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activeTab="1"/>
  </bookViews>
  <sheets>
    <sheet name="目录页" sheetId="6" r:id="rId1"/>
    <sheet name="水产学院" sheetId="1" r:id="rId2"/>
    <sheet name="食品科技学院" sheetId="2" r:id="rId3"/>
    <sheet name="海洋与气象学院" sheetId="3" r:id="rId4"/>
    <sheet name="滨海农业学院" sheetId="4" r:id="rId5"/>
    <sheet name="化学与环境学院" sheetId="5" r:id="rId6"/>
  </sheets>
  <definedNames>
    <definedName name="_xlnm._FilterDatabase" localSheetId="1" hidden="1">水产学院!$A$1:$P$828</definedName>
    <definedName name="_xlnm._FilterDatabase" localSheetId="2" hidden="1">食品科技学院!$A$1:$P$760</definedName>
    <definedName name="_xlnm._FilterDatabase" localSheetId="3" hidden="1">海洋与气象学院!$A$1:$P$1124</definedName>
    <definedName name="_xlnm._FilterDatabase" localSheetId="4" hidden="1">滨海农业学院!$A$1:$P$1700</definedName>
    <definedName name="_xlnm._FilterDatabase" localSheetId="5" hidden="1">化学与环境学院!$A$1:$P$486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<sst xmlns="http://schemas.openxmlformats.org/spreadsheetml/2006/main" count="27346" uniqueCount="5378">
  <si>
    <t xml:space="preserve">湛江三个校区2025-2026学年第2学期及2026-2027学年第1学期教学用实验耗材供应商资格服务项目-货物清单
</t>
  </si>
  <si>
    <r>
      <rPr>
        <b/>
        <sz val="12"/>
        <color theme="1"/>
        <rFont val="宋体"/>
        <charset val="134"/>
        <scheme val="minor"/>
      </rPr>
      <t xml:space="preserve">目录：
</t>
    </r>
    <r>
      <rPr>
        <sz val="12"/>
        <color theme="1"/>
        <rFont val="宋体"/>
        <charset val="134"/>
        <scheme val="minor"/>
      </rPr>
      <t xml:space="preserve">
</t>
    </r>
    <r>
      <rPr>
        <sz val="12"/>
        <color theme="1"/>
        <rFont val="仿宋"/>
        <charset val="134"/>
      </rPr>
      <t>1-1.水产学院2025-2026-2学期教学用实验耗材采购计划清单
1-2.水产学院2026-2027-1学期教学用实验耗材采购计划清单
2-1.食品科技学院2025-2026-2学期教学用实验耗材采购计划清单
2-2.食品科技学院2026-2027-1学期教学用实验耗材采购计划清单
3-1.海洋与气象学院2025-2026-2学期教学用实验耗材采购计划清单
3-2.海洋与气象学院2026-2027-1学期教学用实验耗材采购计划清单
4-1.滨海农业学院2025-2026-2学期教学用实验耗材采购计划清单
4-2.滨海农业学院2026-2027-1学期教学用实验耗材采购计划清单
5-1.化学与环境学院2025-2026-2学期教学用实验耗材采购计划清单
5-2.化学与环境学院2026-2027-1学期教学用实验耗材采购计划清单</t>
    </r>
    <r>
      <rPr>
        <sz val="12"/>
        <color theme="1"/>
        <rFont val="宋体"/>
        <charset val="134"/>
        <scheme val="minor"/>
      </rPr>
      <t xml:space="preserve">
</t>
    </r>
  </si>
  <si>
    <t>1-1.水产学院2025-2026-2学期教学用实验耗材采购计划清单</t>
  </si>
  <si>
    <t>申购单位（盖章）：水产学院</t>
  </si>
  <si>
    <t>经办人及联系电话：</t>
  </si>
  <si>
    <t>序号</t>
  </si>
  <si>
    <t>名称</t>
  </si>
  <si>
    <t>规格/技术参数</t>
  </si>
  <si>
    <t>原产地（中国/进口）</t>
  </si>
  <si>
    <t>单位</t>
  </si>
  <si>
    <t>数量</t>
  </si>
  <si>
    <t>单价（元）</t>
  </si>
  <si>
    <t>总价（元）</t>
  </si>
  <si>
    <t>材料用途</t>
  </si>
  <si>
    <t>所属类别
(试剂/药品/玻璃器皿/其他耗材）</t>
  </si>
  <si>
    <t>备注</t>
  </si>
  <si>
    <t>所投产品制造商名称（或品牌）</t>
  </si>
  <si>
    <t>产地</t>
  </si>
  <si>
    <t>班级数</t>
  </si>
  <si>
    <t>人数</t>
  </si>
  <si>
    <t>一次性台布</t>
  </si>
  <si>
    <t>每张：100*160cm；10张/包</t>
  </si>
  <si>
    <t>中国</t>
  </si>
  <si>
    <t>包</t>
  </si>
  <si>
    <t>试剂</t>
  </si>
  <si>
    <t>硫代硫酸钠标准使用液</t>
  </si>
  <si>
    <t>0.01mol/L，500ml/瓶</t>
  </si>
  <si>
    <t>瓶</t>
  </si>
  <si>
    <t>实验器皿清洗剂</t>
  </si>
  <si>
    <t>1L/瓶</t>
  </si>
  <si>
    <t>加厚锥形瓶</t>
  </si>
  <si>
    <t>300ml/个</t>
  </si>
  <si>
    <t>个</t>
  </si>
  <si>
    <t>玻璃器皿</t>
  </si>
  <si>
    <t>盐酸萘乙二胺 分析纯</t>
  </si>
  <si>
    <t>10g/瓶</t>
  </si>
  <si>
    <t>磷酸</t>
  </si>
  <si>
    <t>500ml/瓶</t>
  </si>
  <si>
    <t>磺胺</t>
  </si>
  <si>
    <t>100g/瓶 分析纯</t>
  </si>
  <si>
    <t>酒石酸锑钾</t>
  </si>
  <si>
    <t>500g/瓶 分析纯</t>
  </si>
  <si>
    <t>四水合氯化锰</t>
  </si>
  <si>
    <t>定性滤纸</t>
  </si>
  <si>
    <t>直径15cm，100张/盒</t>
  </si>
  <si>
    <t>盒</t>
  </si>
  <si>
    <t>其他</t>
  </si>
  <si>
    <t>高锰酸钾标准储备液</t>
  </si>
  <si>
    <t>500ml/瓶  c（1/5KMnO4）=0.5mol/L</t>
  </si>
  <si>
    <t>电池</t>
  </si>
  <si>
    <t>9V 特强碱性电池</t>
  </si>
  <si>
    <t>7号，碱性电池</t>
  </si>
  <si>
    <t>27A/12V，高伏碱性电池</t>
  </si>
  <si>
    <t>尖底离心管</t>
  </si>
  <si>
    <t>15ml，盖直径17mm，管长120mm，100支/包</t>
  </si>
  <si>
    <t>实验课用</t>
  </si>
  <si>
    <t>船用网位仪AIS渔网标定位仪</t>
  </si>
  <si>
    <t>定位精度5m(含)-15m(含)；使用方式：按键式；内存容量512MB；支持背光显示；</t>
  </si>
  <si>
    <t>台</t>
  </si>
  <si>
    <t>石棉被灭火毯</t>
  </si>
  <si>
    <t>每张：1*1m,加厚款</t>
  </si>
  <si>
    <t>张</t>
  </si>
  <si>
    <t>消防演习桶</t>
  </si>
  <si>
    <t>小号直径44cm，高31cm</t>
  </si>
  <si>
    <t>警戒带</t>
  </si>
  <si>
    <t>38mm*100m/卷</t>
  </si>
  <si>
    <t>卷</t>
  </si>
  <si>
    <t>阻燃手套</t>
  </si>
  <si>
    <t>耐高温400度，36cm灵活</t>
  </si>
  <si>
    <t>水基灭火器</t>
  </si>
  <si>
    <t>3L/个</t>
  </si>
  <si>
    <t>过滤式消防自救呼吸器（过滤式消防面罩）</t>
  </si>
  <si>
    <t>过滤式消防面罩</t>
  </si>
  <si>
    <t>消防演习火把</t>
  </si>
  <si>
    <t>60cm长/个</t>
  </si>
  <si>
    <t>一次性耐用型丁腈手套</t>
  </si>
  <si>
    <t>100只/盒,蓝色无粉型  L号</t>
  </si>
  <si>
    <t>其它耗材</t>
  </si>
  <si>
    <t>100只/盒,蓝色无粉型  M号</t>
  </si>
  <si>
    <t>蔡司镜头清洁湿巾</t>
  </si>
  <si>
    <t>200片/盒，独立包装</t>
  </si>
  <si>
    <t>一次性塑料滴管</t>
  </si>
  <si>
    <t>3ml/支，100支/包</t>
  </si>
  <si>
    <t>一次性桌布</t>
  </si>
  <si>
    <t>每张：1.8*1.8m，8张/包</t>
  </si>
  <si>
    <t>0.01mol/L硫代硫酸钠标准液</t>
  </si>
  <si>
    <t>AR 500mL/瓶，0.01mol/L</t>
  </si>
  <si>
    <t>医用脱脂纱布</t>
  </si>
  <si>
    <t>82cm*10米/卷</t>
  </si>
  <si>
    <t>肝素钠注射用</t>
  </si>
  <si>
    <t>10支/盒，2ml：12500单位/支</t>
  </si>
  <si>
    <t>擦镜纸</t>
  </si>
  <si>
    <t>10*7.5cm，100张/本</t>
  </si>
  <si>
    <t>本</t>
  </si>
  <si>
    <t>M缓冲液</t>
  </si>
  <si>
    <t>磷酸缓冲液PBS</t>
  </si>
  <si>
    <t>500ml/瓶，pH7.2</t>
  </si>
  <si>
    <t>schiff试剂</t>
  </si>
  <si>
    <t>100ml/瓶</t>
  </si>
  <si>
    <t>TritonX-100溶液(1%)</t>
  </si>
  <si>
    <t>戊二醛固定液（3%）</t>
  </si>
  <si>
    <t>250mL/瓶</t>
  </si>
  <si>
    <t>甲基绿-派洛宁染色液</t>
  </si>
  <si>
    <t>100ml/瓶,BS</t>
  </si>
  <si>
    <t>1mol/L稀盐酸</t>
  </si>
  <si>
    <t>pH氨氮亚硝酸盐三合一 试剂盒</t>
  </si>
  <si>
    <t>水产养殖水水质测定，各100次</t>
  </si>
  <si>
    <t>磷酸盐0.05-1.0 mg/L 试剂盒</t>
  </si>
  <si>
    <t>水产养殖水水质测定，25次</t>
  </si>
  <si>
    <t>溶解氧1.0-10 mg/L 试剂盒</t>
  </si>
  <si>
    <t>水产养殖水水质测定，50次</t>
  </si>
  <si>
    <t>碱性碘化钾标准溶液</t>
  </si>
  <si>
    <t>15%碘化钾，100mL/瓶</t>
  </si>
  <si>
    <t>黑色中性笔</t>
  </si>
  <si>
    <t>笔尖粗0.5mm，12支/盒</t>
  </si>
  <si>
    <t>红色中性笔</t>
  </si>
  <si>
    <t>油性记号笔</t>
  </si>
  <si>
    <t>写后立干，不掉色，黑色</t>
  </si>
  <si>
    <t>支</t>
  </si>
  <si>
    <t>石英比色皿</t>
  </si>
  <si>
    <t>1*1cm，2个/盒</t>
  </si>
  <si>
    <t>防水创可贴</t>
  </si>
  <si>
    <t>100片/盒</t>
  </si>
  <si>
    <t>酸碱式滴定管</t>
  </si>
  <si>
    <t>四氟乙烯，25 ml/支</t>
  </si>
  <si>
    <t>封闭电炉</t>
  </si>
  <si>
    <t>封闭电炉,1.5KW</t>
  </si>
  <si>
    <t>酒精</t>
  </si>
  <si>
    <t>2.5升/瓶,95%</t>
  </si>
  <si>
    <t>等通知再送货</t>
  </si>
  <si>
    <t>香柏油</t>
  </si>
  <si>
    <t>25ml/瓶,显微镜用</t>
  </si>
  <si>
    <t>营养肉汤培养基(NB)</t>
  </si>
  <si>
    <t>250G/瓶,BR</t>
  </si>
  <si>
    <t>PDA培养基</t>
  </si>
  <si>
    <t>芽孢染色液</t>
  </si>
  <si>
    <t>微生物检测配套试剂 每套：10m*2瓶</t>
  </si>
  <si>
    <t>套</t>
  </si>
  <si>
    <t>荚膜染色液</t>
  </si>
  <si>
    <t>微生物检测, 10ml*2瓶/盒</t>
  </si>
  <si>
    <t>9cm营养琼脂平板</t>
  </si>
  <si>
    <t>10个/包，三层无菌包装</t>
  </si>
  <si>
    <t>9cm麦康凯平板</t>
  </si>
  <si>
    <t>技术琼脂粉</t>
  </si>
  <si>
    <t>250g/瓶,BR,HK</t>
  </si>
  <si>
    <r>
      <rPr>
        <sz val="10"/>
        <color theme="1" tint="0.05"/>
        <rFont val="宋体"/>
        <charset val="134"/>
      </rPr>
      <t>EmeraldAmp</t>
    </r>
    <r>
      <rPr>
        <vertAlign val="superscript"/>
        <sz val="10"/>
        <color theme="1" tint="0.05"/>
        <rFont val="宋体"/>
        <charset val="134"/>
      </rPr>
      <t>®</t>
    </r>
    <r>
      <rPr>
        <sz val="10"/>
        <color theme="1" tint="0.05"/>
        <rFont val="宋体"/>
        <charset val="134"/>
      </rPr>
      <t> MAX PCR Master Mix</t>
    </r>
  </si>
  <si>
    <t>160 Rxns，1支/套</t>
  </si>
  <si>
    <t>DL2,000 DNA Marker</t>
  </si>
  <si>
    <t>200 μl/支，1支/包</t>
  </si>
  <si>
    <t>50X TAE 缓冲液</t>
  </si>
  <si>
    <t>500 ML/瓶</t>
  </si>
  <si>
    <t>琼脂糖</t>
  </si>
  <si>
    <t>100 G/瓶</t>
  </si>
  <si>
    <t xml:space="preserve"> IF-A接种液</t>
  </si>
  <si>
    <t>20管/盒</t>
  </si>
  <si>
    <t>GEN III 鉴定板</t>
  </si>
  <si>
    <t>每盒10块板/管</t>
  </si>
  <si>
    <t>iMViC生化鉴定管盒</t>
  </si>
  <si>
    <t>每盒：4种*10</t>
  </si>
  <si>
    <t>硫化氢生化鉴定管</t>
  </si>
  <si>
    <t>20支/盒</t>
  </si>
  <si>
    <t>乳糖蛋白胨发酵管</t>
  </si>
  <si>
    <t>每盒：10mL*10支</t>
  </si>
  <si>
    <t>载玻片</t>
  </si>
  <si>
    <t>50片/盒,无菌,免洗</t>
  </si>
  <si>
    <t>pH精密试纸</t>
  </si>
  <si>
    <t>5本/包(5.5-9.0)</t>
  </si>
  <si>
    <t>镜头清洁湿巾</t>
  </si>
  <si>
    <t>独立包装,200片/盒</t>
  </si>
  <si>
    <t>自封袋</t>
  </si>
  <si>
    <t>白色,12丝13*20 , 100只/包</t>
  </si>
  <si>
    <t>白色,12丝15*23, 100只/包</t>
  </si>
  <si>
    <t>标准擦镜纸</t>
  </si>
  <si>
    <t>10*7.5cm,100张/本</t>
  </si>
  <si>
    <t>电子天平</t>
  </si>
  <si>
    <t>圆盘充电款1kg/0.01g</t>
  </si>
  <si>
    <t>无菌塑料培养皿</t>
  </si>
  <si>
    <t>90mm,10个/包,50包/箱</t>
  </si>
  <si>
    <t>箱</t>
  </si>
  <si>
    <t>镍铬电炉</t>
  </si>
  <si>
    <t>温度可调，化学封闭电热炉1000W</t>
  </si>
  <si>
    <t>双面刀片</t>
  </si>
  <si>
    <t>5片/包</t>
  </si>
  <si>
    <t>单面刀片</t>
  </si>
  <si>
    <t>100片/1大盒</t>
  </si>
  <si>
    <t>单道可调移液器</t>
  </si>
  <si>
    <t>0.1-2.5μL
1. 轻松地旋转活塞按钮选择分液量。 
2. 手柄表面防滑设计，操作舒适。                
3. 人体工程学设计的指靠，便于全手轻松控制，可减少手部疲劳。 
4. 数字显示窗，令所设定量程一目了然。 
5. 多种规格选择，量程范围广（0.1-10000μl）。
6. 使用附件工具，能方便快捷地进行校准和维修。</t>
  </si>
  <si>
    <t>0.5-10μL
1. 轻松地旋转活塞按钮选择分液量。 
2. 手柄表面防滑设计，操作舒适。                
3. 人体工程学设计的指靠，便于全手轻松控制，可减少手部疲劳。 
4. 数字显示窗，令所设定量程一目了然。 
5. 多种规格选择，量程范围广（0.1-10000μl）。
6. 使用附件工具，能方便快捷地进行校准和维修。</t>
  </si>
  <si>
    <t>三角瓶刷</t>
  </si>
  <si>
    <t>5升/个</t>
  </si>
  <si>
    <t>酒精喷壶</t>
  </si>
  <si>
    <t>每个：LDPE材质，500ml</t>
  </si>
  <si>
    <t>电吹风</t>
  </si>
  <si>
    <t>800W/个</t>
  </si>
  <si>
    <t>锡箔纸</t>
  </si>
  <si>
    <t>每卷宽38cm*长15m</t>
  </si>
  <si>
    <t>医用级别 不锈钢剪刀</t>
  </si>
  <si>
    <t xml:space="preserve">每个：20cm 直头 加厚 </t>
  </si>
  <si>
    <t>可移动紫外灯</t>
  </si>
  <si>
    <t>每个：医用38W含臭氧</t>
  </si>
  <si>
    <t>气石</t>
  </si>
  <si>
    <t>3cm*4cm,10个/包</t>
  </si>
  <si>
    <t>雨靴</t>
  </si>
  <si>
    <t>43码/双</t>
  </si>
  <si>
    <t>双</t>
  </si>
  <si>
    <t>38码/双</t>
  </si>
  <si>
    <t>洗瓶</t>
  </si>
  <si>
    <t>每个：500ml,小口</t>
  </si>
  <si>
    <t>304不锈钢带齿手术镊</t>
  </si>
  <si>
    <t>12.5cm/把</t>
  </si>
  <si>
    <t>把</t>
  </si>
  <si>
    <t>阻燃垫（防火垫）</t>
  </si>
  <si>
    <t>防火隔热，材质：碳纤维，每个尺寸：100cm*100cm</t>
  </si>
  <si>
    <t>其他耗材</t>
  </si>
  <si>
    <t>一次性橡胶手套（无粉）</t>
  </si>
  <si>
    <t>大号，50对/盒</t>
  </si>
  <si>
    <t>中号，50对/盒</t>
  </si>
  <si>
    <t>小号，50对/盒</t>
  </si>
  <si>
    <t>瑞氏染色液</t>
  </si>
  <si>
    <t>一次性活性炭口罩(独立密封包装)</t>
  </si>
  <si>
    <t>耳带式，50个/盒</t>
  </si>
  <si>
    <t>载玻片（免洗）</t>
  </si>
  <si>
    <t>1mm，50片/盒</t>
  </si>
  <si>
    <t>盖玻片(免洗)</t>
  </si>
  <si>
    <t>24*50mm，100片/盒</t>
  </si>
  <si>
    <t>Ehrlich苏木精染色液</t>
  </si>
  <si>
    <t>手术刀片</t>
  </si>
  <si>
    <t>22号，10片/包</t>
  </si>
  <si>
    <t>称量纸</t>
  </si>
  <si>
    <t>每张：加厚6*6cm，500张/包</t>
  </si>
  <si>
    <t>二甲苯</t>
  </si>
  <si>
    <t>Zenker固定液</t>
  </si>
  <si>
    <t>250ml/瓶</t>
  </si>
  <si>
    <t>Carnoy固定液</t>
  </si>
  <si>
    <t>一次性加厚桌布</t>
  </si>
  <si>
    <t>每张：1.8*1.8m；10张/包，PE,单片抽取</t>
  </si>
  <si>
    <t>中性树胶</t>
  </si>
  <si>
    <t>磷钨酸</t>
  </si>
  <si>
    <t>100g/瓶</t>
  </si>
  <si>
    <t>牛皮纸</t>
  </si>
  <si>
    <t>每张：4k，180g</t>
  </si>
  <si>
    <t>缝纫线</t>
  </si>
  <si>
    <t>40S/2，200米/卷，12卷/盒</t>
  </si>
  <si>
    <t>有柄坩埚</t>
  </si>
  <si>
    <t>250ml/个，口径100mm，底直径65mm，高60mm</t>
  </si>
  <si>
    <t>医用酒精消毒棉球</t>
  </si>
  <si>
    <t>90粒/瓶</t>
  </si>
  <si>
    <t>抗A、抗B血型定型试剂</t>
  </si>
  <si>
    <t>塑料滴瓶2瓶/盒，抗A、抗B各10ml</t>
  </si>
  <si>
    <t>2.5ml一次性注射器</t>
  </si>
  <si>
    <t>2.5ml，针头0.7，黑标，100支/盒</t>
  </si>
  <si>
    <t>盐酸肾上腺素注射液</t>
  </si>
  <si>
    <t>每盒10支×1ml:1mg</t>
  </si>
  <si>
    <t>LHRH-A（促黄体素释放激素）</t>
  </si>
  <si>
    <t>鱼用：100ug/支，10支/盒</t>
  </si>
  <si>
    <t>HCG（绒毛膜促性腺激素）</t>
  </si>
  <si>
    <t>鱼用：5000单位/支，10支/盒</t>
  </si>
  <si>
    <t>1%氨水</t>
  </si>
  <si>
    <t>1%，500ml/瓶</t>
  </si>
  <si>
    <t>15ml尖底离心管（未灭菌）</t>
  </si>
  <si>
    <t>15ml，50支/包</t>
  </si>
  <si>
    <t>一次性无菌末梢采血针</t>
  </si>
  <si>
    <t>28G，50支/盒</t>
  </si>
  <si>
    <t>记号笔</t>
  </si>
  <si>
    <t>小号细头，双头可写，黑色</t>
  </si>
  <si>
    <t>蛙心夹</t>
  </si>
  <si>
    <t>圆头形</t>
  </si>
  <si>
    <t>蛙心插管</t>
  </si>
  <si>
    <t>8-9cm</t>
  </si>
  <si>
    <t>蛙心管夹</t>
  </si>
  <si>
    <t>夹持物直径范围2-12mm可调</t>
  </si>
  <si>
    <t>可拆96孔酶标板</t>
  </si>
  <si>
    <t>96孔，12连</t>
  </si>
  <si>
    <t>块</t>
  </si>
  <si>
    <t>扁带（人字棉带）</t>
  </si>
  <si>
    <t>1.5cm*50米/卷，白色</t>
  </si>
  <si>
    <t>葡萄糖测试盒</t>
  </si>
  <si>
    <t>每盒4*50ml</t>
  </si>
  <si>
    <t>使用前再联系购买</t>
  </si>
  <si>
    <t>甘油三酯（TG）测定试剂盒（单试剂GPO-PAP法）（分光光度计）</t>
  </si>
  <si>
    <t>每盒100管/96样（100ml）</t>
  </si>
  <si>
    <t>总蛋白（TP）测定试剂盒（带标准：考马斯亮蓝法）</t>
  </si>
  <si>
    <t>每盒50管/48样</t>
  </si>
  <si>
    <t>蛋白标准品（考马斯亮蓝法）</t>
  </si>
  <si>
    <t>0.5ml/支，蛋白定量试剂盒配套使用</t>
  </si>
  <si>
    <t>鱼催乳素（PRL）ELISA检测试剂盒</t>
  </si>
  <si>
    <t>48T/盒</t>
  </si>
  <si>
    <t>一次性促凝管</t>
  </si>
  <si>
    <t>含促凝剂，5ml*100支/盒</t>
  </si>
  <si>
    <t>1ml一次性塑料吸管</t>
  </si>
  <si>
    <t>1ml，100只/包</t>
  </si>
  <si>
    <t>肌肉刺激电极</t>
  </si>
  <si>
    <t>双线</t>
  </si>
  <si>
    <t>张力换能器</t>
  </si>
  <si>
    <t>0-30g</t>
  </si>
  <si>
    <t>低温金属冰盒（含硅胶套</t>
  </si>
  <si>
    <t>24孔，适配1.5-2ml离心管，含硅胶套</t>
  </si>
  <si>
    <t>1ml长枪头</t>
  </si>
  <si>
    <t>1ml，500只/包，长枪头</t>
  </si>
  <si>
    <t>200ul黄吸咀</t>
  </si>
  <si>
    <t>200ul，1000个/包</t>
  </si>
  <si>
    <t>10ul 加长白吸咀</t>
  </si>
  <si>
    <t>10ul，1000个/包</t>
  </si>
  <si>
    <t>1.5ml离心管</t>
  </si>
  <si>
    <t>1.5ml，500支/包</t>
  </si>
  <si>
    <t>微量滴定管（带四氟乙烯塞）</t>
  </si>
  <si>
    <t>容量5ml，白色透明</t>
  </si>
  <si>
    <t>一次性细菌培养皿，90x15 mm</t>
  </si>
  <si>
    <t>90mm，20包/箱</t>
  </si>
  <si>
    <t>一次性微量吸头100～1000μl</t>
  </si>
  <si>
    <t>本色，非无酶，100～1000μl，1000支/包，适用大龙、BIO-DL等枪</t>
  </si>
  <si>
    <t>一次性微量吸头10～200μl</t>
  </si>
  <si>
    <t>本色，非无酶，10～200μl，1000支/包，适用大龙、BIO-DL等枪</t>
  </si>
  <si>
    <t>12.5cm,快速，100张/盒</t>
  </si>
  <si>
    <t>海洋动物组织基因组DNA提取试剂盒</t>
  </si>
  <si>
    <t>50次/盒</t>
  </si>
  <si>
    <t>EasyPure Genomic DNA-kit试剂盒</t>
  </si>
  <si>
    <t> Gel-Red( 10000X))</t>
  </si>
  <si>
    <t>每支：0.2ml,BR</t>
  </si>
  <si>
    <t>异丙醇</t>
  </si>
  <si>
    <t>DEPC水</t>
  </si>
  <si>
    <t>DH5α 感受态细胞</t>
  </si>
  <si>
    <t>100 X 100 ul每盒，（-80℃）保存</t>
  </si>
  <si>
    <t>DH5α 菌株(非感受态细胞)</t>
  </si>
  <si>
    <t>5*200ul每包,（-20℃）保存</t>
  </si>
  <si>
    <t>Premix Taq version 2.0</t>
  </si>
  <si>
    <t>50ul反应×120次（每盒500ul×6支），含色素</t>
  </si>
  <si>
    <t>Sanprep柱式质粒DNA小量抽试剂</t>
  </si>
  <si>
    <t>100 PREPS/盒</t>
  </si>
  <si>
    <t>5-溴-4-氯-3吲哚半乳糖苷</t>
  </si>
  <si>
    <t>100mg/支</t>
  </si>
  <si>
    <t>异丙基-β-D-硫代半乳糖苷</t>
  </si>
  <si>
    <t>1g/支</t>
  </si>
  <si>
    <t>pMD™18-T Vector Cloning Kit</t>
  </si>
  <si>
    <t>20次/盒</t>
  </si>
  <si>
    <t>EasyPure® PCR Purification Kit</t>
  </si>
  <si>
    <t>λ DNA/HindⅢ Marker(564-23130bp)</t>
  </si>
  <si>
    <t>50t/盒</t>
  </si>
  <si>
    <t>一次性组织研磨杵</t>
  </si>
  <si>
    <t>70 mm长，锥形头，蓝色，50个/包</t>
  </si>
  <si>
    <t>2ml无酶离心管</t>
  </si>
  <si>
    <t>本色圆底连盖，1000支/包</t>
  </si>
  <si>
    <t>本色锥底连盖，1000支/包</t>
  </si>
  <si>
    <t>TransZol Up Plus RNA Kit</t>
  </si>
  <si>
    <t>100次/套，适用于动物组织总RNA分离提纯</t>
  </si>
  <si>
    <t>1.5ml普通离心管</t>
  </si>
  <si>
    <t>透明连盖尖底，加厚，500支/包</t>
  </si>
  <si>
    <t>DL10000 DNA maker</t>
  </si>
  <si>
    <t>280次/支</t>
  </si>
  <si>
    <t>医用口罩</t>
  </si>
  <si>
    <t>均码，10个/包</t>
  </si>
  <si>
    <t>16s rRNA通用引物合成 PAGE合成总量3OD，分装1OD每管</t>
  </si>
  <si>
    <t>F:AGAGTTTGATCCTGGCTCAG
R:AAGGAGGTGATCCAGCCGCA</t>
  </si>
  <si>
    <t>管</t>
  </si>
  <si>
    <t>硬骨鱼COⅠ基因通用扩增引物合成总量 2OD，分装1OD每管</t>
  </si>
  <si>
    <t>F5’-TAGACTTCTGGGTGGCCAAAGAATCA-3’; 
R5’-TCAACCAACCACAAAG ACATTGGCAC-3’。</t>
  </si>
  <si>
    <t>M13通用扩增引物</t>
  </si>
  <si>
    <t>F：CGCCAGGGTTTTCCCAGTCACGAC
R:CACACAGGAAACAGCTATGAC</t>
  </si>
  <si>
    <t>氨苄青霉素钠</t>
  </si>
  <si>
    <t>5g/瓶</t>
  </si>
  <si>
    <t>2ml尖底塑料离心管</t>
  </si>
  <si>
    <t>非无酶，500支/包</t>
  </si>
  <si>
    <t>SpeedyCut SaIⅠ快切酶</t>
  </si>
  <si>
    <t>200次/支</t>
  </si>
  <si>
    <t>SpeedyCut PstⅠ快切酶</t>
  </si>
  <si>
    <t>500次/支</t>
  </si>
  <si>
    <t>SpeedyCut Bam HⅠ快切酶</t>
  </si>
  <si>
    <t>SpeedyCut EcoRⅠ快切酶</t>
  </si>
  <si>
    <t>600次/支</t>
  </si>
  <si>
    <t>SpeedyCut SacⅠ快切酶</t>
  </si>
  <si>
    <t>100次/支</t>
  </si>
  <si>
    <t>N920中号,无粉蓝色,100只/盒,10盒/箱</t>
  </si>
  <si>
    <t>小号,无粉深蓝色,100只/盒</t>
  </si>
  <si>
    <t>大号,无粉深蓝色,100只/盒</t>
  </si>
  <si>
    <t>LB琼脂</t>
  </si>
  <si>
    <t>250g/瓶</t>
  </si>
  <si>
    <t>LB肉汤培养基</t>
  </si>
  <si>
    <t>12*12cm,100张/包</t>
  </si>
  <si>
    <t>电子天平秤</t>
  </si>
  <si>
    <t>称量：500 g,刻度：0.001g,插电，可校，有防风罩</t>
  </si>
  <si>
    <t>75%医用酒精</t>
  </si>
  <si>
    <t>2L/瓶</t>
  </si>
  <si>
    <t>一次性称量皿称量舟</t>
  </si>
  <si>
    <t>菱形,容量100 ml,50个/包</t>
  </si>
  <si>
    <t>一次性加厚灭菌PE（聚乙烯）手套</t>
  </si>
  <si>
    <t>实验室专用，中号，加厚，70支/包</t>
  </si>
  <si>
    <t>LDPE材质，500ml/个</t>
  </si>
  <si>
    <t>工业酒精</t>
  </si>
  <si>
    <t>20L/桶</t>
  </si>
  <si>
    <t>桶</t>
  </si>
  <si>
    <t>12孔细胞培养板</t>
  </si>
  <si>
    <t>光学透明，纯聚苯乙烯材质，无菌</t>
  </si>
  <si>
    <t>牛角药勺</t>
  </si>
  <si>
    <t>普通型3个1组（9、11、12cm各一个组成一组）</t>
  </si>
  <si>
    <t>组</t>
  </si>
  <si>
    <t>一次性塑料饭盒</t>
  </si>
  <si>
    <t>透明塑料材质，体积2L/个</t>
  </si>
  <si>
    <t>96孔离心管盒</t>
  </si>
  <si>
    <t>适用于1.5/2ml的离心管</t>
  </si>
  <si>
    <t>100格冻存管盒</t>
  </si>
  <si>
    <t>适用于1.5/2ml的离心管，带编号</t>
  </si>
  <si>
    <t>金鱼抄网</t>
  </si>
  <si>
    <t>小型抄网，56cm</t>
  </si>
  <si>
    <t>实验室组培封口膜</t>
  </si>
  <si>
    <t>无菌，耐高温，14*14cm，透气膜直径3cm，500张/盒</t>
  </si>
  <si>
    <t>实验室耐高温橡皮筋</t>
  </si>
  <si>
    <t>250G/包</t>
  </si>
  <si>
    <t>琼脂糖 (Low EEO)</t>
  </si>
  <si>
    <t>50g/瓶</t>
  </si>
  <si>
    <t>针式过滤器（水系）</t>
  </si>
  <si>
    <t>PES膜13*0.22，黄色，独立包装，100个/盒</t>
  </si>
  <si>
    <t>海水晶</t>
  </si>
  <si>
    <t>20Kg/袋</t>
  </si>
  <si>
    <t>袋</t>
  </si>
  <si>
    <t>次氯酸钠</t>
  </si>
  <si>
    <t>AR,500ml,有效率含量≥5.5%，生产日期2026年之后</t>
  </si>
  <si>
    <t>维生素B1</t>
  </si>
  <si>
    <t>10支/盒，2ml/支，含量0.1mg</t>
  </si>
  <si>
    <t>维生素B12</t>
  </si>
  <si>
    <t>10支/盒，1ml/支，含量0.5mg</t>
  </si>
  <si>
    <t>消毒酒精</t>
  </si>
  <si>
    <t>500毫升/瓶，75%</t>
  </si>
  <si>
    <t>不锈钢数显游标卡尺</t>
  </si>
  <si>
    <t>0-300mm,数显电子，分辨率0.01mm，精确到±0.03mm，LCD数显屏，一键切换公英制，附件含螺丝刀，清洁布，电池，包装盒，说明书</t>
  </si>
  <si>
    <t>碳纤维数显游标卡尺</t>
  </si>
  <si>
    <t>量程0-150mm,分度值0.1mm,精度±0.01in,材质高碳纤维，总长238mm，配件：电池，收纳盒</t>
  </si>
  <si>
    <t>微量采血管红色胶头</t>
  </si>
  <si>
    <t>100μL</t>
  </si>
  <si>
    <t>抽纸</t>
  </si>
  <si>
    <t>M码，153*195MM，3层，100抽/包</t>
  </si>
  <si>
    <t>透明胶带</t>
  </si>
  <si>
    <t>60mm*60y*50um</t>
  </si>
  <si>
    <t>双头油性记号笔</t>
  </si>
  <si>
    <t>黑色勾线笔，油性墨水</t>
  </si>
  <si>
    <t>牙签</t>
  </si>
  <si>
    <t>200根/包，双头，竹制</t>
  </si>
  <si>
    <t>棉签</t>
  </si>
  <si>
    <t>竹棒双头，100支/包</t>
  </si>
  <si>
    <t>便利贴</t>
  </si>
  <si>
    <t>76*76mm，100张/本</t>
  </si>
  <si>
    <t>固体胶棒</t>
  </si>
  <si>
    <t>加强粘性，15g/支</t>
  </si>
  <si>
    <t>橡皮筋</t>
  </si>
  <si>
    <t>高强度，100g /包</t>
  </si>
  <si>
    <t>功率1.5KW，功率可调</t>
  </si>
  <si>
    <t>短颈玻璃漏斗</t>
  </si>
  <si>
    <t>短颈70mm,总高125mm，颈长69mm材质高硼硅</t>
  </si>
  <si>
    <t>一次性薄膜手套</t>
  </si>
  <si>
    <t xml:space="preserve">实验室用，加厚、50只/包、材质PE </t>
  </si>
  <si>
    <t>烧杯</t>
  </si>
  <si>
    <t>每个：25毫升，耐高温，低型</t>
  </si>
  <si>
    <t>玻璃刻度移液管</t>
  </si>
  <si>
    <t>10毫升，A级环标，高硼硅玻璃，外径11MM,分度值0.1ML</t>
  </si>
  <si>
    <t>只</t>
  </si>
  <si>
    <t>试管</t>
  </si>
  <si>
    <t>每支：15*150mm，平口圆底</t>
  </si>
  <si>
    <t>连盖PE管</t>
  </si>
  <si>
    <t>10毫升，圆底，100支/包</t>
  </si>
  <si>
    <t>酒精棉片</t>
  </si>
  <si>
    <t>50片/盒，12cm*12cm，独立包装</t>
  </si>
  <si>
    <t>一次性滴管</t>
  </si>
  <si>
    <t>1毫升，100支/包</t>
  </si>
  <si>
    <t>3毫升，100支/包</t>
  </si>
  <si>
    <t>一次性乳胶手套</t>
  </si>
  <si>
    <t>无粉  M码，100支/盒，加厚，实验室用</t>
  </si>
  <si>
    <t>无粉  L码，100支/盒，加厚，实验室用</t>
  </si>
  <si>
    <t>1.8*1.8m，10张/包，特厚，单张抽取</t>
  </si>
  <si>
    <t>圆盘，0-300g,精确度0.01g</t>
  </si>
  <si>
    <t>微孔滤膜</t>
  </si>
  <si>
    <t>直径50mm,孔径0.45um,水系，50张/盒</t>
  </si>
  <si>
    <t>适用于500毫升三角烧瓶，材质鬃</t>
  </si>
  <si>
    <t>黑色双头油性记号笔</t>
  </si>
  <si>
    <t>细头0.5MM,粗头1.2MM,12只/盒</t>
  </si>
  <si>
    <t>黑色手提式双耳垃圾袋</t>
  </si>
  <si>
    <t>每个：厚度4丝，大小36*55CM,展开50*53CM</t>
  </si>
  <si>
    <t>15毫升尖底离心管</t>
  </si>
  <si>
    <t>螺旋盖，带刻度，加厚管壁，有空白标记区，盖子材质PE，管材质PP,50个/包</t>
  </si>
  <si>
    <t>蟑螂饵剂</t>
  </si>
  <si>
    <t>8颗/盒，2.5%吡虫啉，120天长效，</t>
  </si>
  <si>
    <t>1毫升移液枪</t>
  </si>
  <si>
    <t>100-1000ul</t>
  </si>
  <si>
    <t>免洗显微镜载玻片</t>
  </si>
  <si>
    <t>病理级，无菌免洗，50片/盒</t>
  </si>
  <si>
    <t>玻璃</t>
  </si>
  <si>
    <t>10米/卷，宽80cm</t>
  </si>
  <si>
    <t>无菌无酶，100～1000μl，1000支/包，适用大龙、BIO-DL等枪</t>
  </si>
  <si>
    <t>无菌无酶，10～200μl，1000支/包，适用大龙、BIO-DL等枪</t>
  </si>
  <si>
    <t>一次性微量吸头0.1～20μl</t>
  </si>
  <si>
    <t>无菌无酶，0.1～10μl，1000支/包，适用大龙、BIO-DL等枪</t>
  </si>
  <si>
    <t xml:space="preserve"> 1000 /袋，PP，锥底连盖，带刻度，灭菌，无核酸酶，可耐受20,000 Xg离心力 ，可高温灭菌</t>
  </si>
  <si>
    <t>pcr管</t>
  </si>
  <si>
    <t>0.2ml,1000支/包，无菌无酶</t>
  </si>
  <si>
    <t>一次性PVC手套</t>
  </si>
  <si>
    <t>100支/盒M，无粉</t>
  </si>
  <si>
    <t>100支/盒,L，无粉</t>
  </si>
  <si>
    <t>0.5mm，12支/盒</t>
  </si>
  <si>
    <t>标签纸</t>
  </si>
  <si>
    <t>每张：100格，每格26*16mm</t>
  </si>
  <si>
    <t>每张：30格，每格45*25mm</t>
  </si>
  <si>
    <t>每张：8格，每格77*54mm</t>
  </si>
  <si>
    <t>1ml,100支/ 包</t>
  </si>
  <si>
    <t>3ml,100支/ 包</t>
  </si>
  <si>
    <t xml:space="preserve">50 ml离心管 </t>
  </si>
  <si>
    <t>PP，可灭菌，可立底，螺旋盖，带刻度，25支/包,</t>
  </si>
  <si>
    <t>加厚，180cm*180cm，8张/包</t>
  </si>
  <si>
    <t>多用离心管架</t>
  </si>
  <si>
    <t>兼容0.5 ml/1.5 ml（2.0 ml）/15 ml和50 ml离心管，PP，黄色</t>
  </si>
  <si>
    <t>有机玻璃离心管架</t>
  </si>
  <si>
    <t>适用于1.5/2ml离心管 24孔</t>
  </si>
  <si>
    <t>Premix TaqTM</t>
  </si>
  <si>
    <t>反应×120次（每袋：500ul×6支），含DNA Polymerase、Buffer、dNTP Mixture、电泳色素</t>
  </si>
  <si>
    <t>DNA上样缓冲液(6X)</t>
  </si>
  <si>
    <t>包装：1ml*2支/包，含溴酚蓝，可室温放置</t>
  </si>
  <si>
    <t xml:space="preserve">DNA 分子量标准Marker </t>
  </si>
  <si>
    <t>200ul/袋,大小100~2000 bp，6条带</t>
  </si>
  <si>
    <t>GEL-red（ (EB升级换代产品, 10000X)）</t>
  </si>
  <si>
    <t>0.2ml/支，1支/袋,BR</t>
  </si>
  <si>
    <t>EasyPure® Genomic DNA Kit试剂盒（不含RNA酶）</t>
  </si>
  <si>
    <t>50rxns/盒</t>
  </si>
  <si>
    <t>引物合成</t>
  </si>
  <si>
    <t>引物2条，合成产量：5 OD，分成5管装，序列为：Dmrt1-Marker-4-F4：TCAGAGCACAATTGTTAGGCAAAGTGAAC； Dmrt1-Marker-4-R4：TCGCTACTTTCACCAATACAGCATGA</t>
  </si>
  <si>
    <t>次</t>
  </si>
  <si>
    <t>TAE缓冲液（ (Tris乙酸盐EDTA缓冲液)）</t>
  </si>
  <si>
    <t>500ml/瓶，50X,1X TAE中含有40mM Tris-acetate, 1mM EDTA, pH8.0</t>
  </si>
  <si>
    <t>可湿水，100抽，10包/提</t>
  </si>
  <si>
    <t>提</t>
  </si>
  <si>
    <t>1.5 ml离心管</t>
  </si>
  <si>
    <t>10 X 100 /袋，PP，锥底连盖，带刻度，灭菌，无核酸酶，可耐受20,000 Xg离心力 ，可高温灭菌</t>
  </si>
  <si>
    <t>果蝇培养基</t>
  </si>
  <si>
    <t>果蝇</t>
  </si>
  <si>
    <t>yw黄体白眼，20只/管</t>
  </si>
  <si>
    <t>Canton-s，野生型，20只/管</t>
  </si>
  <si>
    <t>m sn3 w（三隐），20只/管</t>
  </si>
  <si>
    <t>DB（W1118；B1/Cyo;TM2/TM6B），20只/管</t>
  </si>
  <si>
    <t>果蝇管塞</t>
  </si>
  <si>
    <t>高密度海绵，耐高温，适配25*95mm果蝇管，100个/包</t>
  </si>
  <si>
    <t>果蝇瓶海绵塞</t>
  </si>
  <si>
    <t>高密度海绵，耐高温，适用6oz 果蝇瓶，100个/袋</t>
  </si>
  <si>
    <t>果蝇管</t>
  </si>
  <si>
    <t>25*95mm ，高透，25支/袋</t>
  </si>
  <si>
    <t>吉姆莎染色液（10*原液）</t>
  </si>
  <si>
    <t>每瓶：500ml,原液，10x</t>
  </si>
  <si>
    <t>氯化钠</t>
  </si>
  <si>
    <t>每瓶：AR500g</t>
  </si>
  <si>
    <t>二水合磷酸二氢钠</t>
  </si>
  <si>
    <t>二水合磷酸氢二钠</t>
  </si>
  <si>
    <t>秋水仙素</t>
  </si>
  <si>
    <t>1g/瓶,BR</t>
  </si>
  <si>
    <t>1mol/l盐酸溶液</t>
  </si>
  <si>
    <t>浓度1mol/L,1000ml /瓶</t>
  </si>
  <si>
    <t>3%过氧化氢（医用）</t>
  </si>
  <si>
    <t>5%氨水标准液</t>
  </si>
  <si>
    <t>500ml/瓶，5%</t>
  </si>
  <si>
    <t>专用油镜油</t>
  </si>
  <si>
    <t>4×20ml/盒，浅黄色透明油性液体，不易干燥、变硬</t>
  </si>
  <si>
    <t>0.4%台盼蓝染液</t>
  </si>
  <si>
    <t>染液50ml/瓶</t>
  </si>
  <si>
    <t>Schiff试剂</t>
  </si>
  <si>
    <t>100ml/瓶，BS，保质期至少一年</t>
  </si>
  <si>
    <t>甲基绿-派洛宁</t>
  </si>
  <si>
    <t>M-缓冲液</t>
  </si>
  <si>
    <t>100ml/瓶, 1X,pH7.2-7.4,无菌无酶,细胞培养适用，BR</t>
  </si>
  <si>
    <t>肝素钠</t>
  </si>
  <si>
    <t>PBS 缓冲液</t>
  </si>
  <si>
    <t>500ml/瓶,无菌，pH值为7.3 ± 0.1，可用于细胞培养，有效期一年</t>
  </si>
  <si>
    <t>胰蛋白酶-EDTA消化液(0.25%，不含钙镁、含酚红)</t>
  </si>
  <si>
    <t>每瓶：100ml，(0.25%，不含钙镁、含酚红)</t>
  </si>
  <si>
    <t>培养基DMEM（高糖，含丙酮酸钠，500ml）</t>
  </si>
  <si>
    <t>每瓶：高糖，含丙酮酸钠，500ml</t>
  </si>
  <si>
    <t>显微镜盖玻片（玻璃爬片）</t>
  </si>
  <si>
    <t>圆形，直径18mm，100片/盒，病理级 无霉免洗</t>
  </si>
  <si>
    <t>10 ml离心管</t>
  </si>
  <si>
    <t>100支/包，PP，圆底，摁盖,可承受8,000 Xg离心力。可耐受121°C、20 min高温高压处理</t>
  </si>
  <si>
    <t>100支/包螺旋口尖底离心管，PP，可承受8,000 Xg离心力。可耐受121°C、20 min高温高压处理</t>
  </si>
  <si>
    <t>5ml离心管</t>
  </si>
  <si>
    <t>100支/包，PP，PP，圆底，摁盖，灭菌，无核酸酶，可承受8,000 Xg离心力。可耐受121°C、20 min高温高压处理</t>
  </si>
  <si>
    <t>dapi染液</t>
  </si>
  <si>
    <t>5ml/支</t>
  </si>
  <si>
    <t>细胞培养板</t>
  </si>
  <si>
    <t>12孔，2 ml，平底，TC处理，灭菌，1个/包</t>
  </si>
  <si>
    <t>Hoechst 33342</t>
  </si>
  <si>
    <t>15 ml离心管</t>
  </si>
  <si>
    <t>PP，锥底，螺旋盖，带刻度，灭菌，无核酸酶，50支/包，可承受8,000 Xg离心力。可耐受121°C、20 min高温高压处理</t>
  </si>
  <si>
    <t>精密试纸</t>
  </si>
  <si>
    <t>pH6.4-8.0，约80条/本</t>
  </si>
  <si>
    <t>一次性注射器</t>
  </si>
  <si>
    <t>10ml,100支/盒,无菌独立包装</t>
  </si>
  <si>
    <t>5ml,0.7*31.2,200支/盒,无菌独立包装</t>
  </si>
  <si>
    <t>2.5ml,0.7*31，200支/盒,无菌独立包装</t>
  </si>
  <si>
    <t>15 ml离心管，</t>
  </si>
  <si>
    <t>25支/包 PP，锥底，螺旋盖，带刻度，灭菌，无酶,可承受8,000 Xg离心力。可耐受121°C、20 min高温高压处理</t>
  </si>
  <si>
    <t>18cm,快速，100张/盒</t>
  </si>
  <si>
    <t>5000 μl吸头，</t>
  </si>
  <si>
    <t>5000 μl，100个/包、无菌无核酸酶，适用大龙枪、BIO-DL等枪</t>
  </si>
  <si>
    <t>70%医用消毒酒精</t>
  </si>
  <si>
    <t>固体胶</t>
  </si>
  <si>
    <t>9g,12支/盒,无甲醛</t>
  </si>
  <si>
    <t>一次性细胞培养瓶</t>
  </si>
  <si>
    <t>10个/包，生长面积25.0 cm^2，工作容量7 ml，总容量60 ml，PS，透气盖，TC处理，灭菌，无核酸酶，无热原</t>
  </si>
  <si>
    <t>实验室吸水纸</t>
  </si>
  <si>
    <t>2.7*8cm，100张/盒</t>
  </si>
  <si>
    <t>无菌防水创可贴</t>
  </si>
  <si>
    <t>无菌、防水，100片/盒</t>
  </si>
  <si>
    <t>医用碘伏棉签</t>
  </si>
  <si>
    <t>60支/盒，独立包装</t>
  </si>
  <si>
    <t>医用灭菌棉球</t>
  </si>
  <si>
    <t>0.5g/粒，5g/袋，15袋/盒</t>
  </si>
  <si>
    <t>切片盒</t>
  </si>
  <si>
    <t>每个可放25片（遮光75*25mm）</t>
  </si>
  <si>
    <t>甲醛</t>
  </si>
  <si>
    <t>每瓶：500ml,AR</t>
  </si>
  <si>
    <t xml:space="preserve">每瓶：500ML,AR </t>
  </si>
  <si>
    <t>无水乙醇</t>
  </si>
  <si>
    <t>95%乙醇</t>
  </si>
  <si>
    <t>2.5升/瓶，95%，</t>
  </si>
  <si>
    <t>200片/盒</t>
  </si>
  <si>
    <t>变移上皮（空虚）</t>
  </si>
  <si>
    <t>切片</t>
  </si>
  <si>
    <t>片</t>
  </si>
  <si>
    <t>变移上皮（扩张）</t>
  </si>
  <si>
    <t>鱼血涂片</t>
  </si>
  <si>
    <t>单层立方上皮</t>
  </si>
  <si>
    <t>单层柱状上皮</t>
  </si>
  <si>
    <t>无角质层复层扁平上皮</t>
  </si>
  <si>
    <t>人皮肤（示角质层）切片</t>
  </si>
  <si>
    <t>网状纤维</t>
  </si>
  <si>
    <t>人血涂片</t>
  </si>
  <si>
    <t>骨骼肌纵横切</t>
  </si>
  <si>
    <t>平滑肌纵横切</t>
  </si>
  <si>
    <t>心肌纵横切（示闰盘）</t>
  </si>
  <si>
    <t>脊髓横切</t>
  </si>
  <si>
    <t>有髓神经纤维（HE）</t>
  </si>
  <si>
    <t>有髓神经纤维（银染）</t>
  </si>
  <si>
    <t>兔精巢切片</t>
  </si>
  <si>
    <t>兔卵巢切片</t>
  </si>
  <si>
    <t>鲢鱼精巢切片</t>
  </si>
  <si>
    <t>鲢鱼卵巢切片</t>
  </si>
  <si>
    <t>小肠纵切</t>
  </si>
  <si>
    <t>猪肝切片</t>
  </si>
  <si>
    <t>肝巨噬细胞</t>
  </si>
  <si>
    <t>气管横切</t>
  </si>
  <si>
    <t>涡虫横切</t>
  </si>
  <si>
    <t>华枝睾吸虫整体封片</t>
  </si>
  <si>
    <t>涡虫整体封片</t>
  </si>
  <si>
    <t>雄蛔虫横切</t>
  </si>
  <si>
    <t>雌蛔虫横切</t>
  </si>
  <si>
    <t>环毛蚓横切</t>
  </si>
  <si>
    <t>文昌鱼过咽横切</t>
  </si>
  <si>
    <t>文昌鱼过肠横切</t>
  </si>
  <si>
    <t>水螅带精巢横切</t>
  </si>
  <si>
    <t>水螅带卵巢横切</t>
  </si>
  <si>
    <t>日本血吸虫雌雄合抱封片</t>
  </si>
  <si>
    <t>假复层柱状纤毛上皮</t>
  </si>
  <si>
    <t>一次性橡胶手套</t>
  </si>
  <si>
    <t>100/盒、无粉型、L号</t>
  </si>
  <si>
    <t>100/盒、无粉型、M号</t>
  </si>
  <si>
    <t>鲤鱼过鳃横切</t>
  </si>
  <si>
    <t>复层柱状上皮</t>
  </si>
  <si>
    <t>肝切片（示胆小管）</t>
  </si>
  <si>
    <t>12支/盒,细0.5mm</t>
  </si>
  <si>
    <t>0.5mm细,12支/盒</t>
  </si>
  <si>
    <t>塑料收纳箱</t>
  </si>
  <si>
    <t>每个：35L,48.5*35*29cm</t>
  </si>
  <si>
    <t>每个：15升,38*26*21cm</t>
  </si>
  <si>
    <t>5号</t>
  </si>
  <si>
    <t>7号</t>
  </si>
  <si>
    <t>免打孔强力胶粘钩</t>
  </si>
  <si>
    <t>称重10kg以上，30个/包</t>
  </si>
  <si>
    <t>黑色白板笔</t>
  </si>
  <si>
    <t>10支/盒,细粗</t>
  </si>
  <si>
    <t>洗洁精</t>
  </si>
  <si>
    <t>食品用,1kg/瓶</t>
  </si>
  <si>
    <t>强吸水抹布</t>
  </si>
  <si>
    <t>细纤维绒面,88%聚酯纤维12%棉纶,30cm*30cm</t>
  </si>
  <si>
    <t>条</t>
  </si>
  <si>
    <t>免手洗平板拖把</t>
  </si>
  <si>
    <t>42cm三层刮洗/个</t>
  </si>
  <si>
    <t>抑菌洗手液</t>
  </si>
  <si>
    <t>500g/瓶</t>
  </si>
  <si>
    <t>双头,100支/包</t>
  </si>
  <si>
    <t>扫把簸箕套装</t>
  </si>
  <si>
    <t>把手杆长108cm/套</t>
  </si>
  <si>
    <t>医用500ml/瓶</t>
  </si>
  <si>
    <t>99%度工业酒精，5L（8斤）/桶</t>
  </si>
  <si>
    <t>鲁哥氏碘液</t>
  </si>
  <si>
    <t>浮游植物的测定专用，国标HJ1215-2021科研试剂，500 mL/瓶</t>
  </si>
  <si>
    <t>浮游植物的测定专用，国标HJ1215-2021科研试剂，50 mL/瓶</t>
  </si>
  <si>
    <t>一次性塑料吸管</t>
  </si>
  <si>
    <t>1毫升100支/包</t>
  </si>
  <si>
    <t>纱布</t>
  </si>
  <si>
    <t>10米/包</t>
  </si>
  <si>
    <t>浮游生物计数框</t>
  </si>
  <si>
    <t>每个：1ml(网格)，定量，动物用</t>
  </si>
  <si>
    <t>每个：0.1ml(网格)，定量，动物用</t>
  </si>
  <si>
    <t>1L白色塑料标本瓶</t>
  </si>
  <si>
    <t>聚丙烯塑料瓶小口试剂瓶PP塑料瓶带内盖1000L （带刻度，透明）</t>
  </si>
  <si>
    <t>25号浮游生物网</t>
  </si>
  <si>
    <t>网长：50cm
网圈内径：20cm
网衣：200目尼龙（孔径0.064mm）
底管：铝合金，铜制阀门</t>
  </si>
  <si>
    <t>透明度盘</t>
  </si>
  <si>
    <t>直径30cm，加厚黑白 含配件</t>
  </si>
  <si>
    <t xml:space="preserve">一次性无菌级医用口罩 </t>
  </si>
  <si>
    <t>独立包装、无菌级医用口罩</t>
  </si>
  <si>
    <t>医用外科口罩</t>
  </si>
  <si>
    <t>医用外科口罩一次性医疗三层薄款正规正品独立包装，50只/盒</t>
  </si>
  <si>
    <t>盖玻片</t>
  </si>
  <si>
    <t>标准级，方形盖玻片22*22mm 200片/盒高清免洗铝箔真空包装</t>
  </si>
  <si>
    <t>标准级，24*50mm, 100片/盒，高清免洗铝箔真空包装</t>
  </si>
  <si>
    <t>专业擦镜纸</t>
  </si>
  <si>
    <t>镜片镜头清洁湿巾、每片独立包装、180片/盒</t>
  </si>
  <si>
    <t>125ml玻璃广口瓶</t>
  </si>
  <si>
    <t>125ml，无色具刻度大口带磨砂透明玻璃广口瓶</t>
  </si>
  <si>
    <t>60ml小口玻璃试剂瓶</t>
  </si>
  <si>
    <t>60ml小口玻璃试剂瓶（高硼硅），透明，带刻度</t>
  </si>
  <si>
    <t>规格：3.8*2.5cm  每张24枚，每包10张</t>
  </si>
  <si>
    <t>玻璃试管</t>
  </si>
  <si>
    <t xml:space="preserve"> 容量：18*150mm，平口圆底高硼硅，10支/包</t>
  </si>
  <si>
    <t>1.8*1.8m，10张/包</t>
  </si>
  <si>
    <t>3ml，100支/包</t>
  </si>
  <si>
    <t>250ml酒精灯芯</t>
  </si>
  <si>
    <t>与250ml酒精灯配套的灯芯</t>
  </si>
  <si>
    <t>采水器</t>
  </si>
  <si>
    <t>有机玻璃烤瓷配重2升</t>
  </si>
  <si>
    <t>AR500ml/瓶，20瓶/箱</t>
  </si>
  <si>
    <t>正方形亚克力板</t>
  </si>
  <si>
    <t>35*35cm</t>
  </si>
  <si>
    <t>1ml 玻璃移液管</t>
  </si>
  <si>
    <t>刻度吸管透明加厚玻璃移液管 1ml</t>
  </si>
  <si>
    <t>0.1 ml  玻璃移液管</t>
  </si>
  <si>
    <t>刻度吸管透明加厚玻璃移液管 0.1ml</t>
  </si>
  <si>
    <t>尼龙绳加粗耐磨晒捆绑绳编织绳</t>
  </si>
  <si>
    <t>6mm，50米</t>
  </si>
  <si>
    <t>一次性使用输液器带针吊水点滴吊针医用无菌注射器6/7静脉输液管</t>
  </si>
  <si>
    <t>0.7*25 mm 静脉输液针     50包 /盒</t>
  </si>
  <si>
    <t>实验滴管吸头乳胶帽 红色硅胶帽</t>
  </si>
  <si>
    <t>红色硅胶帽，总长约3.5cm</t>
  </si>
  <si>
    <t>活性碳口罩KN95防装修</t>
  </si>
  <si>
    <t>带呼吸阀，耳带式，海绵鼻垫，独立包装，焊装针织带（20只独立装/盒）</t>
  </si>
  <si>
    <t>封口袋</t>
  </si>
  <si>
    <t xml:space="preserve">加厚自封袋透明PE密封口袋塑料包装特厚 25*35cm  </t>
  </si>
  <si>
    <t>适用于精臣M2，白色标签纸不干胶热转印标签纸索引贴夜光标签贴纸办公设备固定资产管理强粘防水耐高温50*90mm-80张/卷 白色</t>
  </si>
  <si>
    <t>热转印标签机专用配套碳带</t>
  </si>
  <si>
    <t>适用于精臣M2热转印标签机，碳带标签打印机碳带50mm*24m长 树脂基碳带标签纸色带黑色</t>
  </si>
  <si>
    <t>加厚不锈钢赶海弯口夹52cm</t>
  </si>
  <si>
    <t>500毫升，75%</t>
  </si>
  <si>
    <t>大，36*48cm,20丝</t>
  </si>
  <si>
    <t>中，20*30cm,20丝</t>
  </si>
  <si>
    <t>解剖针</t>
  </si>
  <si>
    <t>单支,长13.7cm</t>
  </si>
  <si>
    <t>1ml,无菌独立包装，200支/盒</t>
  </si>
  <si>
    <t>一次性医用口罩</t>
  </si>
  <si>
    <t>100只/包，防细菌和病毒</t>
  </si>
  <si>
    <t>小，11*16cm,20丝，100个/包</t>
  </si>
  <si>
    <t>标签纸（中）</t>
  </si>
  <si>
    <t>中，每张：30格，每格45*25mm，55张/包</t>
  </si>
  <si>
    <t>针筒过滤器</t>
  </si>
  <si>
    <t>φ25mm-0.22um，水系</t>
  </si>
  <si>
    <t>合计（元）</t>
  </si>
  <si>
    <t>1-2.水产学院2026-2027-1学期教学用实验耗材采购计划清单</t>
  </si>
  <si>
    <t>500ml/瓶     0.01mol/L</t>
  </si>
  <si>
    <t>玻璃清洗剂</t>
  </si>
  <si>
    <t>1000ml液体/瓶</t>
  </si>
  <si>
    <t>锥形瓶</t>
  </si>
  <si>
    <t>300ml/瓶</t>
  </si>
  <si>
    <t>盐酸萘乙二胺</t>
  </si>
  <si>
    <t>100*160cm   10张/包</t>
  </si>
  <si>
    <t>1ml  100支/包</t>
  </si>
  <si>
    <t>15cm    100张/盒</t>
  </si>
  <si>
    <t>100*100mm，500张/包</t>
  </si>
  <si>
    <t>10*7.5cm，100张/包</t>
  </si>
  <si>
    <t>长尾夹</t>
  </si>
  <si>
    <t>50mm  12支/盒</t>
  </si>
  <si>
    <t>铁桶 手提</t>
  </si>
  <si>
    <t>不锈钢 11-15L</t>
  </si>
  <si>
    <t>垃圾桶</t>
  </si>
  <si>
    <t>塑料 中等大小，约10L</t>
  </si>
  <si>
    <t>量筒</t>
  </si>
  <si>
    <t>250ml</t>
  </si>
  <si>
    <t>移液管</t>
  </si>
  <si>
    <t>1ml</t>
  </si>
  <si>
    <t>2ml</t>
  </si>
  <si>
    <t>5ml</t>
  </si>
  <si>
    <t>10ml</t>
  </si>
  <si>
    <t>塑料棕色试剂瓶</t>
  </si>
  <si>
    <t>60ml</t>
  </si>
  <si>
    <t>酸碱滴定管（棕色）</t>
  </si>
  <si>
    <t>25ml</t>
  </si>
  <si>
    <t>打火机</t>
  </si>
  <si>
    <t>普通</t>
  </si>
  <si>
    <t>酒精灯芯</t>
  </si>
  <si>
    <t>纯棉</t>
  </si>
  <si>
    <t>棉纱大排拖把</t>
  </si>
  <si>
    <t>平板  45cm   免手洗</t>
  </si>
  <si>
    <t>扫把</t>
  </si>
  <si>
    <t>把手杆长108cm/把</t>
  </si>
  <si>
    <t>抹布</t>
  </si>
  <si>
    <t>精密电子天平</t>
  </si>
  <si>
    <t>1KG/0.01g</t>
  </si>
  <si>
    <t>护目镜</t>
  </si>
  <si>
    <t>防腐蚀护目镜 （头戴式）</t>
  </si>
  <si>
    <t>每瓶：AR 500mL</t>
  </si>
  <si>
    <t>独立包装/10片</t>
  </si>
  <si>
    <t>0.1mol/L高锰酸钾标准溶液</t>
  </si>
  <si>
    <t>每瓶：1000mL</t>
  </si>
  <si>
    <t>1mL，100支/包</t>
  </si>
  <si>
    <t>敌百虫，原药</t>
  </si>
  <si>
    <t>含量90%以上，400g/盒，水产药用</t>
  </si>
  <si>
    <t>无菌15mL离心管</t>
  </si>
  <si>
    <t>无菌塑料离心管避光带书写区刻度螺旋盖样品EP管，5ml，100个一袋</t>
  </si>
  <si>
    <t>无菌5mL离心管</t>
  </si>
  <si>
    <t>0.1mol/L硫代硫酸钠标准液</t>
  </si>
  <si>
    <t>每瓶：0.1mol/L，1L</t>
  </si>
  <si>
    <t>食品中喹诺酮类快速检测试纸条</t>
  </si>
  <si>
    <t>10份次/盒</t>
  </si>
  <si>
    <t>食品中磺胺类快速检测试纸条</t>
  </si>
  <si>
    <t>10T/盒</t>
  </si>
  <si>
    <t>加厚保鲜盒（带盖子）</t>
  </si>
  <si>
    <t>可121℃高温30min，长方形181*128*88mm，聚丙烯PP，四面锁扣，易清洗</t>
  </si>
  <si>
    <t>可121℃高温30min，长方形232*165*69mm，聚丙烯PP，四面锁扣，易清洗</t>
  </si>
  <si>
    <t>D-葡萄糖酸溶液</t>
  </si>
  <si>
    <t>每瓶：BR100ml，50%</t>
  </si>
  <si>
    <t>葡萄糖(GIU)测定试剂盒</t>
  </si>
  <si>
    <t>每盒：4*50ml</t>
  </si>
  <si>
    <t>0.9%生理盐水/氯化钠注射液</t>
  </si>
  <si>
    <t>250ml,50瓶/箱</t>
  </si>
  <si>
    <t>一次性促凝管/采血管(橙色帽)</t>
  </si>
  <si>
    <t>含促凝剂,5ml*100支/盒</t>
  </si>
  <si>
    <t>1ml,0.5*19.7,200支/盒</t>
  </si>
  <si>
    <t>中头式,2.5ml,0.7*31mm,200支/盒</t>
  </si>
  <si>
    <t>Adonis/20-200ul
1. 轻松地旋转活塞按钮选择分液量。 
2. 手柄表面防滑设计，操作舒适。                
3. 人体工程学设计的指靠，便于全手轻松控制，可减少手部疲劳。 
4. 数字显示窗，令所设定量程一目了然。 
5. 多种规格选择，量程范围广（0.1-10000μl）。
6. 使用附件工具，能方便快捷地进行校准和维修。</t>
  </si>
  <si>
    <t>Adonis/0.5-10ul
1. 轻松地旋转活塞按钮选择分液量。 
2. 手柄表面防滑设计，操作舒适。                
3. 人体工程学设计的指靠，便于全手轻松控制，可减少手部疲劳。 
4. 数字显示窗，令所设定量程一目了然。 
5. 多种规格选择，量程范围广（0.1-10000μl）。
6. 使用附件工具，能方便快捷地进行校准和维修。</t>
  </si>
  <si>
    <t>Adonis/2-20ul
1. 轻松地旋转活塞按钮选择分液量。 
2. 手柄表面防滑设计，操作舒适。                
3. 人体工程学设计的指靠，便于全手轻松控制，可减少手部疲劳。 
4. 数字显示窗，令所设定量程一目了然。 
5. 多种规格选择，量程范围广（0.1-10000μl）。
6. 使用附件工具，能方便快捷地进行校准和维修。</t>
  </si>
  <si>
    <t>每块：96孔，(12孔x8条)</t>
  </si>
  <si>
    <t>盒装微量吸头(本色)</t>
  </si>
  <si>
    <t>0.1~10μl,96支/盒,1920支/箱,灭菌</t>
  </si>
  <si>
    <t>10~200μl,96支/盒,1920支/箱,灭菌</t>
  </si>
  <si>
    <t>100～1000µl,96支/盒,1920支/箱,灭菌</t>
  </si>
  <si>
    <t>鱼胰岛素测定试剂盒 96T</t>
  </si>
  <si>
    <t>96T/盒</t>
  </si>
  <si>
    <t>鱼皮质醇测定试剂盒 96T</t>
  </si>
  <si>
    <t>MDA测定试剂盒：96T</t>
  </si>
  <si>
    <t>1.5mL塑料尖管离心管（连盖）</t>
  </si>
  <si>
    <t>1.5mL，500支/包</t>
  </si>
  <si>
    <t>1ml枪头</t>
  </si>
  <si>
    <t>1ml，配大龙枪，500个/包</t>
  </si>
  <si>
    <t>四氟乙烯，50ml</t>
  </si>
  <si>
    <t>TRIzol试剂</t>
  </si>
  <si>
    <t>100 ml</t>
  </si>
  <si>
    <t>待通知再送货</t>
  </si>
  <si>
    <t>RNAlater试剂</t>
  </si>
  <si>
    <t>DL 1000 DNA Marker</t>
  </si>
  <si>
    <t>200 μl</t>
  </si>
  <si>
    <t>RNAase free 水</t>
  </si>
  <si>
    <t>1ml*10支/盒</t>
  </si>
  <si>
    <t>Goldview 核酸染料</t>
  </si>
  <si>
    <t>1 ml</t>
  </si>
  <si>
    <t>250g/瓶,BR</t>
  </si>
  <si>
    <t>微生 物检测配套试剂 10ml*2瓶/盒</t>
  </si>
  <si>
    <t>微生物检测， 10ml*2瓶/盒</t>
  </si>
  <si>
    <t>革兰氏染色液</t>
  </si>
  <si>
    <t>每套：10*4</t>
  </si>
  <si>
    <t>青霉素细菌药敏试纸</t>
  </si>
  <si>
    <t>30片/瓶</t>
  </si>
  <si>
    <t>庆大霉素细菌药敏试纸</t>
  </si>
  <si>
    <t>红霉素细菌药敏试纸</t>
  </si>
  <si>
    <t>1kg/包</t>
  </si>
  <si>
    <t>公斤</t>
  </si>
  <si>
    <t>营养肉汤培养基（NB）</t>
  </si>
  <si>
    <t>500ml</t>
  </si>
  <si>
    <t>cDNA合成试剂盒</t>
  </si>
  <si>
    <t>AE301-02， 50次</t>
  </si>
  <si>
    <t>PCR 扩增试剂盒</t>
  </si>
  <si>
    <t>100次/包</t>
  </si>
  <si>
    <t>TCBS培养基</t>
  </si>
  <si>
    <t>50片/盒，免洗</t>
  </si>
  <si>
    <t>盖玻片（免洗）</t>
  </si>
  <si>
    <t>24*24mm，200片/盒</t>
  </si>
  <si>
    <t>小型充气泵</t>
  </si>
  <si>
    <t>四孔12W，静音，气量4*5.0L/min,压力0.022mpa,水深1.5米</t>
  </si>
  <si>
    <t>无RNA酶离心管</t>
  </si>
  <si>
    <t>1.5 ml</t>
  </si>
  <si>
    <t>无菌一次性接种环</t>
  </si>
  <si>
    <t>10 ul，10支/包</t>
  </si>
  <si>
    <t>蒸汽灭菌指示胶带</t>
  </si>
  <si>
    <t>24mm*55m</t>
  </si>
  <si>
    <t>冻存管</t>
  </si>
  <si>
    <t>2ml，20支/包</t>
  </si>
  <si>
    <t>50ml离心管（无菌）</t>
  </si>
  <si>
    <t>50ml，无菌，25支/包</t>
  </si>
  <si>
    <t>15ml尖底离心管（无菌）</t>
  </si>
  <si>
    <t>15ml，25支/包</t>
  </si>
  <si>
    <t>1ml，100支/包</t>
  </si>
  <si>
    <t>一次性抽取式鞋套（补充装）</t>
  </si>
  <si>
    <t>100只/捆，加厚耐磨PE</t>
  </si>
  <si>
    <t>捆</t>
  </si>
  <si>
    <t>乳胶手套</t>
  </si>
  <si>
    <t>丁腈手套</t>
  </si>
  <si>
    <t>中号,无粉蓝色,100只/盒,10盒/箱</t>
  </si>
  <si>
    <t>PVC 手套</t>
  </si>
  <si>
    <t>无菌手套</t>
  </si>
  <si>
    <t>中码 ，独立包装 ，25对/盒</t>
  </si>
  <si>
    <t>蓝色丁腈橡胶手套</t>
  </si>
  <si>
    <t>100支/盒,L,无粉,标准厚度</t>
  </si>
  <si>
    <t>一次性加厚灭菌PE(聚乙烯)手套</t>
  </si>
  <si>
    <t>实验室专用,中号,加厚,70支/包</t>
  </si>
  <si>
    <t>N95 口罩</t>
  </si>
  <si>
    <t>医用独立装，60只/盒</t>
  </si>
  <si>
    <t>单个包装，100个/袋</t>
  </si>
  <si>
    <t>棉布口罩</t>
  </si>
  <si>
    <t>棉质</t>
  </si>
  <si>
    <t>无菌棉签</t>
  </si>
  <si>
    <t>100支/包</t>
  </si>
  <si>
    <t>碘伏棉片</t>
  </si>
  <si>
    <t>6*3cm,100片/盒</t>
  </si>
  <si>
    <t>6*6cm，100片/盒</t>
  </si>
  <si>
    <t>红色食用色素</t>
  </si>
  <si>
    <t>正红色200g/瓶</t>
  </si>
  <si>
    <t>喷雾瓶</t>
  </si>
  <si>
    <t>600ml</t>
  </si>
  <si>
    <t>锐器盒</t>
  </si>
  <si>
    <t>1L圆形</t>
  </si>
  <si>
    <t>硅胶皮肤模型</t>
  </si>
  <si>
    <t>单层带盒</t>
  </si>
  <si>
    <t>枪头盒</t>
  </si>
  <si>
    <t>200uL</t>
  </si>
  <si>
    <t>100uL</t>
  </si>
  <si>
    <t>10 ul</t>
  </si>
  <si>
    <t>心肺复苏模拟人</t>
  </si>
  <si>
    <t>含人工呼吸、瞳孔对比、胸廓起伏，半身模拟人高约70cm</t>
  </si>
  <si>
    <t>1大盒/100片</t>
  </si>
  <si>
    <t>1.8*1.8m，10张/包，PE,单片抽取</t>
  </si>
  <si>
    <t>加厚6*6cm</t>
  </si>
  <si>
    <t>82cm*10米/包</t>
  </si>
  <si>
    <t>大号脱脂棉球</t>
  </si>
  <si>
    <t>大号，500克/包</t>
  </si>
  <si>
    <t>10支/盒，2ml：12500u/支</t>
  </si>
  <si>
    <t>10ml枪头</t>
  </si>
  <si>
    <t>10ml，口径15mm，100支/包</t>
  </si>
  <si>
    <t>5ml枪头（无菌）</t>
  </si>
  <si>
    <t>5ml，宽口24支/盒</t>
  </si>
  <si>
    <t>5ml枪头</t>
  </si>
  <si>
    <t>5ml，100个/包</t>
  </si>
  <si>
    <t>1ml枪头（无菌）</t>
  </si>
  <si>
    <t>1ml，96支/盒</t>
  </si>
  <si>
    <t>1ml，500个/包</t>
  </si>
  <si>
    <t>1ml，长枪头，500个/包</t>
  </si>
  <si>
    <t>200µl枪头（无菌）</t>
  </si>
  <si>
    <t>200µl，96支/盒</t>
  </si>
  <si>
    <t>20µl枪头（无菌）</t>
  </si>
  <si>
    <t>20µl，96支/盒</t>
  </si>
  <si>
    <t>DAPI染色液</t>
  </si>
  <si>
    <t>5ml/瓶</t>
  </si>
  <si>
    <t>小牛血清</t>
  </si>
  <si>
    <t>青链霉素混合液（100ⅹ）细胞培养专用</t>
  </si>
  <si>
    <t>Hyclone，500ml/瓶</t>
  </si>
  <si>
    <t>DMSO二甲基亚砜（细胞培养级）</t>
  </si>
  <si>
    <t>每瓶：50ml,≥99.5%,细胞冻存专用</t>
  </si>
  <si>
    <t>每个：12孔</t>
  </si>
  <si>
    <t>显微镜盖玻片(12孔板配套用细胞爬片)</t>
  </si>
  <si>
    <t>圆形,直径20mm,100片/盒,病理级 无霉免洗，无菌</t>
  </si>
  <si>
    <t>3%过氧化氢</t>
  </si>
  <si>
    <t>50ml/瓶</t>
  </si>
  <si>
    <t>蔗糖</t>
  </si>
  <si>
    <t>分析纯500g/瓶</t>
  </si>
  <si>
    <t>50ul反应×120次（每包500ul×6支），含色素</t>
  </si>
  <si>
    <t>科马嘉弧菌显色培养基</t>
  </si>
  <si>
    <t>干粉，1000ml/瓶</t>
  </si>
  <si>
    <t>100支/盒，M，无粉</t>
  </si>
  <si>
    <t>100支/盒，L，无粉</t>
  </si>
  <si>
    <t>100支/盒，S，无粉</t>
  </si>
  <si>
    <t>洗耳球</t>
  </si>
  <si>
    <t>小号，30ml，硅胶材质</t>
  </si>
  <si>
    <t>玻璃棒</t>
  </si>
  <si>
    <t>直径6mm，长度30cm，玻璃材质</t>
  </si>
  <si>
    <t>根</t>
  </si>
  <si>
    <t>3ml,100支/包</t>
  </si>
  <si>
    <t>每支：280次</t>
  </si>
  <si>
    <t>0.02000mol/L盐酸标准溶液</t>
  </si>
  <si>
    <t>标准物质，1000ml/瓶，有证书</t>
  </si>
  <si>
    <t>高锰酸钾标准液0.05摩尔</t>
  </si>
  <si>
    <t>标准物质，1000ml/瓶有证书</t>
  </si>
  <si>
    <t>标准物质，500ml/瓶有证书</t>
  </si>
  <si>
    <t>磷标准溶液</t>
  </si>
  <si>
    <t>50ug/ml,50ml/瓶有证书</t>
  </si>
  <si>
    <t>玻璃比色皿</t>
  </si>
  <si>
    <t>光程1cm,10只/盒</t>
  </si>
  <si>
    <t>科研医用乳胶管</t>
  </si>
  <si>
    <t>7*10mm,20米/卷，耐高温</t>
  </si>
  <si>
    <t>8*12mm,20米/卷，耐高温</t>
  </si>
  <si>
    <t>实验室化学护目镜可带眼镜</t>
  </si>
  <si>
    <t>尺寸15*6cm,高清防雾，耐酸碱防腐蚀，密闭，可调节系带</t>
  </si>
  <si>
    <t>平底蒸发皿</t>
  </si>
  <si>
    <t>外径90mm,高度51mm,具嘴，耐酸碱高硼硅玻璃</t>
  </si>
  <si>
    <t>7针棉线劳保手套</t>
  </si>
  <si>
    <t>100%纯棉，7针工艺，特厚耐磨.均码</t>
  </si>
  <si>
    <t>10针棉线劳保手套</t>
  </si>
  <si>
    <t>100%纯棉，10针工艺，特厚耐磨.均码</t>
  </si>
  <si>
    <t>双层阻隔耐高温手套</t>
  </si>
  <si>
    <t>耐500°C高温，外层阻燃芳纶层，内层隔热涤棉层，加长款35厘米，均码，235克/副</t>
  </si>
  <si>
    <t>副</t>
  </si>
  <si>
    <t>外科一次性口罩</t>
  </si>
  <si>
    <t>定量滤纸</t>
  </si>
  <si>
    <t>直径11厘米，中速速，100张/盒</t>
  </si>
  <si>
    <t>实验室玻璃导气管</t>
  </si>
  <si>
    <t>直角直径8mm，长度5cm*15cm，高硼硅</t>
  </si>
  <si>
    <t>8#橡胶塞双孔</t>
  </si>
  <si>
    <t>塞子42*32*31mm,孔径6.7mm,双孔</t>
  </si>
  <si>
    <t>9#橡胶塞双孔</t>
  </si>
  <si>
    <t>塞子46*36*37mm,孔径6.7mm,双孔</t>
  </si>
  <si>
    <t>250G/瓶,BR, 干粉,保质期2.5年以上</t>
  </si>
  <si>
    <t>LB琼脂培养基</t>
  </si>
  <si>
    <t>250G/瓶,BR,干粉,保质期2.5年以上</t>
  </si>
  <si>
    <t>胰酪大豆胨液体培养基(TSB培养基)</t>
  </si>
  <si>
    <t>胰酪大豆胨琼脂培养基(TSA琼脂)</t>
  </si>
  <si>
    <t>250G/瓶,不然,干粉,低凝固点,保质期2.5年以上</t>
  </si>
  <si>
    <t>营养肉汤</t>
  </si>
  <si>
    <t>成套药敏试纸</t>
  </si>
  <si>
    <t>30种/盒,每种20片</t>
  </si>
  <si>
    <t>一次性医用防护口罩</t>
  </si>
  <si>
    <t>10个/包,环氧乙烷灭菌,符合国家标准</t>
  </si>
  <si>
    <t>一次性活性炭口罩</t>
  </si>
  <si>
    <t>50/pk,独立包装</t>
  </si>
  <si>
    <t>100只/包</t>
  </si>
  <si>
    <t>10米/卷,宽82cm</t>
  </si>
  <si>
    <t>医用无菌棉球</t>
  </si>
  <si>
    <t>0.2克/粒,10粒/包,50袋/盒</t>
  </si>
  <si>
    <t>病理级免洗显微镜载玻片</t>
  </si>
  <si>
    <t>无菌免洗,50片/盒</t>
  </si>
  <si>
    <t>无菌免洗单头磨砂，50片/盒</t>
  </si>
  <si>
    <t>病理级免洗显微镜盖玻片</t>
  </si>
  <si>
    <t>20mm×20mm、无菌,200片/盒</t>
  </si>
  <si>
    <t>每片24*50mm,厚度0.13-0.17 mm,病理级,100片/盒</t>
  </si>
  <si>
    <t>每片24 x 24 mm,厚度0.13-0.17 mm,病理级,200片/盒</t>
  </si>
  <si>
    <t>玻璃仪器清洗剂</t>
  </si>
  <si>
    <t>一次性吸管</t>
  </si>
  <si>
    <t>1ml,100支/包</t>
  </si>
  <si>
    <t>无菌无酶,100～1000μl,1000支/包,适用大龙、BIO-DL等枪</t>
  </si>
  <si>
    <t>无菌无酶,10～200μl,1000支/包,适用大龙、BIO-DL等枪</t>
  </si>
  <si>
    <t>无菌无酶,0.1～10μl,1000支/包,适用大龙、BIO-DL等枪</t>
  </si>
  <si>
    <t>一次性微量吸头0.1～10μl</t>
  </si>
  <si>
    <t>无菌无酶,0.1～20μl,1001支/包,适用大龙、BIO-DL等枪</t>
  </si>
  <si>
    <t>100支/盒,S,无粉,标准厚度</t>
  </si>
  <si>
    <t>100支/盒,M,无粉,标准</t>
  </si>
  <si>
    <t>100支/盒,L,无粉,标准</t>
  </si>
  <si>
    <t>一次性丁腈手套(无粉深蓝色)</t>
  </si>
  <si>
    <t>100支/盒,M,无粉,标准厚度</t>
  </si>
  <si>
    <t>加厚灭菌PE手套</t>
  </si>
  <si>
    <t>无菌加厚,中号,70支/包</t>
  </si>
  <si>
    <t>蛇油烫伤软膏</t>
  </si>
  <si>
    <t>20克/支</t>
  </si>
  <si>
    <t>针头滤器</t>
  </si>
  <si>
    <t>水系,0.22,无菌,10个/包</t>
  </si>
  <si>
    <t>100张/本</t>
  </si>
  <si>
    <t>专业镜头清洁湿巾</t>
  </si>
  <si>
    <t>400片/盒,独立包装,专业擦显微镜镜头</t>
  </si>
  <si>
    <t>15*15cm,100张/包</t>
  </si>
  <si>
    <t>Canton-s,野生型，20只/管</t>
  </si>
  <si>
    <t>DB(W1118；B1/Cyo;TM2/TM6B)，20只/管</t>
  </si>
  <si>
    <t>m sn3 w(三隐)，20只/管</t>
  </si>
  <si>
    <t>高密度,耐高温,适用6oz 果蝇瓶,100个/袋</t>
  </si>
  <si>
    <t>高密度海绵,耐高温,适配巴罗克细管,100个/包</t>
  </si>
  <si>
    <t>盐酸标准品</t>
  </si>
  <si>
    <t>25*95mm ,高透,25支/袋</t>
  </si>
  <si>
    <t>醋酸洋红</t>
  </si>
  <si>
    <t>每瓶：500ml，胭脂红配置</t>
  </si>
  <si>
    <t>引物合成（遗传）</t>
  </si>
  <si>
    <t>引物2条,合成产量：3OD,分成3管装,序列为：Dmrt1-Marker-4-F4：TCAGAGCACAATTGTTAGGCAAAGTGAAC； Dmrt1-Marker-4-R4：TCGCTACTTTCACCAATACAGCATGA</t>
  </si>
  <si>
    <t>吉姆莎染色液(10*原液)</t>
  </si>
  <si>
    <t>每瓶：500ml,原液,10x</t>
  </si>
  <si>
    <t>PCR管 消毒,无DNA&amp;RNA酶盒装</t>
  </si>
  <si>
    <t>注射器</t>
  </si>
  <si>
    <t>5ml,200支/盒,无菌独立包装</t>
  </si>
  <si>
    <t>10ml,150支/盒,无菌独立包装</t>
  </si>
  <si>
    <t>SanPrep 柱式质粒 DNA 小量抽提试剂盒</t>
  </si>
  <si>
    <t>50次/盒,抽提过程30分钟内完成</t>
  </si>
  <si>
    <t>SpeedyCut EcoR I快速内切酶</t>
  </si>
  <si>
    <t>包装：600 RXN,组分：600 ul,10X SpeedyOne 缓冲液,可在20分钟内完成酶切</t>
  </si>
  <si>
    <t>SpeedyCut NdeI快切酶</t>
  </si>
  <si>
    <t>包装：200 RXNS,组分：50 ul,10X SpeedyOne 缓冲液；20分钟内完成酶切</t>
  </si>
  <si>
    <t>EasyPure® Genomic DNA Kit试剂盒(不含RNA酶)</t>
  </si>
  <si>
    <t>50rxns</t>
  </si>
  <si>
    <t>DNA 分子量标准Marker</t>
  </si>
  <si>
    <t>200ul,大小100~2000 bp，6条带</t>
  </si>
  <si>
    <t>Premix TaqTM(Takara Taqtm version 2.0plus dye</t>
  </si>
  <si>
    <t>50ul反应×120次(500ul×6支),DNA Polymerase、Buffer、dNTP Mixture、电泳色素已经混合好</t>
  </si>
  <si>
    <t>包装：10 x 100支/袋/包,参数：1.5 ml,PP本色,连盖带刻度,无菌无酶,承受20,000 Xg离心力,可高温高压</t>
  </si>
  <si>
    <t>2毫升离心管</t>
  </si>
  <si>
    <t>500个/包</t>
  </si>
  <si>
    <t>GEL-red</t>
  </si>
  <si>
    <t>0.2ml,BR</t>
  </si>
  <si>
    <t>50*TAE电泳缓冲液</t>
  </si>
  <si>
    <t>500 ml/瓶</t>
  </si>
  <si>
    <t>包装：2ml/包</t>
  </si>
  <si>
    <t>红胶头</t>
  </si>
  <si>
    <t>100个/包</t>
  </si>
  <si>
    <t>50支/包,PP,锥底,螺旋盖,无菌无酶</t>
  </si>
  <si>
    <t>氟喹诺酮类ELISA速测试剂盒</t>
  </si>
  <si>
    <t>0.05g/kg,96样/盒</t>
  </si>
  <si>
    <t>引物合成(病害学)</t>
  </si>
  <si>
    <t>引物2条,合成产量：3 OD,分成3管装,序列为LCDV-327-F:CATTACCACCTGCTGTTATCAC,LCDV-327-R:CCAATTACACCAGTTCTTCTCC</t>
  </si>
  <si>
    <t>病理标本瓶</t>
  </si>
  <si>
    <t>20ml/个,防漏</t>
  </si>
  <si>
    <t>96孔细胞培养板</t>
  </si>
  <si>
    <t>96孔,200 μl,0.32 cm^2,PS,平底,TC处理,灭菌,无DNA酶、RNA酶,无热原</t>
  </si>
  <si>
    <t>24孔细胞培养板</t>
  </si>
  <si>
    <t>24孔,1 ml,1.90 cm^2,PS,平底,TC处理,灭菌,无DNA酶、RNA酶,无热原</t>
  </si>
  <si>
    <t>胰蛋白酶细胞消化液</t>
  </si>
  <si>
    <t>100ml/瓶,不含EDTA,不含酚红,</t>
  </si>
  <si>
    <t>Leibovitz L-15 培养基</t>
  </si>
  <si>
    <t>500ml,无菌过滤,有效期8个月以上,含半乳糖、酚红、L-谷氨酰胺、丙酮酸钠,不含葡萄糖、HEPES、碳酸氢钠</t>
  </si>
  <si>
    <t>特级胎牛血清</t>
  </si>
  <si>
    <t>100ml,无菌,无支原体、无病毒、无细菌,新鲜生产</t>
  </si>
  <si>
    <t>500ml/瓶,无菌,pH值为7.3 ± 0.1,可用于细胞培养,有效期一年或以上</t>
  </si>
  <si>
    <t>10个/包,生长面积25.0 cm^2,工作容量7 ml,总容量60 ml,PS,密封盖,TC处理,灭菌,无核酸酶,无热原</t>
  </si>
  <si>
    <t>10片/包,100片/盒22#</t>
  </si>
  <si>
    <t>血清移液管</t>
  </si>
  <si>
    <t>1 mL,灭菌,50个/包,负刻度-0.4,精度0.01,灭菌,无Dnase、Rnase,无热原</t>
  </si>
  <si>
    <t>2 mL,灭菌,50个/包,负刻度-0.8,精度0.02,灭菌,无Dnase、Rnase,无热原</t>
  </si>
  <si>
    <t>5 mL,灭菌,50个/包,负刻度-2.5,精度0.1,灭菌,无Dnase、Rnase,无热原</t>
  </si>
  <si>
    <t>10mL,灭菌,50个/包,负刻度-3.5,精度0.1,灭菌,无Dnase、Rnase,无热原</t>
  </si>
  <si>
    <t>5000 μl吸头</t>
  </si>
  <si>
    <t>5000 μl,PP,本色/100个/盒、包灭菌,无DNA酶、RNA酶,适用大龙枪</t>
  </si>
  <si>
    <t>吸水滤纸</t>
  </si>
  <si>
    <t>8*2.5cm,100张/盒</t>
  </si>
  <si>
    <t>鱼组织淋巴细胞分离液</t>
  </si>
  <si>
    <t>200ml/kit,全套试剂盒,生产日期在2024年6月以后</t>
  </si>
  <si>
    <t xml:space="preserve">盒 </t>
  </si>
  <si>
    <t>SRBC抗体(兔抗绵羊红细胞(溶血素))</t>
  </si>
  <si>
    <t>成分：兔抗绵羊红细胞溶血素,效价：1:4000,1ml/支,5支/套 ,购买当月生产</t>
  </si>
  <si>
    <t>2%绵羊红细胞</t>
  </si>
  <si>
    <t>100ml/瓶,新鲜配置,有效期3周以上</t>
  </si>
  <si>
    <t>冻干补体(冻干型线豚鼠血清)</t>
  </si>
  <si>
    <t>活性：大于100U/ml,1ml*5支/套,购买当月生产</t>
  </si>
  <si>
    <t>HRP标记的山羊抗兔IgG</t>
  </si>
  <si>
    <t>100 ul/支</t>
  </si>
  <si>
    <t>ELISA 通用抗体稀释液</t>
  </si>
  <si>
    <t>200ml/瓶稀释液</t>
  </si>
  <si>
    <t>20X ELISA 洗涤液</t>
  </si>
  <si>
    <t>规格：100ml/瓶</t>
  </si>
  <si>
    <t>ELISA 终止液</t>
  </si>
  <si>
    <t>200ml/瓶终止液</t>
  </si>
  <si>
    <t>20*ELISA包被液</t>
  </si>
  <si>
    <t>10ml/瓶</t>
  </si>
  <si>
    <t>TMB显色液(ELISA HRP显色用)</t>
  </si>
  <si>
    <t>50 ml离心管</t>
  </si>
  <si>
    <t>PP,可立底,带刻度,,25支/包</t>
  </si>
  <si>
    <t>PP,可立底,带刻度,灭菌,无核酸酶,25支/包</t>
  </si>
  <si>
    <t>PP,锥底,螺旋盖,带刻度,灭菌,无核酸酶,25支/包</t>
  </si>
  <si>
    <t>脱脂奶粉(Blotting Grade)</t>
  </si>
  <si>
    <t>实验室专用，300g/袋,有效期1年以上</t>
  </si>
  <si>
    <t>38cm*15m</t>
  </si>
  <si>
    <t>细菌通用引物（疾病学）</t>
  </si>
  <si>
    <t>引物2条,合成产量：4 OD,分成4管装,序列为27F：5’-AGAGTTTGATCCTGGCTCAG-3’；1492R ：5’-TACGACTTAACCCCAATCGC-3’</t>
  </si>
  <si>
    <t>鱼蛭cox1基因引物</t>
  </si>
  <si>
    <t>引物2条，合成量：3OD，分成4管装，序列为coxF   5′-GGTCAACAAATCATAAAGATATTGG-3′；coxR  5′-TAAACTTCAGGGTGACCAAAAAATCA-3′</t>
  </si>
  <si>
    <t>无菌盖玻片</t>
  </si>
  <si>
    <t>病理级,24mm×24mm、200片/盒,免洗</t>
  </si>
  <si>
    <t>细胞筛</t>
  </si>
  <si>
    <t>50PK/CS(50包/箱),1/PK;70 μm,PP外框,尼龙网格,灭菌,无DNA酶、RNA酶,无热原；2024年下半年生产</t>
  </si>
  <si>
    <t>一次性酒精消毒棉球</t>
  </si>
  <si>
    <t>90粒/瓶,医用</t>
  </si>
  <si>
    <t>酶标板</t>
  </si>
  <si>
    <t>400 μl,透明,平底,带盖、中吸附,灭菌,无酶,10个/包</t>
  </si>
  <si>
    <t>酶标板封板膜</t>
  </si>
  <si>
    <t>100张/包,白色不透明</t>
  </si>
  <si>
    <t>大张实验室吸水纸</t>
  </si>
  <si>
    <t>30cm*30cm,100张/包</t>
  </si>
  <si>
    <t>弗氏不完全佐剂</t>
  </si>
  <si>
    <t>产品包装：50ml,有效期一年以上,1瓶/包</t>
  </si>
  <si>
    <t>产品包装：10ml,有效期一年以上,1瓶/包</t>
  </si>
  <si>
    <t>弗氏完全佐剂</t>
  </si>
  <si>
    <t>50ml,有效期一年以上,1瓶/包</t>
  </si>
  <si>
    <t>10ml,有效期一年以上,1瓶/包</t>
  </si>
  <si>
    <t>针头过滤器</t>
  </si>
  <si>
    <t>0.22 μm，外壳PP，直径25mm,灭菌，水系，10个/包，</t>
  </si>
  <si>
    <t>组织研磨杵</t>
  </si>
  <si>
    <t>锥形头,蓝色,70mm长，50个/包</t>
  </si>
  <si>
    <t>0.2ml,1000支/包</t>
  </si>
  <si>
    <t>HE染色液</t>
  </si>
  <si>
    <t>每套2瓶*500ml/瓶,含苏木素染色液和伊红染液（醇溶）</t>
  </si>
  <si>
    <t>每瓶：100ml</t>
  </si>
  <si>
    <t>双面刀片不锈钢</t>
  </si>
  <si>
    <t>5片/盒</t>
  </si>
  <si>
    <t>84消毒液泡腾片</t>
  </si>
  <si>
    <t>2000片/罐</t>
  </si>
  <si>
    <t>罐</t>
  </si>
  <si>
    <t>实验室用，20L/桶</t>
  </si>
  <si>
    <t>一次性鞋套</t>
  </si>
  <si>
    <t>50只/包,均码,加厚</t>
  </si>
  <si>
    <t>1.8*1.8m,8张/包</t>
  </si>
  <si>
    <t>实验室防鼠咬手套</t>
  </si>
  <si>
    <t>S码，加厚乳胶</t>
  </si>
  <si>
    <t>对</t>
  </si>
  <si>
    <t>细胞房除菌剂</t>
  </si>
  <si>
    <t>480ml/瓶</t>
  </si>
  <si>
    <t>冻存盒</t>
  </si>
  <si>
    <t>2ml，25格/个</t>
  </si>
  <si>
    <t>每瓶：医用500ml</t>
  </si>
  <si>
    <t>浮游植物的测定专用，国标HJ1215-2021科研试剂，50 mL</t>
  </si>
  <si>
    <t>FASTOR压克力粉</t>
  </si>
  <si>
    <t>1磅/瓶</t>
  </si>
  <si>
    <t>FASTOR硬化剂</t>
  </si>
  <si>
    <t>380ml/瓶</t>
  </si>
  <si>
    <t>透明模具</t>
  </si>
  <si>
    <t>方形，22x16x8mm</t>
  </si>
  <si>
    <t>MT耐水砂纸8”</t>
  </si>
  <si>
    <t>240目,100张/盒</t>
  </si>
  <si>
    <t>600目,100张/盒</t>
  </si>
  <si>
    <t>2000目,100张/盒</t>
  </si>
  <si>
    <t>抛光纱布8”</t>
  </si>
  <si>
    <t>8寸/张</t>
  </si>
  <si>
    <t>抛光粉</t>
  </si>
  <si>
    <t>合计</t>
  </si>
  <si>
    <r>
      <rPr>
        <b/>
        <sz val="14"/>
        <rFont val="宋体"/>
        <charset val="134"/>
      </rPr>
      <t>2-1.食品科技学院</t>
    </r>
    <r>
      <rPr>
        <b/>
        <sz val="14"/>
        <rFont val="Times New Roman"/>
        <charset val="134"/>
      </rPr>
      <t>2025-2026-2</t>
    </r>
    <r>
      <rPr>
        <b/>
        <sz val="14"/>
        <rFont val="宋体"/>
        <charset val="134"/>
      </rPr>
      <t>学期教学用实验耗材采购计划清单</t>
    </r>
  </si>
  <si>
    <r>
      <rPr>
        <b/>
        <sz val="10"/>
        <rFont val="宋体"/>
        <charset val="134"/>
      </rPr>
      <t>申购单位（盖章）：食品科技学院</t>
    </r>
  </si>
  <si>
    <r>
      <rPr>
        <b/>
        <sz val="10"/>
        <rFont val="宋体"/>
        <charset val="134"/>
      </rPr>
      <t>序号</t>
    </r>
  </si>
  <si>
    <r>
      <rPr>
        <b/>
        <sz val="10"/>
        <rFont val="宋体"/>
        <charset val="134"/>
      </rPr>
      <t>名称</t>
    </r>
  </si>
  <si>
    <r>
      <rPr>
        <b/>
        <sz val="10"/>
        <rFont val="宋体"/>
        <charset val="134"/>
      </rPr>
      <t>规格型号</t>
    </r>
  </si>
  <si>
    <r>
      <rPr>
        <b/>
        <sz val="10"/>
        <rFont val="宋体"/>
        <charset val="134"/>
      </rPr>
      <t>原产地</t>
    </r>
  </si>
  <si>
    <r>
      <rPr>
        <b/>
        <sz val="10"/>
        <rFont val="宋体"/>
        <charset val="134"/>
      </rPr>
      <t>单位</t>
    </r>
  </si>
  <si>
    <r>
      <rPr>
        <b/>
        <sz val="10"/>
        <rFont val="宋体"/>
        <charset val="134"/>
      </rPr>
      <t>数量</t>
    </r>
  </si>
  <si>
    <r>
      <rPr>
        <b/>
        <sz val="10"/>
        <rFont val="宋体"/>
        <charset val="134"/>
      </rPr>
      <t>单价（元）</t>
    </r>
  </si>
  <si>
    <r>
      <rPr>
        <b/>
        <sz val="10"/>
        <rFont val="宋体"/>
        <charset val="134"/>
      </rPr>
      <t>总价（元）</t>
    </r>
  </si>
  <si>
    <r>
      <rPr>
        <b/>
        <sz val="10"/>
        <rFont val="宋体"/>
        <charset val="134"/>
      </rPr>
      <t>材料用途</t>
    </r>
  </si>
  <si>
    <r>
      <rPr>
        <b/>
        <sz val="10"/>
        <rFont val="宋体"/>
        <charset val="134"/>
      </rPr>
      <t>所属类别</t>
    </r>
    <r>
      <rPr>
        <b/>
        <sz val="10"/>
        <rFont val="Times New Roman"/>
        <charset val="134"/>
      </rPr>
      <t xml:space="preserve">
</t>
    </r>
    <r>
      <rPr>
        <b/>
        <sz val="8"/>
        <rFont val="Times New Roman"/>
        <charset val="134"/>
      </rPr>
      <t>(</t>
    </r>
    <r>
      <rPr>
        <b/>
        <sz val="8"/>
        <rFont val="宋体"/>
        <charset val="134"/>
      </rPr>
      <t>试剂</t>
    </r>
    <r>
      <rPr>
        <b/>
        <sz val="8"/>
        <rFont val="Times New Roman"/>
        <charset val="134"/>
      </rPr>
      <t>/</t>
    </r>
    <r>
      <rPr>
        <b/>
        <sz val="8"/>
        <rFont val="宋体"/>
        <charset val="134"/>
      </rPr>
      <t>药品</t>
    </r>
    <r>
      <rPr>
        <b/>
        <sz val="8"/>
        <rFont val="Times New Roman"/>
        <charset val="134"/>
      </rPr>
      <t>/</t>
    </r>
    <r>
      <rPr>
        <b/>
        <sz val="8"/>
        <rFont val="宋体"/>
        <charset val="134"/>
      </rPr>
      <t>玻璃器皿</t>
    </r>
    <r>
      <rPr>
        <b/>
        <sz val="8"/>
        <rFont val="Times New Roman"/>
        <charset val="134"/>
      </rPr>
      <t>/</t>
    </r>
    <r>
      <rPr>
        <b/>
        <sz val="8"/>
        <rFont val="宋体"/>
        <charset val="134"/>
      </rPr>
      <t>其他耗材）</t>
    </r>
  </si>
  <si>
    <r>
      <rPr>
        <b/>
        <sz val="10"/>
        <rFont val="宋体"/>
        <charset val="134"/>
      </rPr>
      <t>备注</t>
    </r>
  </si>
  <si>
    <r>
      <rPr>
        <b/>
        <sz val="10"/>
        <rFont val="宋体"/>
        <charset val="134"/>
      </rPr>
      <t>班级数</t>
    </r>
  </si>
  <si>
    <r>
      <rPr>
        <b/>
        <sz val="10"/>
        <rFont val="宋体"/>
        <charset val="134"/>
      </rPr>
      <t>人数</t>
    </r>
  </si>
  <si>
    <r>
      <rPr>
        <sz val="10"/>
        <rFont val="宋体"/>
        <charset val="134"/>
      </rPr>
      <t>直径</t>
    </r>
    <r>
      <rPr>
        <sz val="10"/>
        <rFont val="Times New Roman"/>
        <charset val="134"/>
      </rPr>
      <t>5mm-6mm</t>
    </r>
    <r>
      <rPr>
        <sz val="10"/>
        <rFont val="宋体"/>
        <charset val="134"/>
      </rPr>
      <t>，长度</t>
    </r>
    <r>
      <rPr>
        <sz val="10"/>
        <rFont val="Times New Roman"/>
        <charset val="134"/>
      </rPr>
      <t>20cm</t>
    </r>
  </si>
  <si>
    <r>
      <rPr>
        <sz val="10"/>
        <rFont val="宋体"/>
        <charset val="134"/>
      </rPr>
      <t>直径</t>
    </r>
    <r>
      <rPr>
        <sz val="10"/>
        <rFont val="Times New Roman"/>
        <charset val="134"/>
      </rPr>
      <t>7mm-8mm</t>
    </r>
    <r>
      <rPr>
        <sz val="10"/>
        <rFont val="宋体"/>
        <charset val="134"/>
      </rPr>
      <t>，长度</t>
    </r>
    <r>
      <rPr>
        <sz val="10"/>
        <rFont val="Times New Roman"/>
        <charset val="134"/>
      </rPr>
      <t>30cm</t>
    </r>
  </si>
  <si>
    <t>玻璃滴管</t>
  </si>
  <si>
    <r>
      <rPr>
        <sz val="10"/>
        <rFont val="宋体"/>
        <charset val="134"/>
      </rPr>
      <t>直径</t>
    </r>
    <r>
      <rPr>
        <sz val="10"/>
        <rFont val="Times New Roman"/>
        <charset val="134"/>
      </rPr>
      <t>8mm</t>
    </r>
    <r>
      <rPr>
        <sz val="10"/>
        <rFont val="宋体"/>
        <charset val="134"/>
      </rPr>
      <t>，长度</t>
    </r>
    <r>
      <rPr>
        <sz val="10"/>
        <rFont val="Times New Roman"/>
        <charset val="134"/>
      </rPr>
      <t>150mm</t>
    </r>
  </si>
  <si>
    <r>
      <rPr>
        <sz val="10"/>
        <rFont val="宋体"/>
        <charset val="134"/>
      </rPr>
      <t>直径</t>
    </r>
    <r>
      <rPr>
        <sz val="10"/>
        <rFont val="Times New Roman"/>
        <charset val="134"/>
      </rPr>
      <t>8mm</t>
    </r>
    <r>
      <rPr>
        <sz val="10"/>
        <rFont val="宋体"/>
        <charset val="134"/>
      </rPr>
      <t>，长度</t>
    </r>
    <r>
      <rPr>
        <sz val="10"/>
        <rFont val="Times New Roman"/>
        <charset val="134"/>
      </rPr>
      <t>120mm</t>
    </r>
  </si>
  <si>
    <r>
      <rPr>
        <sz val="10"/>
        <rFont val="Times New Roman"/>
        <charset val="134"/>
      </rPr>
      <t>(</t>
    </r>
    <r>
      <rPr>
        <sz val="10"/>
        <rFont val="宋体"/>
        <charset val="134"/>
      </rPr>
      <t>白</t>
    </r>
    <r>
      <rPr>
        <sz val="10"/>
        <rFont val="Times New Roman"/>
        <charset val="134"/>
      </rPr>
      <t>)</t>
    </r>
    <r>
      <rPr>
        <sz val="10"/>
        <rFont val="宋体"/>
        <charset val="134"/>
      </rPr>
      <t>容量瓶</t>
    </r>
  </si>
  <si>
    <r>
      <rPr>
        <sz val="10"/>
        <rFont val="Times New Roman"/>
        <charset val="134"/>
      </rPr>
      <t>5mL/</t>
    </r>
    <r>
      <rPr>
        <sz val="10"/>
        <rFont val="宋体"/>
        <charset val="134"/>
      </rPr>
      <t>个</t>
    </r>
  </si>
  <si>
    <t>低型玻璃烧杯</t>
  </si>
  <si>
    <r>
      <rPr>
        <sz val="10"/>
        <rFont val="Times New Roman"/>
        <charset val="134"/>
      </rPr>
      <t xml:space="preserve">100mL </t>
    </r>
    <r>
      <rPr>
        <sz val="10"/>
        <rFont val="宋体"/>
        <charset val="134"/>
      </rPr>
      <t>，</t>
    </r>
    <r>
      <rPr>
        <sz val="10"/>
        <rFont val="Times New Roman"/>
        <charset val="134"/>
      </rPr>
      <t>3.3</t>
    </r>
    <r>
      <rPr>
        <sz val="10"/>
        <rFont val="宋体"/>
        <charset val="134"/>
      </rPr>
      <t>料</t>
    </r>
  </si>
  <si>
    <r>
      <rPr>
        <sz val="10"/>
        <rFont val="Times New Roman"/>
        <charset val="134"/>
      </rPr>
      <t xml:space="preserve">200mL </t>
    </r>
    <r>
      <rPr>
        <sz val="10"/>
        <rFont val="宋体"/>
        <charset val="134"/>
      </rPr>
      <t>，</t>
    </r>
    <r>
      <rPr>
        <sz val="10"/>
        <rFont val="Times New Roman"/>
        <charset val="134"/>
      </rPr>
      <t>3.3</t>
    </r>
    <r>
      <rPr>
        <sz val="10"/>
        <rFont val="宋体"/>
        <charset val="134"/>
      </rPr>
      <t>料</t>
    </r>
  </si>
  <si>
    <r>
      <rPr>
        <sz val="10"/>
        <rFont val="Times New Roman"/>
        <charset val="134"/>
      </rPr>
      <t xml:space="preserve">1000mL </t>
    </r>
    <r>
      <rPr>
        <sz val="10"/>
        <rFont val="宋体"/>
        <charset val="134"/>
      </rPr>
      <t>，</t>
    </r>
    <r>
      <rPr>
        <sz val="10"/>
        <rFont val="Times New Roman"/>
        <charset val="134"/>
      </rPr>
      <t>3.3</t>
    </r>
    <r>
      <rPr>
        <sz val="10"/>
        <rFont val="宋体"/>
        <charset val="134"/>
      </rPr>
      <t>料</t>
    </r>
  </si>
  <si>
    <t>塑料烧杯</t>
  </si>
  <si>
    <r>
      <rPr>
        <sz val="10"/>
        <rFont val="Times New Roman"/>
        <charset val="134"/>
      </rPr>
      <t>250mL/</t>
    </r>
    <r>
      <rPr>
        <sz val="10"/>
        <rFont val="宋体"/>
        <charset val="134"/>
      </rPr>
      <t>个</t>
    </r>
  </si>
  <si>
    <t>凯氏微量定氮蒸馏器</t>
  </si>
  <si>
    <r>
      <rPr>
        <sz val="10"/>
        <rFont val="宋体"/>
        <charset val="134"/>
      </rPr>
      <t>马氏半微量定氮蒸馏器</t>
    </r>
    <r>
      <rPr>
        <sz val="10"/>
        <rFont val="Times New Roman"/>
        <charset val="134"/>
      </rPr>
      <t xml:space="preserve"> </t>
    </r>
    <r>
      <rPr>
        <sz val="10"/>
        <rFont val="宋体"/>
        <charset val="134"/>
      </rPr>
      <t>，</t>
    </r>
    <r>
      <rPr>
        <sz val="10"/>
        <rFont val="Times New Roman"/>
        <charset val="134"/>
      </rPr>
      <t>3</t>
    </r>
    <r>
      <rPr>
        <sz val="10"/>
        <rFont val="宋体"/>
        <charset val="134"/>
      </rPr>
      <t>件套</t>
    </r>
  </si>
  <si>
    <r>
      <rPr>
        <sz val="10"/>
        <rFont val="Times New Roman"/>
        <charset val="134"/>
      </rPr>
      <t>10mL/</t>
    </r>
    <r>
      <rPr>
        <sz val="10"/>
        <rFont val="宋体"/>
        <charset val="134"/>
      </rPr>
      <t>只，</t>
    </r>
    <r>
      <rPr>
        <sz val="10"/>
        <rFont val="Times New Roman"/>
        <charset val="134"/>
      </rPr>
      <t>3.3</t>
    </r>
    <r>
      <rPr>
        <sz val="10"/>
        <rFont val="宋体"/>
        <charset val="134"/>
      </rPr>
      <t>料</t>
    </r>
  </si>
  <si>
    <r>
      <rPr>
        <sz val="10"/>
        <rFont val="Times New Roman"/>
        <charset val="134"/>
      </rPr>
      <t>100mL/</t>
    </r>
    <r>
      <rPr>
        <sz val="10"/>
        <rFont val="宋体"/>
        <charset val="134"/>
      </rPr>
      <t>只，</t>
    </r>
    <r>
      <rPr>
        <sz val="10"/>
        <rFont val="Times New Roman"/>
        <charset val="134"/>
      </rPr>
      <t>3.3</t>
    </r>
    <r>
      <rPr>
        <sz val="10"/>
        <rFont val="宋体"/>
        <charset val="134"/>
      </rPr>
      <t>料</t>
    </r>
  </si>
  <si>
    <r>
      <rPr>
        <sz val="10"/>
        <rFont val="Times New Roman"/>
        <charset val="134"/>
      </rPr>
      <t>150mL/</t>
    </r>
    <r>
      <rPr>
        <sz val="10"/>
        <rFont val="宋体"/>
        <charset val="134"/>
      </rPr>
      <t>只</t>
    </r>
  </si>
  <si>
    <t>保鲜袋</t>
  </si>
  <si>
    <t>尺寸：20cm*30cm ，150个/卷，中号</t>
  </si>
  <si>
    <r>
      <rPr>
        <sz val="10"/>
        <rFont val="宋体"/>
        <charset val="134"/>
      </rPr>
      <t>标签纸</t>
    </r>
    <r>
      <rPr>
        <sz val="10"/>
        <rFont val="Times New Roman"/>
        <charset val="134"/>
      </rPr>
      <t>(A4</t>
    </r>
    <r>
      <rPr>
        <sz val="10"/>
        <rFont val="宋体"/>
        <charset val="134"/>
      </rPr>
      <t>大小</t>
    </r>
    <r>
      <rPr>
        <sz val="10"/>
        <rFont val="Times New Roman"/>
        <charset val="134"/>
      </rPr>
      <t>)</t>
    </r>
  </si>
  <si>
    <r>
      <rPr>
        <sz val="10"/>
        <rFont val="Times New Roman"/>
        <charset val="134"/>
      </rPr>
      <t>49</t>
    </r>
    <r>
      <rPr>
        <sz val="10"/>
        <rFont val="宋体"/>
        <charset val="134"/>
      </rPr>
      <t>格（蓝色）</t>
    </r>
    <r>
      <rPr>
        <sz val="10"/>
        <rFont val="Times New Roman"/>
        <charset val="134"/>
      </rPr>
      <t>/</t>
    </r>
    <r>
      <rPr>
        <sz val="10"/>
        <rFont val="宋体"/>
        <charset val="134"/>
      </rPr>
      <t>张</t>
    </r>
  </si>
  <si>
    <r>
      <rPr>
        <sz val="10"/>
        <rFont val="Times New Roman"/>
        <charset val="134"/>
      </rPr>
      <t>49</t>
    </r>
    <r>
      <rPr>
        <sz val="10"/>
        <rFont val="宋体"/>
        <charset val="134"/>
      </rPr>
      <t>格（红色）</t>
    </r>
    <r>
      <rPr>
        <sz val="10"/>
        <rFont val="Times New Roman"/>
        <charset val="134"/>
      </rPr>
      <t>/</t>
    </r>
    <r>
      <rPr>
        <sz val="10"/>
        <rFont val="宋体"/>
        <charset val="134"/>
      </rPr>
      <t>张</t>
    </r>
  </si>
  <si>
    <r>
      <rPr>
        <sz val="10"/>
        <rFont val="Times New Roman"/>
        <charset val="134"/>
      </rPr>
      <t>36</t>
    </r>
    <r>
      <rPr>
        <sz val="10"/>
        <rFont val="宋体"/>
        <charset val="134"/>
      </rPr>
      <t>格</t>
    </r>
    <r>
      <rPr>
        <sz val="10"/>
        <rFont val="Times New Roman"/>
        <charset val="134"/>
      </rPr>
      <t>/</t>
    </r>
    <r>
      <rPr>
        <sz val="10"/>
        <rFont val="宋体"/>
        <charset val="134"/>
      </rPr>
      <t>张</t>
    </r>
  </si>
  <si>
    <r>
      <rPr>
        <sz val="10"/>
        <rFont val="Times New Roman"/>
        <charset val="134"/>
      </rPr>
      <t>16</t>
    </r>
    <r>
      <rPr>
        <sz val="10"/>
        <rFont val="宋体"/>
        <charset val="134"/>
      </rPr>
      <t>格</t>
    </r>
    <r>
      <rPr>
        <sz val="10"/>
        <rFont val="Times New Roman"/>
        <charset val="134"/>
      </rPr>
      <t>/</t>
    </r>
    <r>
      <rPr>
        <sz val="10"/>
        <rFont val="宋体"/>
        <charset val="134"/>
      </rPr>
      <t>张</t>
    </r>
  </si>
  <si>
    <t>碘伏消毒棉球</t>
  </si>
  <si>
    <r>
      <rPr>
        <sz val="10"/>
        <rFont val="Times New Roman"/>
        <charset val="134"/>
      </rPr>
      <t>25</t>
    </r>
    <r>
      <rPr>
        <sz val="10"/>
        <rFont val="宋体"/>
        <charset val="134"/>
      </rPr>
      <t>只</t>
    </r>
    <r>
      <rPr>
        <sz val="10"/>
        <rFont val="Times New Roman"/>
        <charset val="134"/>
      </rPr>
      <t>/</t>
    </r>
    <r>
      <rPr>
        <sz val="10"/>
        <rFont val="宋体"/>
        <charset val="134"/>
      </rPr>
      <t>瓶</t>
    </r>
  </si>
  <si>
    <t>小号</t>
  </si>
  <si>
    <t>一次性塑料杯</t>
  </si>
  <si>
    <r>
      <rPr>
        <sz val="10"/>
        <rFont val="Times New Roman"/>
        <charset val="134"/>
      </rPr>
      <t>240mL</t>
    </r>
    <r>
      <rPr>
        <sz val="10"/>
        <rFont val="宋体"/>
        <charset val="134"/>
      </rPr>
      <t>，加厚</t>
    </r>
    <r>
      <rPr>
        <sz val="10"/>
        <rFont val="Times New Roman"/>
        <charset val="134"/>
      </rPr>
      <t xml:space="preserve">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包</t>
    </r>
  </si>
  <si>
    <t>一次性塑料采样吸管</t>
  </si>
  <si>
    <r>
      <rPr>
        <sz val="10"/>
        <rFont val="Times New Roman"/>
        <charset val="134"/>
      </rPr>
      <t>3mL/</t>
    </r>
    <r>
      <rPr>
        <sz val="10"/>
        <rFont val="宋体"/>
        <charset val="134"/>
      </rPr>
      <t>支，</t>
    </r>
    <r>
      <rPr>
        <sz val="10"/>
        <rFont val="Times New Roman"/>
        <charset val="134"/>
      </rPr>
      <t>100</t>
    </r>
    <r>
      <rPr>
        <sz val="10"/>
        <rFont val="宋体"/>
        <charset val="134"/>
      </rPr>
      <t>支</t>
    </r>
    <r>
      <rPr>
        <sz val="10"/>
        <rFont val="Times New Roman"/>
        <charset val="134"/>
      </rPr>
      <t>/</t>
    </r>
    <r>
      <rPr>
        <sz val="10"/>
        <rFont val="宋体"/>
        <charset val="134"/>
      </rPr>
      <t>包</t>
    </r>
  </si>
  <si>
    <t>一次性塑料品尝杯</t>
  </si>
  <si>
    <r>
      <rPr>
        <sz val="10"/>
        <rFont val="Times New Roman"/>
        <charset val="134"/>
      </rPr>
      <t>50mL</t>
    </r>
    <r>
      <rPr>
        <sz val="10"/>
        <rFont val="宋体"/>
        <charset val="134"/>
      </rPr>
      <t>，小号</t>
    </r>
    <r>
      <rPr>
        <sz val="10"/>
        <rFont val="Times New Roman"/>
        <charset val="134"/>
      </rPr>
      <t xml:space="preserve"> </t>
    </r>
    <r>
      <rPr>
        <sz val="10"/>
        <rFont val="宋体"/>
        <charset val="134"/>
      </rPr>
      <t>，</t>
    </r>
    <r>
      <rPr>
        <sz val="10"/>
        <rFont val="Times New Roman"/>
        <charset val="134"/>
      </rPr>
      <t>40</t>
    </r>
    <r>
      <rPr>
        <sz val="10"/>
        <rFont val="宋体"/>
        <charset val="134"/>
      </rPr>
      <t>只</t>
    </r>
    <r>
      <rPr>
        <sz val="10"/>
        <rFont val="Times New Roman"/>
        <charset val="134"/>
      </rPr>
      <t>/</t>
    </r>
    <r>
      <rPr>
        <sz val="10"/>
        <rFont val="宋体"/>
        <charset val="134"/>
      </rPr>
      <t>包</t>
    </r>
  </si>
  <si>
    <t>一次性医用外科口罩</t>
  </si>
  <si>
    <r>
      <rPr>
        <sz val="10"/>
        <rFont val="Times New Roman"/>
        <charset val="134"/>
      </rPr>
      <t>1</t>
    </r>
    <r>
      <rPr>
        <sz val="10"/>
        <rFont val="宋体"/>
        <charset val="134"/>
      </rPr>
      <t>只</t>
    </r>
    <r>
      <rPr>
        <sz val="10"/>
        <rFont val="Times New Roman"/>
        <charset val="134"/>
      </rPr>
      <t>/</t>
    </r>
    <r>
      <rPr>
        <sz val="10"/>
        <rFont val="宋体"/>
        <charset val="134"/>
      </rPr>
      <t>包</t>
    </r>
    <r>
      <rPr>
        <sz val="10"/>
        <rFont val="Times New Roman"/>
        <charset val="134"/>
      </rPr>
      <t xml:space="preserve"> </t>
    </r>
    <r>
      <rPr>
        <sz val="10"/>
        <rFont val="宋体"/>
        <charset val="134"/>
      </rPr>
      <t>，无菌独立包装</t>
    </r>
  </si>
  <si>
    <t>一次性纸碟</t>
  </si>
  <si>
    <r>
      <rPr>
        <sz val="10"/>
        <rFont val="Times New Roman"/>
        <charset val="134"/>
      </rPr>
      <t>6</t>
    </r>
    <r>
      <rPr>
        <sz val="10"/>
        <rFont val="宋体"/>
        <charset val="134"/>
      </rPr>
      <t>英寸</t>
    </r>
    <r>
      <rPr>
        <sz val="10"/>
        <rFont val="Times New Roman"/>
        <charset val="134"/>
      </rPr>
      <t xml:space="preserve"> </t>
    </r>
    <r>
      <rPr>
        <sz val="10"/>
        <rFont val="宋体"/>
        <charset val="134"/>
      </rPr>
      <t>，</t>
    </r>
    <r>
      <rPr>
        <sz val="10"/>
        <rFont val="Times New Roman"/>
        <charset val="134"/>
      </rPr>
      <t>30</t>
    </r>
    <r>
      <rPr>
        <sz val="10"/>
        <rFont val="宋体"/>
        <charset val="134"/>
      </rPr>
      <t>只</t>
    </r>
    <r>
      <rPr>
        <sz val="10"/>
        <rFont val="Times New Roman"/>
        <charset val="134"/>
      </rPr>
      <t>/</t>
    </r>
    <r>
      <rPr>
        <sz val="10"/>
        <rFont val="宋体"/>
        <charset val="134"/>
      </rPr>
      <t>包</t>
    </r>
    <r>
      <rPr>
        <sz val="10"/>
        <rFont val="Times New Roman"/>
        <charset val="134"/>
      </rPr>
      <t xml:space="preserve"> </t>
    </r>
    <r>
      <rPr>
        <sz val="10"/>
        <rFont val="宋体"/>
        <charset val="134"/>
      </rPr>
      <t>，白色</t>
    </r>
  </si>
  <si>
    <r>
      <rPr>
        <sz val="10"/>
        <rFont val="宋体"/>
        <charset val="134"/>
      </rPr>
      <t>小</t>
    </r>
    <r>
      <rPr>
        <sz val="10"/>
        <rFont val="Times New Roman"/>
        <charset val="134"/>
      </rPr>
      <t xml:space="preserve"> </t>
    </r>
    <r>
      <rPr>
        <sz val="10"/>
        <rFont val="宋体"/>
        <charset val="134"/>
      </rPr>
      <t>，双头</t>
    </r>
    <r>
      <rPr>
        <sz val="10"/>
        <rFont val="Times New Roman"/>
        <charset val="134"/>
      </rPr>
      <t xml:space="preserve"> </t>
    </r>
    <r>
      <rPr>
        <sz val="10"/>
        <rFont val="宋体"/>
        <charset val="134"/>
      </rPr>
      <t>，</t>
    </r>
    <r>
      <rPr>
        <sz val="10"/>
        <rFont val="Times New Roman"/>
        <charset val="134"/>
      </rPr>
      <t>12</t>
    </r>
    <r>
      <rPr>
        <sz val="10"/>
        <rFont val="宋体"/>
        <charset val="134"/>
      </rPr>
      <t>支</t>
    </r>
    <r>
      <rPr>
        <sz val="10"/>
        <rFont val="Times New Roman"/>
        <charset val="134"/>
      </rPr>
      <t>/</t>
    </r>
    <r>
      <rPr>
        <sz val="10"/>
        <rFont val="宋体"/>
        <charset val="134"/>
      </rPr>
      <t>盒</t>
    </r>
    <r>
      <rPr>
        <sz val="10"/>
        <rFont val="Times New Roman"/>
        <charset val="134"/>
      </rPr>
      <t xml:space="preserve"> </t>
    </r>
    <r>
      <rPr>
        <sz val="10"/>
        <rFont val="宋体"/>
        <charset val="134"/>
      </rPr>
      <t>，黑色</t>
    </r>
  </si>
  <si>
    <t>不锈钢眼科镊</t>
  </si>
  <si>
    <r>
      <rPr>
        <sz val="10"/>
        <rFont val="Times New Roman"/>
        <charset val="134"/>
      </rPr>
      <t>10cm</t>
    </r>
    <r>
      <rPr>
        <sz val="10"/>
        <rFont val="宋体"/>
        <charset val="134"/>
      </rPr>
      <t>，弯齿</t>
    </r>
  </si>
  <si>
    <r>
      <rPr>
        <sz val="10"/>
        <rFont val="Times New Roman"/>
        <charset val="134"/>
      </rPr>
      <t>7</t>
    </r>
    <r>
      <rPr>
        <sz val="10"/>
        <rFont val="宋体"/>
        <charset val="134"/>
      </rPr>
      <t>号，碱性电池</t>
    </r>
  </si>
  <si>
    <r>
      <rPr>
        <sz val="10"/>
        <rFont val="Times New Roman"/>
        <charset val="134"/>
      </rPr>
      <t>5</t>
    </r>
    <r>
      <rPr>
        <sz val="10"/>
        <rFont val="宋体"/>
        <charset val="134"/>
      </rPr>
      <t>号，碱性电池</t>
    </r>
  </si>
  <si>
    <t>移液管刷</t>
  </si>
  <si>
    <t>50ml</t>
  </si>
  <si>
    <t>架盘药物天平</t>
  </si>
  <si>
    <r>
      <rPr>
        <sz val="10"/>
        <rFont val="宋体"/>
        <charset val="134"/>
      </rPr>
      <t>最大称量</t>
    </r>
    <r>
      <rPr>
        <sz val="10"/>
        <rFont val="Times New Roman"/>
        <charset val="134"/>
      </rPr>
      <t>200g</t>
    </r>
    <r>
      <rPr>
        <sz val="10"/>
        <rFont val="宋体"/>
        <charset val="134"/>
      </rPr>
      <t>，分度值</t>
    </r>
    <r>
      <rPr>
        <sz val="10"/>
        <rFont val="Times New Roman"/>
        <charset val="134"/>
      </rPr>
      <t>0.2g</t>
    </r>
  </si>
  <si>
    <r>
      <rPr>
        <sz val="10"/>
        <rFont val="Times New Roman"/>
        <charset val="134"/>
      </rPr>
      <t>75%</t>
    </r>
    <r>
      <rPr>
        <sz val="10"/>
        <rFont val="宋体"/>
        <charset val="134"/>
      </rPr>
      <t>食用酒精</t>
    </r>
  </si>
  <si>
    <r>
      <rPr>
        <sz val="10"/>
        <rFont val="宋体"/>
        <charset val="134"/>
      </rPr>
      <t>食品级</t>
    </r>
    <r>
      <rPr>
        <sz val="10"/>
        <rFont val="Times New Roman"/>
        <charset val="134"/>
      </rPr>
      <t xml:space="preserve"> </t>
    </r>
    <r>
      <rPr>
        <sz val="10"/>
        <rFont val="宋体"/>
        <charset val="134"/>
      </rPr>
      <t>，</t>
    </r>
    <r>
      <rPr>
        <sz val="10"/>
        <rFont val="Times New Roman"/>
        <charset val="134"/>
      </rPr>
      <t>500mL/</t>
    </r>
    <r>
      <rPr>
        <sz val="10"/>
        <rFont val="宋体"/>
        <charset val="134"/>
      </rPr>
      <t>瓶</t>
    </r>
  </si>
  <si>
    <t>化学试剂</t>
  </si>
  <si>
    <r>
      <rPr>
        <sz val="10"/>
        <rFont val="Times New Roman"/>
        <charset val="134"/>
      </rPr>
      <t>75%</t>
    </r>
    <r>
      <rPr>
        <sz val="10"/>
        <rFont val="宋体"/>
        <charset val="134"/>
      </rPr>
      <t>医用酒精</t>
    </r>
  </si>
  <si>
    <r>
      <rPr>
        <sz val="10"/>
        <rFont val="Times New Roman"/>
        <charset val="134"/>
      </rPr>
      <t>500mL/</t>
    </r>
    <r>
      <rPr>
        <sz val="10"/>
        <rFont val="宋体"/>
        <charset val="134"/>
      </rPr>
      <t>瓶</t>
    </r>
  </si>
  <si>
    <t>乙酸乙酯</t>
  </si>
  <si>
    <r>
      <rPr>
        <sz val="10"/>
        <rFont val="Times New Roman"/>
        <charset val="134"/>
      </rPr>
      <t>AR</t>
    </r>
    <r>
      <rPr>
        <sz val="10"/>
        <rFont val="宋体"/>
        <charset val="134"/>
      </rPr>
      <t>，</t>
    </r>
    <r>
      <rPr>
        <sz val="10"/>
        <rFont val="Times New Roman"/>
        <charset val="134"/>
      </rPr>
      <t>500ml/</t>
    </r>
    <r>
      <rPr>
        <sz val="10"/>
        <rFont val="宋体"/>
        <charset val="134"/>
      </rPr>
      <t>瓶</t>
    </r>
  </si>
  <si>
    <t>碳酸氢钠</t>
  </si>
  <si>
    <r>
      <rPr>
        <sz val="10"/>
        <rFont val="宋体"/>
        <charset val="134"/>
      </rPr>
      <t>食用级，</t>
    </r>
    <r>
      <rPr>
        <sz val="10"/>
        <rFont val="Times New Roman"/>
        <charset val="134"/>
      </rPr>
      <t>500g/</t>
    </r>
    <r>
      <rPr>
        <sz val="10"/>
        <rFont val="宋体"/>
        <charset val="134"/>
      </rPr>
      <t>袋</t>
    </r>
  </si>
  <si>
    <r>
      <rPr>
        <sz val="10"/>
        <rFont val="Times New Roman"/>
        <charset val="134"/>
      </rPr>
      <t>10mL</t>
    </r>
    <r>
      <rPr>
        <sz val="10"/>
        <rFont val="宋体"/>
        <charset val="134"/>
      </rPr>
      <t>离心管</t>
    </r>
  </si>
  <si>
    <r>
      <rPr>
        <sz val="10"/>
        <rFont val="Times New Roman"/>
        <charset val="134"/>
      </rPr>
      <t>10mL /</t>
    </r>
    <r>
      <rPr>
        <sz val="10"/>
        <rFont val="宋体"/>
        <charset val="134"/>
      </rPr>
      <t>支，</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</si>
  <si>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2.5mL</t>
    </r>
    <r>
      <rPr>
        <sz val="10"/>
        <rFont val="宋体"/>
        <charset val="134"/>
      </rPr>
      <t>注射器</t>
    </r>
  </si>
  <si>
    <r>
      <rPr>
        <sz val="10"/>
        <rFont val="宋体"/>
        <charset val="134"/>
      </rPr>
      <t>中头式</t>
    </r>
    <r>
      <rPr>
        <sz val="10"/>
        <rFont val="Times New Roman"/>
        <charset val="134"/>
      </rPr>
      <t>,2.5ml</t>
    </r>
    <r>
      <rPr>
        <sz val="10"/>
        <rFont val="宋体"/>
        <charset val="134"/>
      </rPr>
      <t>，</t>
    </r>
    <r>
      <rPr>
        <sz val="10"/>
        <rFont val="Times New Roman"/>
        <charset val="134"/>
      </rPr>
      <t>0.7mm*31mm</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盒</t>
    </r>
  </si>
  <si>
    <r>
      <rPr>
        <sz val="10"/>
        <rFont val="Times New Roman"/>
        <charset val="134"/>
      </rPr>
      <t>5mL</t>
    </r>
    <r>
      <rPr>
        <sz val="10"/>
        <rFont val="宋体"/>
        <charset val="134"/>
      </rPr>
      <t>离心管</t>
    </r>
  </si>
  <si>
    <r>
      <rPr>
        <sz val="10"/>
        <rFont val="Times New Roman"/>
        <charset val="134"/>
      </rPr>
      <t>5mL/</t>
    </r>
    <r>
      <rPr>
        <sz val="10"/>
        <rFont val="宋体"/>
        <charset val="134"/>
      </rPr>
      <t>支</t>
    </r>
    <r>
      <rPr>
        <sz val="10"/>
        <rFont val="Times New Roman"/>
        <charset val="134"/>
      </rPr>
      <t xml:space="preserve"> </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</si>
  <si>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6</t>
    </r>
    <r>
      <rPr>
        <sz val="10"/>
        <rFont val="宋体"/>
        <charset val="134"/>
      </rPr>
      <t>孔细胞培养板</t>
    </r>
  </si>
  <si>
    <r>
      <rPr>
        <sz val="10"/>
        <rFont val="Times New Roman"/>
        <charset val="134"/>
      </rPr>
      <t>1</t>
    </r>
    <r>
      <rPr>
        <sz val="10"/>
        <rFont val="宋体"/>
        <charset val="134"/>
      </rPr>
      <t>块</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20</t>
    </r>
    <r>
      <rPr>
        <sz val="10"/>
        <rFont val="宋体"/>
        <charset val="134"/>
      </rPr>
      <t>块</t>
    </r>
    <r>
      <rPr>
        <sz val="10"/>
        <rFont val="Times New Roman"/>
        <charset val="134"/>
      </rPr>
      <t>/</t>
    </r>
    <r>
      <rPr>
        <sz val="10"/>
        <rFont val="宋体"/>
        <charset val="134"/>
      </rPr>
      <t>箱</t>
    </r>
  </si>
  <si>
    <t>背心式保鲜袋</t>
  </si>
  <si>
    <r>
      <rPr>
        <sz val="10"/>
        <rFont val="Times New Roman"/>
        <charset val="134"/>
      </rPr>
      <t xml:space="preserve">20cm*25cm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t>
    </r>
    <r>
      <rPr>
        <sz val="10"/>
        <rFont val="Times New Roman"/>
        <charset val="134"/>
      </rPr>
      <t xml:space="preserve"> </t>
    </r>
    <r>
      <rPr>
        <sz val="10"/>
        <rFont val="宋体"/>
        <charset val="134"/>
      </rPr>
      <t>，中号</t>
    </r>
  </si>
  <si>
    <r>
      <rPr>
        <sz val="10"/>
        <rFont val="Times New Roman"/>
        <charset val="134"/>
      </rPr>
      <t xml:space="preserve">20cm*25cm </t>
    </r>
    <r>
      <rPr>
        <sz val="10"/>
        <rFont val="宋体"/>
        <charset val="134"/>
      </rPr>
      <t>，</t>
    </r>
    <r>
      <rPr>
        <sz val="10"/>
        <rFont val="Times New Roman"/>
        <charset val="134"/>
      </rPr>
      <t>100</t>
    </r>
    <r>
      <rPr>
        <sz val="10"/>
        <rFont val="宋体"/>
        <charset val="134"/>
      </rPr>
      <t>个</t>
    </r>
    <r>
      <rPr>
        <sz val="10"/>
        <rFont val="Times New Roman"/>
        <charset val="134"/>
      </rPr>
      <t xml:space="preserve"> /</t>
    </r>
    <r>
      <rPr>
        <sz val="10"/>
        <rFont val="宋体"/>
        <charset val="134"/>
      </rPr>
      <t>卷，小号</t>
    </r>
  </si>
  <si>
    <r>
      <rPr>
        <sz val="10"/>
        <rFont val="宋体"/>
        <charset val="134"/>
      </rPr>
      <t>不锈钢手术剪</t>
    </r>
    <r>
      <rPr>
        <sz val="10"/>
        <rFont val="Times New Roman"/>
        <charset val="134"/>
      </rPr>
      <t>/</t>
    </r>
    <r>
      <rPr>
        <sz val="10"/>
        <rFont val="宋体"/>
        <charset val="134"/>
      </rPr>
      <t>眼科剪</t>
    </r>
  </si>
  <si>
    <r>
      <rPr>
        <sz val="10"/>
        <rFont val="Times New Roman"/>
        <charset val="134"/>
      </rPr>
      <t xml:space="preserve">18cm </t>
    </r>
    <r>
      <rPr>
        <sz val="10"/>
        <rFont val="宋体"/>
        <charset val="134"/>
      </rPr>
      <t>，直尖</t>
    </r>
  </si>
  <si>
    <t>创口贴</t>
  </si>
  <si>
    <r>
      <rPr>
        <sz val="10"/>
        <rFont val="Times New Roman"/>
        <charset val="134"/>
      </rPr>
      <t>100</t>
    </r>
    <r>
      <rPr>
        <sz val="10"/>
        <rFont val="宋体"/>
        <charset val="134"/>
      </rPr>
      <t>片</t>
    </r>
    <r>
      <rPr>
        <sz val="10"/>
        <rFont val="Times New Roman"/>
        <charset val="134"/>
      </rPr>
      <t>/</t>
    </r>
    <r>
      <rPr>
        <sz val="10"/>
        <rFont val="宋体"/>
        <charset val="134"/>
      </rPr>
      <t>盒</t>
    </r>
  </si>
  <si>
    <t>封口膜</t>
  </si>
  <si>
    <t>4in*125FT</t>
  </si>
  <si>
    <t>高压灭菌指示胶带</t>
  </si>
  <si>
    <r>
      <rPr>
        <sz val="10"/>
        <rFont val="宋体"/>
        <charset val="134"/>
      </rPr>
      <t>每卷：</t>
    </r>
    <r>
      <rPr>
        <sz val="10"/>
        <rFont val="Times New Roman"/>
        <charset val="134"/>
      </rPr>
      <t xml:space="preserve">19mm*50mm </t>
    </r>
  </si>
  <si>
    <r>
      <rPr>
        <sz val="10"/>
        <rFont val="宋体"/>
        <charset val="134"/>
      </rPr>
      <t>广泛</t>
    </r>
    <r>
      <rPr>
        <sz val="10"/>
        <rFont val="Times New Roman"/>
        <charset val="134"/>
      </rPr>
      <t>PH</t>
    </r>
    <r>
      <rPr>
        <sz val="10"/>
        <rFont val="宋体"/>
        <charset val="134"/>
      </rPr>
      <t>试纸</t>
    </r>
  </si>
  <si>
    <r>
      <rPr>
        <sz val="10"/>
        <rFont val="Times New Roman"/>
        <charset val="134"/>
      </rPr>
      <t>1</t>
    </r>
    <r>
      <rPr>
        <sz val="10"/>
        <rFont val="宋体"/>
        <charset val="134"/>
      </rPr>
      <t>～</t>
    </r>
    <r>
      <rPr>
        <sz val="10"/>
        <rFont val="Times New Roman"/>
        <charset val="134"/>
      </rPr>
      <t xml:space="preserve">14 </t>
    </r>
    <r>
      <rPr>
        <sz val="10"/>
        <rFont val="宋体"/>
        <charset val="134"/>
      </rPr>
      <t>，</t>
    </r>
    <r>
      <rPr>
        <sz val="10"/>
        <rFont val="Times New Roman"/>
        <charset val="134"/>
      </rPr>
      <t>20</t>
    </r>
    <r>
      <rPr>
        <sz val="10"/>
        <rFont val="宋体"/>
        <charset val="134"/>
      </rPr>
      <t>本</t>
    </r>
    <r>
      <rPr>
        <sz val="10"/>
        <rFont val="Times New Roman"/>
        <charset val="134"/>
      </rPr>
      <t>/</t>
    </r>
    <r>
      <rPr>
        <sz val="10"/>
        <rFont val="宋体"/>
        <charset val="134"/>
      </rPr>
      <t>盒</t>
    </r>
  </si>
  <si>
    <r>
      <rPr>
        <sz val="10"/>
        <rFont val="宋体"/>
        <charset val="134"/>
      </rPr>
      <t>每本规格：</t>
    </r>
    <r>
      <rPr>
        <sz val="10"/>
        <rFont val="Times New Roman"/>
        <charset val="134"/>
      </rPr>
      <t>PH6.4-8.0</t>
    </r>
  </si>
  <si>
    <r>
      <rPr>
        <sz val="10"/>
        <rFont val="宋体"/>
        <charset val="134"/>
      </rPr>
      <t>每本规格：</t>
    </r>
    <r>
      <rPr>
        <sz val="10"/>
        <rFont val="Times New Roman"/>
        <charset val="134"/>
      </rPr>
      <t>PH8.2-10</t>
    </r>
  </si>
  <si>
    <r>
      <rPr>
        <sz val="10"/>
        <rFont val="宋体"/>
        <charset val="134"/>
      </rPr>
      <t>塑料尖底离心管</t>
    </r>
    <r>
      <rPr>
        <sz val="10"/>
        <rFont val="Times New Roman"/>
        <charset val="134"/>
      </rPr>
      <t>(</t>
    </r>
    <r>
      <rPr>
        <sz val="10"/>
        <rFont val="宋体"/>
        <charset val="134"/>
      </rPr>
      <t>连盖</t>
    </r>
    <r>
      <rPr>
        <sz val="10"/>
        <rFont val="Times New Roman"/>
        <charset val="134"/>
      </rPr>
      <t>)</t>
    </r>
  </si>
  <si>
    <r>
      <rPr>
        <sz val="10"/>
        <rFont val="Times New Roman"/>
        <charset val="134"/>
      </rPr>
      <t>1.5mL /</t>
    </r>
    <r>
      <rPr>
        <sz val="10"/>
        <rFont val="宋体"/>
        <charset val="134"/>
      </rPr>
      <t>支，</t>
    </r>
    <r>
      <rPr>
        <sz val="10"/>
        <rFont val="Times New Roman"/>
        <charset val="134"/>
      </rPr>
      <t>500</t>
    </r>
    <r>
      <rPr>
        <sz val="10"/>
        <rFont val="宋体"/>
        <charset val="134"/>
      </rPr>
      <t>支</t>
    </r>
    <r>
      <rPr>
        <sz val="10"/>
        <rFont val="Times New Roman"/>
        <charset val="134"/>
      </rPr>
      <t>/</t>
    </r>
    <r>
      <rPr>
        <sz val="10"/>
        <rFont val="宋体"/>
        <charset val="134"/>
      </rPr>
      <t>包</t>
    </r>
  </si>
  <si>
    <t>外旋冷冻管（圆底）</t>
  </si>
  <si>
    <r>
      <rPr>
        <sz val="10"/>
        <rFont val="Times New Roman"/>
        <charset val="134"/>
      </rPr>
      <t xml:space="preserve">2mL </t>
    </r>
    <r>
      <rPr>
        <sz val="10"/>
        <rFont val="宋体"/>
        <charset val="134"/>
      </rPr>
      <t>，</t>
    </r>
    <r>
      <rPr>
        <sz val="10"/>
        <rFont val="Times New Roman"/>
        <charset val="134"/>
      </rPr>
      <t>50</t>
    </r>
    <r>
      <rPr>
        <sz val="10"/>
        <rFont val="宋体"/>
        <charset val="134"/>
      </rPr>
      <t>个</t>
    </r>
    <r>
      <rPr>
        <sz val="10"/>
        <rFont val="Times New Roman"/>
        <charset val="134"/>
      </rPr>
      <t>/</t>
    </r>
    <r>
      <rPr>
        <sz val="10"/>
        <rFont val="宋体"/>
        <charset val="134"/>
      </rPr>
      <t>包</t>
    </r>
  </si>
  <si>
    <t>万花油</t>
  </si>
  <si>
    <r>
      <rPr>
        <sz val="10"/>
        <rFont val="Times New Roman"/>
        <charset val="134"/>
      </rPr>
      <t>10mL/</t>
    </r>
    <r>
      <rPr>
        <sz val="10"/>
        <rFont val="宋体"/>
        <charset val="134"/>
      </rPr>
      <t>瓶</t>
    </r>
  </si>
  <si>
    <r>
      <rPr>
        <sz val="10"/>
        <rFont val="宋体"/>
        <charset val="134"/>
      </rPr>
      <t>微量吸头</t>
    </r>
    <r>
      <rPr>
        <sz val="10"/>
        <rFont val="Times New Roman"/>
        <charset val="134"/>
      </rPr>
      <t>(</t>
    </r>
    <r>
      <rPr>
        <sz val="10"/>
        <rFont val="宋体"/>
        <charset val="134"/>
      </rPr>
      <t>本色</t>
    </r>
    <r>
      <rPr>
        <sz val="10"/>
        <rFont val="Times New Roman"/>
        <charset val="134"/>
      </rPr>
      <t>)</t>
    </r>
  </si>
  <si>
    <r>
      <rPr>
        <sz val="10"/>
        <rFont val="Times New Roman"/>
        <charset val="134"/>
      </rPr>
      <t xml:space="preserve">0.1-10ul </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包，无酶未消毒</t>
    </r>
  </si>
  <si>
    <r>
      <rPr>
        <sz val="10"/>
        <rFont val="Times New Roman"/>
        <charset val="134"/>
      </rPr>
      <t xml:space="preserve">10-200ul </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t>
    </r>
  </si>
  <si>
    <r>
      <rPr>
        <sz val="10"/>
        <rFont val="宋体"/>
        <charset val="134"/>
      </rPr>
      <t>微量吸头</t>
    </r>
    <r>
      <rPr>
        <sz val="10"/>
        <rFont val="Times New Roman"/>
        <charset val="134"/>
      </rPr>
      <t>(</t>
    </r>
    <r>
      <rPr>
        <sz val="10"/>
        <rFont val="宋体"/>
        <charset val="134"/>
      </rPr>
      <t>蓝色</t>
    </r>
    <r>
      <rPr>
        <sz val="10"/>
        <rFont val="Times New Roman"/>
        <charset val="134"/>
      </rPr>
      <t>)</t>
    </r>
  </si>
  <si>
    <r>
      <rPr>
        <sz val="10"/>
        <rFont val="Times New Roman"/>
        <charset val="134"/>
      </rPr>
      <t xml:space="preserve">100-1000ul </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包无酶未消毒</t>
    </r>
  </si>
  <si>
    <t>锡纸</t>
  </si>
  <si>
    <r>
      <rPr>
        <sz val="10"/>
        <rFont val="宋体"/>
        <charset val="134"/>
      </rPr>
      <t>每卷：</t>
    </r>
    <r>
      <rPr>
        <sz val="10"/>
        <rFont val="Times New Roman"/>
        <charset val="134"/>
      </rPr>
      <t>38cm*55m</t>
    </r>
  </si>
  <si>
    <t>消毒棉签</t>
  </si>
  <si>
    <r>
      <rPr>
        <sz val="10"/>
        <rFont val="Times New Roman"/>
        <charset val="134"/>
      </rPr>
      <t>20</t>
    </r>
    <r>
      <rPr>
        <sz val="10"/>
        <rFont val="宋体"/>
        <charset val="134"/>
      </rPr>
      <t>小包</t>
    </r>
    <r>
      <rPr>
        <sz val="10"/>
        <rFont val="Times New Roman"/>
        <charset val="134"/>
      </rPr>
      <t>/</t>
    </r>
    <r>
      <rPr>
        <sz val="10"/>
        <rFont val="宋体"/>
        <charset val="134"/>
      </rPr>
      <t>袋</t>
    </r>
  </si>
  <si>
    <r>
      <rPr>
        <sz val="10"/>
        <rFont val="宋体"/>
        <charset val="134"/>
      </rPr>
      <t>一次性</t>
    </r>
    <r>
      <rPr>
        <sz val="10"/>
        <rFont val="Times New Roman"/>
        <charset val="134"/>
      </rPr>
      <t>PE</t>
    </r>
    <r>
      <rPr>
        <sz val="10"/>
        <rFont val="宋体"/>
        <charset val="134"/>
      </rPr>
      <t>手套</t>
    </r>
    <r>
      <rPr>
        <sz val="10"/>
        <rFont val="Times New Roman"/>
        <charset val="134"/>
      </rPr>
      <t>(</t>
    </r>
    <r>
      <rPr>
        <sz val="10"/>
        <rFont val="宋体"/>
        <charset val="134"/>
      </rPr>
      <t>加厚</t>
    </r>
    <r>
      <rPr>
        <sz val="10"/>
        <rFont val="Times New Roman"/>
        <charset val="134"/>
      </rPr>
      <t>)</t>
    </r>
  </si>
  <si>
    <r>
      <rPr>
        <sz val="10"/>
        <rFont val="Times New Roman"/>
        <charset val="134"/>
      </rPr>
      <t>70</t>
    </r>
    <r>
      <rPr>
        <sz val="10"/>
        <rFont val="宋体"/>
        <charset val="134"/>
      </rPr>
      <t>只</t>
    </r>
    <r>
      <rPr>
        <sz val="10"/>
        <rFont val="Times New Roman"/>
        <charset val="134"/>
      </rPr>
      <t>/</t>
    </r>
    <r>
      <rPr>
        <sz val="10"/>
        <rFont val="宋体"/>
        <charset val="134"/>
      </rPr>
      <t>包</t>
    </r>
    <r>
      <rPr>
        <sz val="10"/>
        <rFont val="Times New Roman"/>
        <charset val="134"/>
      </rPr>
      <t xml:space="preserve"> </t>
    </r>
  </si>
  <si>
    <r>
      <rPr>
        <sz val="10"/>
        <rFont val="宋体"/>
        <charset val="134"/>
      </rPr>
      <t>大号</t>
    </r>
    <r>
      <rPr>
        <sz val="10"/>
        <rFont val="Times New Roman"/>
        <charset val="134"/>
      </rPr>
      <t xml:space="preserve"> </t>
    </r>
    <r>
      <rPr>
        <sz val="10"/>
        <rFont val="宋体"/>
        <charset val="134"/>
      </rPr>
      <t>，独立包装</t>
    </r>
    <r>
      <rPr>
        <sz val="10"/>
        <rFont val="Times New Roman"/>
        <charset val="134"/>
      </rPr>
      <t xml:space="preserve"> </t>
    </r>
    <r>
      <rPr>
        <sz val="10"/>
        <rFont val="宋体"/>
        <charset val="134"/>
      </rPr>
      <t>，</t>
    </r>
    <r>
      <rPr>
        <sz val="10"/>
        <rFont val="Times New Roman"/>
        <charset val="134"/>
      </rPr>
      <t>25</t>
    </r>
    <r>
      <rPr>
        <sz val="10"/>
        <rFont val="宋体"/>
        <charset val="134"/>
      </rPr>
      <t>对</t>
    </r>
    <r>
      <rPr>
        <sz val="10"/>
        <rFont val="Times New Roman"/>
        <charset val="134"/>
      </rPr>
      <t>/</t>
    </r>
    <r>
      <rPr>
        <sz val="10"/>
        <rFont val="宋体"/>
        <charset val="134"/>
      </rPr>
      <t>盒</t>
    </r>
  </si>
  <si>
    <t>一次性塑料刻度吸管</t>
  </si>
  <si>
    <r>
      <rPr>
        <sz val="10"/>
        <rFont val="Times New Roman"/>
        <charset val="134"/>
      </rPr>
      <t>2mL</t>
    </r>
    <r>
      <rPr>
        <sz val="10"/>
        <rFont val="宋体"/>
        <charset val="134"/>
      </rPr>
      <t>独立无菌包装</t>
    </r>
    <r>
      <rPr>
        <sz val="10"/>
        <rFont val="Times New Roman"/>
        <charset val="134"/>
      </rPr>
      <t xml:space="preserve"> </t>
    </r>
    <r>
      <rPr>
        <sz val="10"/>
        <rFont val="宋体"/>
        <charset val="134"/>
      </rPr>
      <t>，</t>
    </r>
    <r>
      <rPr>
        <sz val="10"/>
        <rFont val="Times New Roman"/>
        <charset val="134"/>
      </rPr>
      <t>120</t>
    </r>
    <r>
      <rPr>
        <sz val="10"/>
        <rFont val="宋体"/>
        <charset val="134"/>
      </rPr>
      <t>个</t>
    </r>
    <r>
      <rPr>
        <sz val="10"/>
        <rFont val="Times New Roman"/>
        <charset val="134"/>
      </rPr>
      <t>/</t>
    </r>
    <r>
      <rPr>
        <sz val="10"/>
        <rFont val="宋体"/>
        <charset val="134"/>
      </rPr>
      <t>包</t>
    </r>
  </si>
  <si>
    <t>一次性无菌乳胶手套</t>
  </si>
  <si>
    <r>
      <rPr>
        <sz val="10"/>
        <rFont val="宋体"/>
        <charset val="134"/>
      </rPr>
      <t>中码</t>
    </r>
    <r>
      <rPr>
        <sz val="10"/>
        <rFont val="Times New Roman"/>
        <charset val="134"/>
      </rPr>
      <t xml:space="preserve"> </t>
    </r>
    <r>
      <rPr>
        <sz val="10"/>
        <rFont val="宋体"/>
        <charset val="134"/>
      </rPr>
      <t>，独立包装</t>
    </r>
    <r>
      <rPr>
        <sz val="10"/>
        <rFont val="Times New Roman"/>
        <charset val="134"/>
      </rPr>
      <t xml:space="preserve"> </t>
    </r>
    <r>
      <rPr>
        <sz val="10"/>
        <rFont val="宋体"/>
        <charset val="134"/>
      </rPr>
      <t>，</t>
    </r>
    <r>
      <rPr>
        <sz val="10"/>
        <rFont val="Times New Roman"/>
        <charset val="134"/>
      </rPr>
      <t>25</t>
    </r>
    <r>
      <rPr>
        <sz val="10"/>
        <rFont val="宋体"/>
        <charset val="134"/>
      </rPr>
      <t>对</t>
    </r>
    <r>
      <rPr>
        <sz val="10"/>
        <rFont val="Times New Roman"/>
        <charset val="134"/>
      </rPr>
      <t>/</t>
    </r>
    <r>
      <rPr>
        <sz val="10"/>
        <rFont val="宋体"/>
        <charset val="134"/>
      </rPr>
      <t>盒</t>
    </r>
  </si>
  <si>
    <r>
      <rPr>
        <sz val="10"/>
        <rFont val="宋体"/>
        <charset val="134"/>
      </rPr>
      <t>一次性血凝反应板</t>
    </r>
    <r>
      <rPr>
        <sz val="10"/>
        <rFont val="Times New Roman"/>
        <charset val="134"/>
      </rPr>
      <t xml:space="preserve"> </t>
    </r>
    <r>
      <rPr>
        <sz val="10"/>
        <rFont val="宋体"/>
        <charset val="134"/>
      </rPr>
      <t>，</t>
    </r>
    <r>
      <rPr>
        <sz val="10"/>
        <rFont val="Times New Roman"/>
        <charset val="134"/>
      </rPr>
      <t>V</t>
    </r>
    <r>
      <rPr>
        <sz val="10"/>
        <rFont val="宋体"/>
        <charset val="134"/>
      </rPr>
      <t>型</t>
    </r>
    <r>
      <rPr>
        <sz val="10"/>
        <rFont val="Times New Roman"/>
        <charset val="134"/>
      </rPr>
      <t>90°</t>
    </r>
  </si>
  <si>
    <r>
      <rPr>
        <sz val="10"/>
        <rFont val="Times New Roman"/>
        <charset val="134"/>
      </rPr>
      <t>10</t>
    </r>
    <r>
      <rPr>
        <sz val="10"/>
        <rFont val="宋体"/>
        <charset val="134"/>
      </rPr>
      <t>个</t>
    </r>
    <r>
      <rPr>
        <sz val="10"/>
        <rFont val="Times New Roman"/>
        <charset val="134"/>
      </rPr>
      <t>/</t>
    </r>
    <r>
      <rPr>
        <sz val="10"/>
        <rFont val="宋体"/>
        <charset val="134"/>
      </rPr>
      <t>包</t>
    </r>
  </si>
  <si>
    <r>
      <rPr>
        <sz val="10"/>
        <rFont val="Times New Roman"/>
        <charset val="134"/>
      </rPr>
      <t xml:space="preserve">1mL </t>
    </r>
    <r>
      <rPr>
        <sz val="10"/>
        <rFont val="宋体"/>
        <charset val="134"/>
      </rPr>
      <t>，</t>
    </r>
    <r>
      <rPr>
        <sz val="10"/>
        <rFont val="Times New Roman"/>
        <charset val="134"/>
      </rPr>
      <t xml:space="preserve">0.5*19.7mm </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盒</t>
    </r>
  </si>
  <si>
    <t>医用碘酊</t>
  </si>
  <si>
    <r>
      <rPr>
        <sz val="10"/>
        <rFont val="Times New Roman"/>
        <charset val="134"/>
      </rPr>
      <t>20mL/</t>
    </r>
    <r>
      <rPr>
        <sz val="10"/>
        <rFont val="宋体"/>
        <charset val="134"/>
      </rPr>
      <t>瓶</t>
    </r>
  </si>
  <si>
    <r>
      <rPr>
        <sz val="10"/>
        <rFont val="Times New Roman"/>
        <charset val="134"/>
      </rPr>
      <t>10m/</t>
    </r>
    <r>
      <rPr>
        <sz val="10"/>
        <rFont val="宋体"/>
        <charset val="134"/>
      </rPr>
      <t>包</t>
    </r>
  </si>
  <si>
    <t>移液枪</t>
  </si>
  <si>
    <r>
      <rPr>
        <sz val="10"/>
        <rFont val="宋体"/>
        <charset val="134"/>
      </rPr>
      <t>量程</t>
    </r>
    <r>
      <rPr>
        <sz val="10"/>
        <rFont val="Times New Roman"/>
        <charset val="134"/>
      </rPr>
      <t>100-1000μL</t>
    </r>
  </si>
  <si>
    <r>
      <rPr>
        <sz val="10"/>
        <rFont val="宋体"/>
        <charset val="134"/>
      </rPr>
      <t>小</t>
    </r>
    <r>
      <rPr>
        <sz val="10"/>
        <rFont val="Times New Roman"/>
        <charset val="134"/>
      </rPr>
      <t xml:space="preserve"> </t>
    </r>
    <r>
      <rPr>
        <sz val="10"/>
        <rFont val="宋体"/>
        <charset val="134"/>
      </rPr>
      <t>，双头</t>
    </r>
    <r>
      <rPr>
        <sz val="10"/>
        <rFont val="Times New Roman"/>
        <charset val="134"/>
      </rPr>
      <t xml:space="preserve"> </t>
    </r>
    <r>
      <rPr>
        <sz val="10"/>
        <rFont val="宋体"/>
        <charset val="134"/>
      </rPr>
      <t>，</t>
    </r>
    <r>
      <rPr>
        <sz val="10"/>
        <rFont val="Times New Roman"/>
        <charset val="134"/>
      </rPr>
      <t>12</t>
    </r>
    <r>
      <rPr>
        <sz val="10"/>
        <rFont val="宋体"/>
        <charset val="134"/>
      </rPr>
      <t>支</t>
    </r>
    <r>
      <rPr>
        <sz val="10"/>
        <rFont val="Times New Roman"/>
        <charset val="134"/>
      </rPr>
      <t>/</t>
    </r>
    <r>
      <rPr>
        <sz val="10"/>
        <rFont val="宋体"/>
        <charset val="134"/>
      </rPr>
      <t>盒</t>
    </r>
    <r>
      <rPr>
        <sz val="10"/>
        <rFont val="Times New Roman"/>
        <charset val="134"/>
      </rPr>
      <t xml:space="preserve"> </t>
    </r>
    <r>
      <rPr>
        <sz val="10"/>
        <rFont val="宋体"/>
        <charset val="134"/>
      </rPr>
      <t>，蓝色</t>
    </r>
  </si>
  <si>
    <r>
      <rPr>
        <sz val="10"/>
        <rFont val="宋体"/>
        <charset val="134"/>
      </rPr>
      <t>自封袋</t>
    </r>
    <r>
      <rPr>
        <sz val="10"/>
        <rFont val="Times New Roman"/>
        <charset val="134"/>
      </rPr>
      <t xml:space="preserve"> </t>
    </r>
    <r>
      <rPr>
        <sz val="10"/>
        <rFont val="宋体"/>
        <charset val="134"/>
      </rPr>
      <t>，小</t>
    </r>
    <r>
      <rPr>
        <sz val="10"/>
        <rFont val="Times New Roman"/>
        <charset val="134"/>
      </rPr>
      <t>(4)</t>
    </r>
  </si>
  <si>
    <t>长7cm*宽10cm ，12丝 ，100个/包</t>
  </si>
  <si>
    <r>
      <rPr>
        <sz val="10"/>
        <rFont val="宋体"/>
        <charset val="134"/>
      </rPr>
      <t>自封袋</t>
    </r>
    <r>
      <rPr>
        <sz val="10"/>
        <rFont val="Times New Roman"/>
        <charset val="134"/>
      </rPr>
      <t xml:space="preserve"> </t>
    </r>
    <r>
      <rPr>
        <sz val="10"/>
        <rFont val="宋体"/>
        <charset val="134"/>
      </rPr>
      <t>，中</t>
    </r>
    <r>
      <rPr>
        <sz val="10"/>
        <rFont val="Times New Roman"/>
        <charset val="134"/>
      </rPr>
      <t>(11)</t>
    </r>
  </si>
  <si>
    <t>长18cm*宽12cm ，12丝 ，100个/包</t>
  </si>
  <si>
    <t>100mm*100mm，500张</t>
  </si>
  <si>
    <t>电泳槽玻璃板长板</t>
  </si>
  <si>
    <r>
      <rPr>
        <sz val="10"/>
        <rFont val="Times New Roman"/>
        <charset val="134"/>
      </rPr>
      <t>100mm*82mm*1.0mm</t>
    </r>
    <r>
      <rPr>
        <sz val="10"/>
        <rFont val="宋体"/>
        <charset val="134"/>
      </rPr>
      <t>，</t>
    </r>
    <r>
      <rPr>
        <sz val="10"/>
        <rFont val="Times New Roman"/>
        <charset val="134"/>
      </rPr>
      <t>5</t>
    </r>
    <r>
      <rPr>
        <sz val="10"/>
        <rFont val="宋体"/>
        <charset val="134"/>
      </rPr>
      <t>片</t>
    </r>
    <r>
      <rPr>
        <sz val="10"/>
        <rFont val="Times New Roman"/>
        <charset val="134"/>
      </rPr>
      <t>/</t>
    </r>
    <r>
      <rPr>
        <sz val="10"/>
        <rFont val="宋体"/>
        <charset val="134"/>
      </rPr>
      <t>盒</t>
    </r>
  </si>
  <si>
    <t>免疫组化笔</t>
  </si>
  <si>
    <r>
      <rPr>
        <sz val="10"/>
        <rFont val="Times New Roman"/>
        <charset val="134"/>
      </rPr>
      <t>3mL</t>
    </r>
    <r>
      <rPr>
        <sz val="10"/>
        <rFont val="宋体"/>
        <charset val="134"/>
      </rPr>
      <t>，耐热</t>
    </r>
    <r>
      <rPr>
        <sz val="10"/>
        <rFont val="Times New Roman"/>
        <charset val="134"/>
      </rPr>
      <t>120℃</t>
    </r>
    <r>
      <rPr>
        <sz val="10"/>
        <rFont val="宋体"/>
        <charset val="134"/>
      </rPr>
      <t>以下</t>
    </r>
  </si>
  <si>
    <r>
      <rPr>
        <sz val="10"/>
        <rFont val="宋体"/>
        <charset val="134"/>
      </rPr>
      <t>小号</t>
    </r>
    <r>
      <rPr>
        <sz val="10"/>
        <rFont val="Times New Roman"/>
        <charset val="134"/>
      </rPr>
      <t xml:space="preserve"> </t>
    </r>
    <r>
      <rPr>
        <sz val="10"/>
        <rFont val="宋体"/>
        <charset val="134"/>
      </rPr>
      <t>，独立包装</t>
    </r>
    <r>
      <rPr>
        <sz val="10"/>
        <rFont val="Times New Roman"/>
        <charset val="134"/>
      </rPr>
      <t xml:space="preserve"> </t>
    </r>
    <r>
      <rPr>
        <sz val="10"/>
        <rFont val="宋体"/>
        <charset val="134"/>
      </rPr>
      <t>，</t>
    </r>
    <r>
      <rPr>
        <sz val="10"/>
        <rFont val="Times New Roman"/>
        <charset val="134"/>
      </rPr>
      <t>25</t>
    </r>
    <r>
      <rPr>
        <sz val="10"/>
        <rFont val="宋体"/>
        <charset val="134"/>
      </rPr>
      <t>对</t>
    </r>
    <r>
      <rPr>
        <sz val="10"/>
        <rFont val="Times New Roman"/>
        <charset val="134"/>
      </rPr>
      <t>/</t>
    </r>
    <r>
      <rPr>
        <sz val="10"/>
        <rFont val="宋体"/>
        <charset val="134"/>
      </rPr>
      <t>盒</t>
    </r>
  </si>
  <si>
    <r>
      <rPr>
        <sz val="10"/>
        <rFont val="Times New Roman"/>
        <charset val="134"/>
      </rPr>
      <t>1</t>
    </r>
    <r>
      <rPr>
        <sz val="10"/>
        <rFont val="宋体"/>
        <charset val="134"/>
      </rPr>
      <t>只</t>
    </r>
    <r>
      <rPr>
        <sz val="10"/>
        <rFont val="Times New Roman"/>
        <charset val="134"/>
      </rPr>
      <t>/</t>
    </r>
    <r>
      <rPr>
        <sz val="10"/>
        <rFont val="宋体"/>
        <charset val="134"/>
      </rPr>
      <t>包</t>
    </r>
    <r>
      <rPr>
        <sz val="10"/>
        <rFont val="Times New Roman"/>
        <charset val="134"/>
      </rPr>
      <t xml:space="preserve"> </t>
    </r>
    <r>
      <rPr>
        <sz val="10"/>
        <rFont val="宋体"/>
        <charset val="134"/>
      </rPr>
      <t>，无菌独立包装，</t>
    </r>
    <r>
      <rPr>
        <sz val="10"/>
        <rFont val="Times New Roman"/>
        <charset val="134"/>
      </rPr>
      <t>100</t>
    </r>
    <r>
      <rPr>
        <sz val="10"/>
        <rFont val="宋体"/>
        <charset val="134"/>
      </rPr>
      <t>只</t>
    </r>
    <r>
      <rPr>
        <sz val="10"/>
        <rFont val="Times New Roman"/>
        <charset val="134"/>
      </rPr>
      <t>/</t>
    </r>
    <r>
      <rPr>
        <sz val="10"/>
        <rFont val="宋体"/>
        <charset val="134"/>
      </rPr>
      <t>袋</t>
    </r>
  </si>
  <si>
    <r>
      <rPr>
        <sz val="10"/>
        <rFont val="Times New Roman"/>
        <charset val="134"/>
      </rPr>
      <t>50ml</t>
    </r>
    <r>
      <rPr>
        <sz val="10"/>
        <rFont val="宋体"/>
        <charset val="134"/>
      </rPr>
      <t>螺口尖底离心管</t>
    </r>
  </si>
  <si>
    <r>
      <rPr>
        <sz val="10"/>
        <rFont val="Times New Roman"/>
        <charset val="134"/>
      </rPr>
      <t>25</t>
    </r>
    <r>
      <rPr>
        <sz val="10"/>
        <rFont val="宋体"/>
        <charset val="134"/>
      </rPr>
      <t>个</t>
    </r>
    <r>
      <rPr>
        <sz val="10"/>
        <rFont val="Times New Roman"/>
        <charset val="134"/>
      </rPr>
      <t>/</t>
    </r>
    <r>
      <rPr>
        <sz val="10"/>
        <rFont val="宋体"/>
        <charset val="134"/>
      </rPr>
      <t>包</t>
    </r>
  </si>
  <si>
    <r>
      <rPr>
        <sz val="10"/>
        <rFont val="Times New Roman"/>
        <charset val="134"/>
      </rPr>
      <t xml:space="preserve">70μm </t>
    </r>
    <r>
      <rPr>
        <sz val="10"/>
        <rFont val="宋体"/>
        <charset val="134"/>
      </rPr>
      <t>不可叠加细胞筛</t>
    </r>
  </si>
  <si>
    <r>
      <rPr>
        <sz val="10"/>
        <rFont val="Times New Roman"/>
        <charset val="134"/>
      </rPr>
      <t>70μm</t>
    </r>
    <r>
      <rPr>
        <sz val="10"/>
        <rFont val="宋体"/>
        <charset val="134"/>
      </rPr>
      <t>，袋装，</t>
    </r>
    <r>
      <rPr>
        <sz val="10"/>
        <rFont val="Times New Roman"/>
        <charset val="134"/>
      </rPr>
      <t>1</t>
    </r>
    <r>
      <rPr>
        <sz val="10"/>
        <rFont val="宋体"/>
        <charset val="134"/>
      </rPr>
      <t>个</t>
    </r>
    <r>
      <rPr>
        <sz val="10"/>
        <rFont val="Times New Roman"/>
        <charset val="134"/>
      </rPr>
      <t>/</t>
    </r>
    <r>
      <rPr>
        <sz val="10"/>
        <rFont val="宋体"/>
        <charset val="134"/>
      </rPr>
      <t>袋，</t>
    </r>
    <r>
      <rPr>
        <sz val="10"/>
        <rFont val="Times New Roman"/>
        <charset val="134"/>
      </rPr>
      <t>50</t>
    </r>
    <r>
      <rPr>
        <sz val="10"/>
        <rFont val="宋体"/>
        <charset val="134"/>
      </rPr>
      <t>袋</t>
    </r>
    <r>
      <rPr>
        <sz val="10"/>
        <rFont val="Times New Roman"/>
        <charset val="134"/>
      </rPr>
      <t>/</t>
    </r>
    <r>
      <rPr>
        <sz val="10"/>
        <rFont val="宋体"/>
        <charset val="134"/>
      </rPr>
      <t>箱</t>
    </r>
  </si>
  <si>
    <t>量筒刷</t>
  </si>
  <si>
    <t>大号</t>
  </si>
  <si>
    <t>试管刷</t>
  </si>
  <si>
    <r>
      <rPr>
        <sz val="10"/>
        <rFont val="宋体"/>
        <charset val="134"/>
      </rPr>
      <t>小号，洗</t>
    </r>
    <r>
      <rPr>
        <sz val="10"/>
        <rFont val="Times New Roman"/>
        <charset val="134"/>
      </rPr>
      <t>10ml</t>
    </r>
    <r>
      <rPr>
        <sz val="10"/>
        <rFont val="宋体"/>
        <charset val="134"/>
      </rPr>
      <t>试管</t>
    </r>
  </si>
  <si>
    <t>烧杯刷</t>
  </si>
  <si>
    <r>
      <rPr>
        <sz val="10"/>
        <rFont val="Times New Roman"/>
        <charset val="134"/>
      </rPr>
      <t>500mL/</t>
    </r>
    <r>
      <rPr>
        <sz val="10"/>
        <rFont val="宋体"/>
        <charset val="134"/>
      </rPr>
      <t>把</t>
    </r>
  </si>
  <si>
    <t>ChamQ Universal SYBR qPCR Master Mix</t>
  </si>
  <si>
    <r>
      <rPr>
        <sz val="10"/>
        <rFont val="宋体"/>
        <charset val="134"/>
      </rPr>
      <t>每包：</t>
    </r>
    <r>
      <rPr>
        <sz val="10"/>
        <rFont val="Times New Roman"/>
        <charset val="134"/>
      </rPr>
      <t xml:space="preserve">500 </t>
    </r>
    <r>
      <rPr>
        <sz val="10"/>
        <rFont val="宋体"/>
        <charset val="134"/>
      </rPr>
      <t>次反应（</t>
    </r>
    <r>
      <rPr>
        <sz val="10"/>
        <rFont val="Times New Roman"/>
        <charset val="134"/>
      </rPr>
      <t xml:space="preserve">20 </t>
    </r>
    <r>
      <rPr>
        <sz val="10"/>
        <rFont val="宋体"/>
        <charset val="134"/>
      </rPr>
      <t>微升</t>
    </r>
    <r>
      <rPr>
        <sz val="10"/>
        <rFont val="Times New Roman"/>
        <charset val="134"/>
      </rPr>
      <t>/</t>
    </r>
    <r>
      <rPr>
        <sz val="10"/>
        <rFont val="宋体"/>
        <charset val="134"/>
      </rPr>
      <t>次）</t>
    </r>
  </si>
  <si>
    <t>研究生课程</t>
  </si>
  <si>
    <t>HiScript III RT SuperMix for qPCR (+gDNA wiper)</t>
  </si>
  <si>
    <r>
      <rPr>
        <sz val="10"/>
        <rFont val="宋体"/>
        <charset val="134"/>
      </rPr>
      <t>每包：</t>
    </r>
    <r>
      <rPr>
        <sz val="10"/>
        <rFont val="Times New Roman"/>
        <charset val="134"/>
      </rPr>
      <t xml:space="preserve">100 </t>
    </r>
    <r>
      <rPr>
        <sz val="10"/>
        <rFont val="宋体"/>
        <charset val="134"/>
      </rPr>
      <t>次反应</t>
    </r>
  </si>
  <si>
    <t>VeZo</t>
  </si>
  <si>
    <r>
      <rPr>
        <sz val="10"/>
        <rFont val="Times New Roman"/>
        <charset val="134"/>
      </rPr>
      <t>100mL/</t>
    </r>
    <r>
      <rPr>
        <sz val="10"/>
        <rFont val="宋体"/>
        <charset val="134"/>
      </rPr>
      <t>瓶</t>
    </r>
  </si>
  <si>
    <r>
      <rPr>
        <sz val="10"/>
        <rFont val="Times New Roman"/>
        <charset val="134"/>
      </rPr>
      <t>Taq DNA</t>
    </r>
    <r>
      <rPr>
        <sz val="10"/>
        <rFont val="宋体"/>
        <charset val="134"/>
      </rPr>
      <t>聚合酶</t>
    </r>
    <r>
      <rPr>
        <sz val="10"/>
        <rFont val="Times New Roman"/>
        <charset val="134"/>
      </rPr>
      <t>/TaKaRa LA Taq</t>
    </r>
  </si>
  <si>
    <t>125U</t>
  </si>
  <si>
    <t>抗体</t>
  </si>
  <si>
    <r>
      <rPr>
        <sz val="10"/>
        <rFont val="Times New Roman"/>
        <charset val="134"/>
      </rPr>
      <t>40uL/</t>
    </r>
    <r>
      <rPr>
        <sz val="10"/>
        <rFont val="宋体"/>
        <charset val="134"/>
      </rPr>
      <t>支</t>
    </r>
  </si>
  <si>
    <r>
      <rPr>
        <sz val="10"/>
        <rFont val="Times New Roman"/>
        <charset val="134"/>
      </rPr>
      <t>ECL</t>
    </r>
    <r>
      <rPr>
        <sz val="10"/>
        <rFont val="宋体"/>
        <charset val="134"/>
      </rPr>
      <t>化学发光超敏显色试剂盒</t>
    </r>
  </si>
  <si>
    <t>蛋白磷酸酶抑制剂混合物</t>
  </si>
  <si>
    <r>
      <rPr>
        <sz val="10"/>
        <rFont val="Times New Roman"/>
        <charset val="134"/>
      </rPr>
      <t>1mL/</t>
    </r>
    <r>
      <rPr>
        <sz val="10"/>
        <rFont val="宋体"/>
        <charset val="134"/>
      </rPr>
      <t>瓶</t>
    </r>
  </si>
  <si>
    <r>
      <rPr>
        <sz val="10"/>
        <rFont val="Times New Roman"/>
        <charset val="134"/>
      </rPr>
      <t>Western Protein Marker I (</t>
    </r>
    <r>
      <rPr>
        <sz val="10"/>
        <rFont val="宋体"/>
        <charset val="134"/>
      </rPr>
      <t>可显影</t>
    </r>
    <r>
      <rPr>
        <sz val="10"/>
        <rFont val="Times New Roman"/>
        <charset val="134"/>
      </rPr>
      <t>)</t>
    </r>
  </si>
  <si>
    <r>
      <rPr>
        <sz val="10"/>
        <rFont val="Times New Roman"/>
        <charset val="134"/>
      </rPr>
      <t>250UL/</t>
    </r>
    <r>
      <rPr>
        <sz val="10"/>
        <rFont val="宋体"/>
        <charset val="134"/>
      </rPr>
      <t>只</t>
    </r>
  </si>
  <si>
    <t>冰醋酸</t>
  </si>
  <si>
    <r>
      <rPr>
        <sz val="10"/>
        <rFont val="Times New Roman"/>
        <charset val="134"/>
      </rPr>
      <t>AR</t>
    </r>
    <r>
      <rPr>
        <sz val="10"/>
        <rFont val="宋体"/>
        <charset val="134"/>
      </rPr>
      <t>，</t>
    </r>
    <r>
      <rPr>
        <sz val="10"/>
        <rFont val="Times New Roman"/>
        <charset val="134"/>
      </rPr>
      <t>500mL/</t>
    </r>
    <r>
      <rPr>
        <sz val="10"/>
        <rFont val="宋体"/>
        <charset val="134"/>
      </rPr>
      <t>瓶</t>
    </r>
  </si>
  <si>
    <r>
      <rPr>
        <sz val="10"/>
        <rFont val="宋体"/>
        <charset val="134"/>
      </rPr>
      <t>彩色预染标准分子量蛋白质</t>
    </r>
    <r>
      <rPr>
        <sz val="10"/>
        <rFont val="Times New Roman"/>
        <charset val="134"/>
      </rPr>
      <t>marker</t>
    </r>
  </si>
  <si>
    <r>
      <rPr>
        <sz val="10"/>
        <rFont val="Times New Roman"/>
        <charset val="134"/>
      </rPr>
      <t>250ul/</t>
    </r>
    <r>
      <rPr>
        <sz val="10"/>
        <rFont val="宋体"/>
        <charset val="134"/>
      </rPr>
      <t>支</t>
    </r>
    <r>
      <rPr>
        <sz val="10"/>
        <rFont val="Times New Roman"/>
        <charset val="134"/>
      </rPr>
      <t>×10</t>
    </r>
    <r>
      <rPr>
        <sz val="10"/>
        <rFont val="宋体"/>
        <charset val="134"/>
      </rPr>
      <t>支</t>
    </r>
  </si>
  <si>
    <r>
      <rPr>
        <sz val="10"/>
        <rFont val="宋体"/>
        <charset val="134"/>
      </rPr>
      <t>低内毒素牛血清白蛋白</t>
    </r>
    <r>
      <rPr>
        <sz val="10"/>
        <rFont val="Times New Roman"/>
        <charset val="134"/>
      </rPr>
      <t xml:space="preserve"> </t>
    </r>
    <r>
      <rPr>
        <sz val="10"/>
        <rFont val="宋体"/>
        <charset val="134"/>
      </rPr>
      <t>，组分</t>
    </r>
    <r>
      <rPr>
        <sz val="10"/>
        <rFont val="Times New Roman"/>
        <charset val="134"/>
      </rPr>
      <t>V</t>
    </r>
  </si>
  <si>
    <r>
      <rPr>
        <sz val="10"/>
        <rFont val="Times New Roman"/>
        <charset val="134"/>
      </rPr>
      <t>50g/</t>
    </r>
    <r>
      <rPr>
        <sz val="10"/>
        <rFont val="宋体"/>
        <charset val="134"/>
      </rPr>
      <t>瓶</t>
    </r>
  </si>
  <si>
    <r>
      <rPr>
        <sz val="10"/>
        <rFont val="Times New Roman"/>
        <charset val="134"/>
      </rPr>
      <t>OCT</t>
    </r>
    <r>
      <rPr>
        <sz val="10"/>
        <rFont val="宋体"/>
        <charset val="134"/>
      </rPr>
      <t>冷冻包埋剂</t>
    </r>
  </si>
  <si>
    <r>
      <rPr>
        <sz val="10"/>
        <rFont val="Times New Roman"/>
        <charset val="134"/>
      </rPr>
      <t>118mL/</t>
    </r>
    <r>
      <rPr>
        <sz val="10"/>
        <rFont val="宋体"/>
        <charset val="134"/>
      </rPr>
      <t>支</t>
    </r>
  </si>
  <si>
    <r>
      <rPr>
        <sz val="10"/>
        <rFont val="Times New Roman"/>
        <charset val="134"/>
      </rPr>
      <t>(</t>
    </r>
    <r>
      <rPr>
        <sz val="10"/>
        <rFont val="宋体"/>
        <charset val="134"/>
      </rPr>
      <t>脲</t>
    </r>
    <r>
      <rPr>
        <sz val="10"/>
        <rFont val="Times New Roman"/>
        <charset val="134"/>
      </rPr>
      <t>)</t>
    </r>
    <r>
      <rPr>
        <sz val="10"/>
        <rFont val="宋体"/>
        <charset val="134"/>
      </rPr>
      <t>尿素</t>
    </r>
  </si>
  <si>
    <r>
      <rPr>
        <sz val="10"/>
        <rFont val="Times New Roman"/>
        <charset val="134"/>
      </rPr>
      <t>AR</t>
    </r>
    <r>
      <rPr>
        <sz val="10"/>
        <rFont val="宋体"/>
        <charset val="134"/>
      </rPr>
      <t>，</t>
    </r>
    <r>
      <rPr>
        <sz val="10"/>
        <rFont val="Times New Roman"/>
        <charset val="134"/>
      </rPr>
      <t>500g/</t>
    </r>
    <r>
      <rPr>
        <sz val="10"/>
        <rFont val="宋体"/>
        <charset val="134"/>
      </rPr>
      <t>瓶</t>
    </r>
  </si>
  <si>
    <r>
      <rPr>
        <sz val="10"/>
        <rFont val="Times New Roman"/>
        <charset val="134"/>
      </rPr>
      <t>0.25%</t>
    </r>
    <r>
      <rPr>
        <sz val="10"/>
        <rFont val="宋体"/>
        <charset val="134"/>
      </rPr>
      <t>胰蛋白酶</t>
    </r>
    <r>
      <rPr>
        <sz val="10"/>
        <rFont val="Times New Roman"/>
        <charset val="134"/>
      </rPr>
      <t>(</t>
    </r>
    <r>
      <rPr>
        <sz val="10"/>
        <rFont val="宋体"/>
        <charset val="134"/>
      </rPr>
      <t>含</t>
    </r>
    <r>
      <rPr>
        <sz val="10"/>
        <rFont val="Times New Roman"/>
        <charset val="134"/>
      </rPr>
      <t xml:space="preserve">EDTA </t>
    </r>
    <r>
      <rPr>
        <sz val="10"/>
        <rFont val="宋体"/>
        <charset val="134"/>
      </rPr>
      <t>，含酚红</t>
    </r>
    <r>
      <rPr>
        <sz val="10"/>
        <rFont val="Times New Roman"/>
        <charset val="134"/>
      </rPr>
      <t>)</t>
    </r>
  </si>
  <si>
    <r>
      <rPr>
        <sz val="10"/>
        <rFont val="Times New Roman"/>
        <charset val="134"/>
      </rPr>
      <t>0.9%</t>
    </r>
    <r>
      <rPr>
        <sz val="10"/>
        <rFont val="宋体"/>
        <charset val="134"/>
      </rPr>
      <t>生理盐水</t>
    </r>
  </si>
  <si>
    <r>
      <rPr>
        <sz val="10"/>
        <rFont val="Times New Roman"/>
        <charset val="134"/>
      </rPr>
      <t>2.4-</t>
    </r>
    <r>
      <rPr>
        <sz val="10"/>
        <rFont val="宋体"/>
        <charset val="134"/>
      </rPr>
      <t>二硝基氟苯</t>
    </r>
  </si>
  <si>
    <r>
      <rPr>
        <sz val="10"/>
        <rFont val="Times New Roman"/>
        <charset val="134"/>
      </rPr>
      <t>5g/</t>
    </r>
    <r>
      <rPr>
        <sz val="10"/>
        <rFont val="宋体"/>
        <charset val="134"/>
      </rPr>
      <t>瓶</t>
    </r>
  </si>
  <si>
    <r>
      <rPr>
        <sz val="10"/>
        <rFont val="Times New Roman"/>
        <charset val="134"/>
      </rPr>
      <t>50X TAE</t>
    </r>
    <r>
      <rPr>
        <sz val="10"/>
        <rFont val="宋体"/>
        <charset val="134"/>
      </rPr>
      <t>缓冲液</t>
    </r>
  </si>
  <si>
    <r>
      <rPr>
        <sz val="10"/>
        <rFont val="Times New Roman"/>
        <charset val="134"/>
      </rPr>
      <t>95%</t>
    </r>
    <r>
      <rPr>
        <sz val="10"/>
        <rFont val="宋体"/>
        <charset val="134"/>
      </rPr>
      <t>食用酒精</t>
    </r>
  </si>
  <si>
    <r>
      <rPr>
        <sz val="10"/>
        <rFont val="Times New Roman"/>
        <charset val="134"/>
      </rPr>
      <t>20L/</t>
    </r>
    <r>
      <rPr>
        <sz val="10"/>
        <rFont val="宋体"/>
        <charset val="134"/>
      </rPr>
      <t>桶</t>
    </r>
  </si>
  <si>
    <r>
      <rPr>
        <sz val="10"/>
        <rFont val="Times New Roman"/>
        <charset val="134"/>
      </rPr>
      <t xml:space="preserve">BCA </t>
    </r>
    <r>
      <rPr>
        <sz val="10"/>
        <rFont val="宋体"/>
        <charset val="134"/>
      </rPr>
      <t>蛋白定量测定试剂盒</t>
    </r>
  </si>
  <si>
    <r>
      <rPr>
        <sz val="10"/>
        <rFont val="Times New Roman"/>
        <charset val="134"/>
      </rPr>
      <t>500</t>
    </r>
    <r>
      <rPr>
        <sz val="10"/>
        <rFont val="宋体"/>
        <charset val="134"/>
      </rPr>
      <t>次</t>
    </r>
    <r>
      <rPr>
        <sz val="10"/>
        <rFont val="Times New Roman"/>
        <charset val="134"/>
      </rPr>
      <t>/</t>
    </r>
    <r>
      <rPr>
        <sz val="10"/>
        <rFont val="宋体"/>
        <charset val="134"/>
      </rPr>
      <t>盒</t>
    </r>
  </si>
  <si>
    <r>
      <rPr>
        <sz val="10"/>
        <rFont val="Times New Roman"/>
        <charset val="134"/>
      </rPr>
      <t>BL21(DE3)</t>
    </r>
    <r>
      <rPr>
        <sz val="10"/>
        <rFont val="宋体"/>
        <charset val="134"/>
      </rPr>
      <t>感受态细胞</t>
    </r>
  </si>
  <si>
    <t>10支/包×100ul ，超低温保存（-80℃）</t>
  </si>
  <si>
    <r>
      <rPr>
        <sz val="10"/>
        <rFont val="Times New Roman"/>
        <charset val="134"/>
      </rPr>
      <t>DH5a</t>
    </r>
    <r>
      <rPr>
        <sz val="10"/>
        <rFont val="宋体"/>
        <charset val="134"/>
      </rPr>
      <t>化学感受态细胞</t>
    </r>
  </si>
  <si>
    <t>100ul*10支/包 ，（-80℃）超低温保存</t>
  </si>
  <si>
    <r>
      <rPr>
        <sz val="10"/>
        <rFont val="Times New Roman"/>
        <charset val="134"/>
      </rPr>
      <t>DMEM</t>
    </r>
    <r>
      <rPr>
        <sz val="10"/>
        <rFont val="宋体"/>
        <charset val="134"/>
      </rPr>
      <t>高糖培养基</t>
    </r>
  </si>
  <si>
    <r>
      <rPr>
        <sz val="10"/>
        <rFont val="Times New Roman"/>
        <charset val="134"/>
      </rPr>
      <t>DNaseI</t>
    </r>
    <r>
      <rPr>
        <sz val="10"/>
        <rFont val="宋体"/>
        <charset val="134"/>
      </rPr>
      <t>酶</t>
    </r>
  </si>
  <si>
    <r>
      <rPr>
        <sz val="10"/>
        <rFont val="Times New Roman"/>
        <charset val="134"/>
      </rPr>
      <t>25mg/</t>
    </r>
    <r>
      <rPr>
        <sz val="10"/>
        <rFont val="宋体"/>
        <charset val="134"/>
      </rPr>
      <t>瓶</t>
    </r>
  </si>
  <si>
    <r>
      <rPr>
        <sz val="10"/>
        <rFont val="Times New Roman"/>
        <charset val="134"/>
      </rPr>
      <t>HindIII/</t>
    </r>
    <r>
      <rPr>
        <sz val="10"/>
        <rFont val="宋体"/>
        <charset val="134"/>
      </rPr>
      <t>内切酶</t>
    </r>
  </si>
  <si>
    <r>
      <rPr>
        <sz val="10"/>
        <rFont val="Times New Roman"/>
        <charset val="134"/>
      </rPr>
      <t>3000U/</t>
    </r>
    <r>
      <rPr>
        <sz val="10"/>
        <rFont val="宋体"/>
        <charset val="134"/>
      </rPr>
      <t xml:space="preserve">包，酶浓度15U/μl </t>
    </r>
  </si>
  <si>
    <r>
      <rPr>
        <sz val="10"/>
        <rFont val="Times New Roman"/>
        <charset val="134"/>
      </rPr>
      <t>Nco I</t>
    </r>
    <r>
      <rPr>
        <sz val="10"/>
        <rFont val="宋体"/>
        <charset val="134"/>
      </rPr>
      <t>限制酶</t>
    </r>
  </si>
  <si>
    <r>
      <rPr>
        <sz val="10"/>
        <rFont val="Times New Roman"/>
        <charset val="134"/>
      </rPr>
      <t>500U/</t>
    </r>
    <r>
      <rPr>
        <sz val="10"/>
        <rFont val="宋体"/>
        <charset val="134"/>
      </rPr>
      <t xml:space="preserve">支，酶浓度15U/μl </t>
    </r>
  </si>
  <si>
    <t>NI SEPHAROSE 6FF</t>
  </si>
  <si>
    <r>
      <rPr>
        <sz val="10"/>
        <rFont val="Times New Roman"/>
        <charset val="134"/>
      </rPr>
      <t>25mL/</t>
    </r>
    <r>
      <rPr>
        <sz val="10"/>
        <rFont val="宋体"/>
        <charset val="134"/>
      </rPr>
      <t>瓶</t>
    </r>
  </si>
  <si>
    <r>
      <rPr>
        <sz val="10"/>
        <rFont val="Times New Roman"/>
        <charset val="134"/>
      </rPr>
      <t>RNA</t>
    </r>
    <r>
      <rPr>
        <sz val="10"/>
        <rFont val="宋体"/>
        <charset val="134"/>
      </rPr>
      <t>酶</t>
    </r>
  </si>
  <si>
    <r>
      <rPr>
        <sz val="10"/>
        <rFont val="Times New Roman"/>
        <charset val="134"/>
      </rPr>
      <t>T4 DNA Ligase/</t>
    </r>
    <r>
      <rPr>
        <sz val="10"/>
        <rFont val="宋体"/>
        <charset val="134"/>
      </rPr>
      <t>连接酶</t>
    </r>
  </si>
  <si>
    <r>
      <rPr>
        <sz val="10"/>
        <rFont val="宋体"/>
        <charset val="134"/>
      </rPr>
      <t>浓度</t>
    </r>
    <r>
      <rPr>
        <sz val="10"/>
        <rFont val="Times New Roman"/>
        <charset val="134"/>
      </rPr>
      <t xml:space="preserve">350U/μl </t>
    </r>
    <r>
      <rPr>
        <sz val="10"/>
        <rFont val="宋体"/>
        <charset val="134"/>
      </rPr>
      <t>，</t>
    </r>
    <r>
      <rPr>
        <sz val="10"/>
        <rFont val="Times New Roman"/>
        <charset val="134"/>
      </rPr>
      <t xml:space="preserve">25000U </t>
    </r>
    <r>
      <rPr>
        <sz val="10"/>
        <rFont val="宋体"/>
        <charset val="134"/>
      </rPr>
      <t>，</t>
    </r>
    <r>
      <rPr>
        <sz val="10"/>
        <rFont val="Times New Roman"/>
        <charset val="134"/>
      </rPr>
      <t>-20℃</t>
    </r>
  </si>
  <si>
    <r>
      <rPr>
        <sz val="10"/>
        <rFont val="宋体"/>
        <charset val="134"/>
      </rPr>
      <t>二甲基亚砜</t>
    </r>
    <r>
      <rPr>
        <sz val="10"/>
        <rFont val="Times New Roman"/>
        <charset val="134"/>
      </rPr>
      <t>DMSO</t>
    </r>
  </si>
  <si>
    <t>甘氨酸</t>
  </si>
  <si>
    <r>
      <rPr>
        <sz val="10"/>
        <rFont val="Times New Roman"/>
        <charset val="134"/>
      </rPr>
      <t xml:space="preserve">1k g </t>
    </r>
    <r>
      <rPr>
        <sz val="10"/>
        <rFont val="宋体"/>
        <charset val="134"/>
      </rPr>
      <t>，用于电泳</t>
    </r>
    <r>
      <rPr>
        <sz val="10"/>
        <rFont val="Times New Roman"/>
        <charset val="134"/>
      </rPr>
      <t xml:space="preserve"> </t>
    </r>
    <r>
      <rPr>
        <sz val="10"/>
        <rFont val="宋体"/>
        <charset val="134"/>
      </rPr>
      <t>，</t>
    </r>
    <r>
      <rPr>
        <sz val="10"/>
        <rFont val="Times New Roman"/>
        <charset val="134"/>
      </rPr>
      <t xml:space="preserve">≥99% </t>
    </r>
  </si>
  <si>
    <t>胶回收试剂盒</t>
  </si>
  <si>
    <r>
      <rPr>
        <sz val="10"/>
        <rFont val="Times New Roman"/>
        <charset val="134"/>
      </rPr>
      <t>50T/</t>
    </r>
    <r>
      <rPr>
        <sz val="10"/>
        <rFont val="宋体"/>
        <charset val="134"/>
      </rPr>
      <t>盒</t>
    </r>
  </si>
  <si>
    <t>酵母浸出物</t>
  </si>
  <si>
    <r>
      <rPr>
        <sz val="10"/>
        <rFont val="Times New Roman"/>
        <charset val="134"/>
      </rPr>
      <t>500g/</t>
    </r>
    <r>
      <rPr>
        <sz val="10"/>
        <rFont val="宋体"/>
        <charset val="134"/>
      </rPr>
      <t>瓶</t>
    </r>
  </si>
  <si>
    <t>链脲佐菌素</t>
  </si>
  <si>
    <r>
      <rPr>
        <sz val="10"/>
        <rFont val="Times New Roman"/>
        <charset val="134"/>
      </rPr>
      <t>500mg/</t>
    </r>
    <r>
      <rPr>
        <sz val="10"/>
        <rFont val="宋体"/>
        <charset val="134"/>
      </rPr>
      <t>瓶</t>
    </r>
  </si>
  <si>
    <t>三羟甲基氨基甲烷</t>
  </si>
  <si>
    <t>双抗</t>
  </si>
  <si>
    <r>
      <rPr>
        <sz val="10"/>
        <rFont val="宋体"/>
        <charset val="134"/>
      </rPr>
      <t>司班</t>
    </r>
    <r>
      <rPr>
        <sz val="10"/>
        <rFont val="Times New Roman"/>
        <charset val="134"/>
      </rPr>
      <t>-80/</t>
    </r>
    <r>
      <rPr>
        <sz val="10"/>
        <rFont val="宋体"/>
        <charset val="134"/>
      </rPr>
      <t>司本</t>
    </r>
    <r>
      <rPr>
        <sz val="10"/>
        <rFont val="Times New Roman"/>
        <charset val="134"/>
      </rPr>
      <t>80</t>
    </r>
  </si>
  <si>
    <r>
      <rPr>
        <sz val="10"/>
        <rFont val="Times New Roman"/>
        <charset val="134"/>
      </rPr>
      <t>CP</t>
    </r>
    <r>
      <rPr>
        <sz val="10"/>
        <rFont val="宋体"/>
        <charset val="134"/>
      </rPr>
      <t>，</t>
    </r>
    <r>
      <rPr>
        <sz val="10"/>
        <rFont val="Times New Roman"/>
        <charset val="134"/>
      </rPr>
      <t>500mL/</t>
    </r>
    <r>
      <rPr>
        <sz val="10"/>
        <rFont val="宋体"/>
        <charset val="134"/>
      </rPr>
      <t>瓶</t>
    </r>
  </si>
  <si>
    <r>
      <rPr>
        <sz val="10"/>
        <rFont val="宋体"/>
        <charset val="134"/>
      </rPr>
      <t>四甲基乙二胺（</t>
    </r>
    <r>
      <rPr>
        <sz val="10"/>
        <rFont val="Times New Roman"/>
        <charset val="134"/>
      </rPr>
      <t>TEMED</t>
    </r>
    <r>
      <rPr>
        <sz val="10"/>
        <rFont val="宋体"/>
        <charset val="134"/>
      </rPr>
      <t>）</t>
    </r>
  </si>
  <si>
    <r>
      <rPr>
        <sz val="10"/>
        <rFont val="Times New Roman"/>
        <charset val="134"/>
      </rPr>
      <t>5mL/</t>
    </r>
    <r>
      <rPr>
        <sz val="10"/>
        <rFont val="宋体"/>
        <charset val="134"/>
      </rPr>
      <t>瓶</t>
    </r>
  </si>
  <si>
    <t>胎牛血清</t>
  </si>
  <si>
    <r>
      <rPr>
        <sz val="10"/>
        <rFont val="宋体"/>
        <charset val="134"/>
      </rPr>
      <t>吐温</t>
    </r>
    <r>
      <rPr>
        <sz val="10"/>
        <rFont val="Times New Roman"/>
        <charset val="134"/>
      </rPr>
      <t>20</t>
    </r>
  </si>
  <si>
    <r>
      <rPr>
        <sz val="10"/>
        <rFont val="宋体"/>
        <charset val="134"/>
      </rPr>
      <t>脱脂奶粉</t>
    </r>
    <r>
      <rPr>
        <sz val="10"/>
        <rFont val="Times New Roman"/>
        <charset val="134"/>
      </rPr>
      <t xml:space="preserve"> </t>
    </r>
  </si>
  <si>
    <r>
      <rPr>
        <sz val="10"/>
        <rFont val="Times New Roman"/>
        <charset val="134"/>
      </rPr>
      <t>250g/</t>
    </r>
    <r>
      <rPr>
        <sz val="10"/>
        <rFont val="宋体"/>
        <charset val="134"/>
      </rPr>
      <t>瓶</t>
    </r>
    <r>
      <rPr>
        <sz val="10"/>
        <rFont val="Times New Roman"/>
        <charset val="134"/>
      </rPr>
      <t xml:space="preserve">Nonfat Dry Milk </t>
    </r>
  </si>
  <si>
    <t>新洁尔灭</t>
  </si>
  <si>
    <r>
      <rPr>
        <sz val="10"/>
        <rFont val="宋体"/>
        <charset val="134"/>
      </rPr>
      <t>苯扎溴铵溶液</t>
    </r>
    <r>
      <rPr>
        <sz val="10"/>
        <rFont val="Times New Roman"/>
        <charset val="134"/>
      </rPr>
      <t>5%*500mL/</t>
    </r>
    <r>
      <rPr>
        <sz val="10"/>
        <rFont val="宋体"/>
        <charset val="134"/>
      </rPr>
      <t>瓶</t>
    </r>
  </si>
  <si>
    <t>胰蛋白胨</t>
  </si>
  <si>
    <r>
      <rPr>
        <sz val="10"/>
        <rFont val="Times New Roman"/>
        <charset val="134"/>
      </rPr>
      <t>BR</t>
    </r>
    <r>
      <rPr>
        <sz val="10"/>
        <rFont val="宋体"/>
        <charset val="134"/>
      </rPr>
      <t>，</t>
    </r>
    <r>
      <rPr>
        <sz val="10"/>
        <rFont val="Times New Roman"/>
        <charset val="134"/>
      </rPr>
      <t>250g/</t>
    </r>
    <r>
      <rPr>
        <sz val="10"/>
        <rFont val="宋体"/>
        <charset val="134"/>
      </rPr>
      <t>瓶</t>
    </r>
  </si>
  <si>
    <t>胰岛素（猪）</t>
  </si>
  <si>
    <t>质粒抽提试剂盒</t>
  </si>
  <si>
    <t>硬脂酸铝</t>
  </si>
  <si>
    <t>AR，500g/瓶</t>
  </si>
  <si>
    <t>高灵敏度免脱色蛋白胶快速染液</t>
  </si>
  <si>
    <t>500mL</t>
  </si>
  <si>
    <r>
      <rPr>
        <sz val="10"/>
        <rFont val="宋体"/>
        <charset val="134"/>
      </rPr>
      <t>一步法免染</t>
    </r>
    <r>
      <rPr>
        <sz val="10"/>
        <rFont val="Times New Roman"/>
        <charset val="134"/>
      </rPr>
      <t>PAGE</t>
    </r>
    <r>
      <rPr>
        <sz val="10"/>
        <rFont val="宋体"/>
        <charset val="134"/>
      </rPr>
      <t>凝胶制备试剂盒</t>
    </r>
    <r>
      <rPr>
        <sz val="10"/>
        <rFont val="Times New Roman"/>
        <charset val="134"/>
      </rPr>
      <t>10%</t>
    </r>
  </si>
  <si>
    <r>
      <rPr>
        <sz val="10"/>
        <rFont val="Times New Roman"/>
        <charset val="134"/>
      </rPr>
      <t>125T/</t>
    </r>
    <r>
      <rPr>
        <sz val="10"/>
        <rFont val="宋体"/>
        <charset val="134"/>
      </rPr>
      <t>盒</t>
    </r>
  </si>
  <si>
    <r>
      <rPr>
        <sz val="10"/>
        <rFont val="宋体"/>
        <charset val="134"/>
      </rPr>
      <t>一步法免染</t>
    </r>
    <r>
      <rPr>
        <sz val="10"/>
        <rFont val="Times New Roman"/>
        <charset val="134"/>
      </rPr>
      <t>PAGE</t>
    </r>
    <r>
      <rPr>
        <sz val="10"/>
        <rFont val="宋体"/>
        <charset val="134"/>
      </rPr>
      <t>凝胶制备试剂盒</t>
    </r>
    <r>
      <rPr>
        <sz val="10"/>
        <rFont val="Times New Roman"/>
        <charset val="134"/>
      </rPr>
      <t>8%</t>
    </r>
  </si>
  <si>
    <r>
      <rPr>
        <sz val="10"/>
        <rFont val="Times New Roman"/>
        <charset val="134"/>
      </rPr>
      <t>RIPA</t>
    </r>
    <r>
      <rPr>
        <sz val="10"/>
        <rFont val="宋体"/>
        <charset val="134"/>
      </rPr>
      <t>裂解液（强）</t>
    </r>
  </si>
  <si>
    <t>PMSF</t>
  </si>
  <si>
    <t>抗荧光衰减封片剂</t>
  </si>
  <si>
    <r>
      <rPr>
        <sz val="10"/>
        <rFont val="Times New Roman"/>
        <charset val="134"/>
      </rPr>
      <t>10ml/</t>
    </r>
    <r>
      <rPr>
        <sz val="10"/>
        <rFont val="宋体"/>
        <charset val="134"/>
      </rPr>
      <t>瓶</t>
    </r>
  </si>
  <si>
    <r>
      <rPr>
        <sz val="10"/>
        <rFont val="宋体"/>
        <charset val="134"/>
      </rPr>
      <t>塑料圆底离心管</t>
    </r>
    <r>
      <rPr>
        <sz val="10"/>
        <rFont val="Times New Roman"/>
        <charset val="134"/>
      </rPr>
      <t>(</t>
    </r>
    <r>
      <rPr>
        <sz val="10"/>
        <rFont val="宋体"/>
        <charset val="134"/>
      </rPr>
      <t>连盖</t>
    </r>
    <r>
      <rPr>
        <sz val="10"/>
        <rFont val="Times New Roman"/>
        <charset val="134"/>
      </rPr>
      <t>)</t>
    </r>
  </si>
  <si>
    <r>
      <rPr>
        <sz val="10"/>
        <rFont val="Times New Roman"/>
        <charset val="134"/>
      </rPr>
      <t>10 mL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</si>
  <si>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2mL</t>
    </r>
    <r>
      <rPr>
        <sz val="10"/>
        <rFont val="宋体"/>
        <charset val="134"/>
      </rPr>
      <t>，</t>
    </r>
    <r>
      <rPr>
        <sz val="10"/>
        <rFont val="Times New Roman"/>
        <charset val="134"/>
      </rPr>
      <t>500</t>
    </r>
    <r>
      <rPr>
        <sz val="10"/>
        <rFont val="宋体"/>
        <charset val="134"/>
      </rPr>
      <t>支</t>
    </r>
    <r>
      <rPr>
        <sz val="10"/>
        <rFont val="Times New Roman"/>
        <charset val="134"/>
      </rPr>
      <t>/</t>
    </r>
    <r>
      <rPr>
        <sz val="10"/>
        <rFont val="宋体"/>
        <charset val="134"/>
      </rPr>
      <t>包</t>
    </r>
  </si>
  <si>
    <r>
      <rPr>
        <sz val="10"/>
        <rFont val="Times New Roman"/>
        <charset val="134"/>
      </rPr>
      <t>NGM</t>
    </r>
    <r>
      <rPr>
        <sz val="10"/>
        <rFont val="宋体"/>
        <charset val="134"/>
      </rPr>
      <t>线虫培养基</t>
    </r>
  </si>
  <si>
    <r>
      <rPr>
        <sz val="10"/>
        <rFont val="Times New Roman"/>
        <charset val="134"/>
      </rPr>
      <t>250g /</t>
    </r>
    <r>
      <rPr>
        <sz val="10"/>
        <rFont val="宋体"/>
        <charset val="134"/>
      </rPr>
      <t>瓶</t>
    </r>
  </si>
  <si>
    <r>
      <rPr>
        <sz val="10"/>
        <rFont val="Times New Roman"/>
        <charset val="134"/>
      </rPr>
      <t>NGM</t>
    </r>
    <r>
      <rPr>
        <sz val="10"/>
        <rFont val="宋体"/>
        <charset val="134"/>
      </rPr>
      <t>线虫培养基添加剂</t>
    </r>
  </si>
  <si>
    <r>
      <rPr>
        <sz val="10"/>
        <rFont val="Times New Roman"/>
        <charset val="134"/>
      </rPr>
      <t>20</t>
    </r>
    <r>
      <rPr>
        <sz val="10"/>
        <rFont val="宋体"/>
        <charset val="134"/>
      </rPr>
      <t>支</t>
    </r>
    <r>
      <rPr>
        <sz val="10"/>
        <rFont val="Times New Roman"/>
        <charset val="134"/>
      </rPr>
      <t>/</t>
    </r>
    <r>
      <rPr>
        <sz val="10"/>
        <rFont val="宋体"/>
        <charset val="134"/>
      </rPr>
      <t>盒</t>
    </r>
  </si>
  <si>
    <r>
      <rPr>
        <sz val="10"/>
        <rFont val="Times New Roman"/>
        <charset val="134"/>
      </rPr>
      <t>PDL(poly-D-lysine</t>
    </r>
    <r>
      <rPr>
        <sz val="10"/>
        <rFont val="宋体"/>
        <charset val="134"/>
      </rPr>
      <t>，多聚赖氨酸</t>
    </r>
    <r>
      <rPr>
        <sz val="10"/>
        <rFont val="Times New Roman"/>
        <charset val="134"/>
      </rPr>
      <t>)</t>
    </r>
  </si>
  <si>
    <r>
      <rPr>
        <sz val="10"/>
        <rFont val="Times New Roman"/>
        <charset val="134"/>
      </rPr>
      <t>5mg/</t>
    </r>
    <r>
      <rPr>
        <sz val="10"/>
        <rFont val="宋体"/>
        <charset val="134"/>
      </rPr>
      <t>瓶</t>
    </r>
  </si>
  <si>
    <t>CMF-HBSS</t>
  </si>
  <si>
    <r>
      <rPr>
        <sz val="10"/>
        <rFont val="Times New Roman"/>
        <charset val="134"/>
      </rPr>
      <t>500ml/</t>
    </r>
    <r>
      <rPr>
        <sz val="10"/>
        <rFont val="宋体"/>
        <charset val="134"/>
      </rPr>
      <t>瓶，</t>
    </r>
    <r>
      <rPr>
        <sz val="10"/>
        <rFont val="Times New Roman"/>
        <charset val="134"/>
      </rPr>
      <t>HBSS(10X)</t>
    </r>
    <r>
      <rPr>
        <sz val="10"/>
        <rFont val="宋体"/>
        <charset val="134"/>
      </rPr>
      <t>，不含钙、镁、酚红</t>
    </r>
  </si>
  <si>
    <t>胰蛋白酶抑制剂</t>
  </si>
  <si>
    <r>
      <rPr>
        <sz val="10"/>
        <rFont val="Times New Roman"/>
        <charset val="134"/>
      </rPr>
      <t>1g/</t>
    </r>
    <r>
      <rPr>
        <sz val="10"/>
        <rFont val="宋体"/>
        <charset val="134"/>
      </rPr>
      <t>瓶</t>
    </r>
  </si>
  <si>
    <r>
      <rPr>
        <sz val="10"/>
        <rFont val="Times New Roman"/>
        <charset val="134"/>
      </rPr>
      <t>DMEM/F12</t>
    </r>
    <r>
      <rPr>
        <sz val="10"/>
        <rFont val="宋体"/>
        <charset val="134"/>
      </rPr>
      <t>培养基</t>
    </r>
  </si>
  <si>
    <r>
      <rPr>
        <sz val="10"/>
        <rFont val="Times New Roman"/>
        <charset val="134"/>
      </rPr>
      <t xml:space="preserve">500ml,DMEM(Dulbecco </t>
    </r>
    <r>
      <rPr>
        <sz val="10"/>
        <rFont val="宋体"/>
        <charset val="134"/>
      </rPr>
      <t>改良</t>
    </r>
    <r>
      <rPr>
        <sz val="10"/>
        <rFont val="Times New Roman"/>
        <charset val="134"/>
      </rPr>
      <t>Eagle</t>
    </r>
    <r>
      <rPr>
        <sz val="10"/>
        <rFont val="宋体"/>
        <charset val="134"/>
      </rPr>
      <t>培养基</t>
    </r>
    <r>
      <rPr>
        <sz val="10"/>
        <rFont val="Times New Roman"/>
        <charset val="134"/>
      </rPr>
      <t>)/F-12,</t>
    </r>
    <r>
      <rPr>
        <sz val="10"/>
        <rFont val="宋体"/>
        <charset val="134"/>
      </rPr>
      <t>加有添加剂</t>
    </r>
    <r>
      <rPr>
        <sz val="10"/>
        <rFont val="Times New Roman"/>
        <charset val="134"/>
      </rPr>
      <t>:</t>
    </r>
    <r>
      <rPr>
        <sz val="10"/>
        <rFont val="宋体"/>
        <charset val="134"/>
      </rPr>
      <t>高糖</t>
    </r>
    <r>
      <rPr>
        <sz val="10"/>
        <rFont val="Times New Roman"/>
        <charset val="134"/>
      </rPr>
      <t>,</t>
    </r>
    <r>
      <rPr>
        <sz val="10"/>
        <rFont val="宋体"/>
        <charset val="134"/>
      </rPr>
      <t>谷氨酰胺</t>
    </r>
    <r>
      <rPr>
        <sz val="10"/>
        <rFont val="Times New Roman"/>
        <charset val="134"/>
      </rPr>
      <t>,</t>
    </r>
    <r>
      <rPr>
        <sz val="10"/>
        <rFont val="宋体"/>
        <charset val="134"/>
      </rPr>
      <t>酚红</t>
    </r>
    <r>
      <rPr>
        <sz val="10"/>
        <rFont val="Times New Roman"/>
        <charset val="134"/>
      </rPr>
      <t>,</t>
    </r>
    <r>
      <rPr>
        <sz val="10"/>
        <rFont val="宋体"/>
        <charset val="134"/>
      </rPr>
      <t>丙酮酸钠</t>
    </r>
    <r>
      <rPr>
        <sz val="10"/>
        <rFont val="Times New Roman"/>
        <charset val="134"/>
      </rPr>
      <t>,</t>
    </r>
    <r>
      <rPr>
        <sz val="10"/>
        <rFont val="宋体"/>
        <charset val="134"/>
      </rPr>
      <t>不含</t>
    </r>
    <r>
      <rPr>
        <sz val="10"/>
        <rFont val="Times New Roman"/>
        <charset val="134"/>
      </rPr>
      <t>HEPES</t>
    </r>
  </si>
  <si>
    <r>
      <rPr>
        <sz val="10"/>
        <rFont val="Times New Roman"/>
        <charset val="134"/>
      </rPr>
      <t>17β-</t>
    </r>
    <r>
      <rPr>
        <sz val="10"/>
        <rFont val="宋体"/>
        <charset val="134"/>
      </rPr>
      <t>雌二醇（</t>
    </r>
    <r>
      <rPr>
        <sz val="10"/>
        <rFont val="Times New Roman"/>
        <charset val="134"/>
      </rPr>
      <t>E2</t>
    </r>
    <r>
      <rPr>
        <sz val="10"/>
        <rFont val="宋体"/>
        <charset val="134"/>
      </rPr>
      <t>）</t>
    </r>
  </si>
  <si>
    <r>
      <rPr>
        <sz val="10"/>
        <rFont val="Times New Roman"/>
        <charset val="134"/>
      </rPr>
      <t>250mg</t>
    </r>
    <r>
      <rPr>
        <sz val="10"/>
        <rFont val="宋体"/>
        <charset val="134"/>
      </rPr>
      <t>/瓶</t>
    </r>
  </si>
  <si>
    <t>ALP</t>
  </si>
  <si>
    <r>
      <rPr>
        <sz val="10"/>
        <rFont val="Times New Roman"/>
        <charset val="134"/>
      </rPr>
      <t>50 μL/</t>
    </r>
    <r>
      <rPr>
        <sz val="10"/>
        <rFont val="宋体"/>
        <charset val="134"/>
      </rPr>
      <t>支</t>
    </r>
  </si>
  <si>
    <r>
      <rPr>
        <sz val="10"/>
        <rFont val="宋体"/>
        <charset val="134"/>
      </rPr>
      <t>丙二醛</t>
    </r>
    <r>
      <rPr>
        <sz val="10"/>
        <rFont val="Times New Roman"/>
        <charset val="134"/>
      </rPr>
      <t>(MDA)</t>
    </r>
    <r>
      <rPr>
        <sz val="10"/>
        <rFont val="宋体"/>
        <charset val="134"/>
      </rPr>
      <t>试剂盒</t>
    </r>
  </si>
  <si>
    <r>
      <rPr>
        <sz val="10"/>
        <rFont val="Times New Roman"/>
        <charset val="134"/>
      </rPr>
      <t>96</t>
    </r>
    <r>
      <rPr>
        <sz val="10"/>
        <rFont val="宋体"/>
        <charset val="134"/>
      </rPr>
      <t>样</t>
    </r>
    <r>
      <rPr>
        <sz val="10"/>
        <rFont val="Times New Roman"/>
        <charset val="134"/>
      </rPr>
      <t>/</t>
    </r>
    <r>
      <rPr>
        <sz val="10"/>
        <rFont val="宋体"/>
        <charset val="134"/>
      </rPr>
      <t>盒</t>
    </r>
  </si>
  <si>
    <r>
      <rPr>
        <sz val="10"/>
        <rFont val="宋体"/>
        <charset val="134"/>
      </rPr>
      <t>线粒体膜电位检测试剂盒</t>
    </r>
    <r>
      <rPr>
        <sz val="10"/>
        <rFont val="Times New Roman"/>
        <charset val="134"/>
      </rPr>
      <t>(JC-1)</t>
    </r>
  </si>
  <si>
    <r>
      <rPr>
        <sz val="10"/>
        <rFont val="Times New Roman"/>
        <charset val="134"/>
      </rPr>
      <t>100</t>
    </r>
    <r>
      <rPr>
        <sz val="10"/>
        <rFont val="宋体"/>
        <charset val="134"/>
      </rPr>
      <t>次/盒</t>
    </r>
  </si>
  <si>
    <r>
      <rPr>
        <sz val="10"/>
        <rFont val="宋体"/>
        <charset val="134"/>
      </rPr>
      <t>月桂基硫酸盐胰蛋白胨肉汤</t>
    </r>
    <r>
      <rPr>
        <sz val="10"/>
        <rFont val="Times New Roman"/>
        <charset val="134"/>
      </rPr>
      <t>(LST)</t>
    </r>
  </si>
  <si>
    <r>
      <rPr>
        <sz val="10"/>
        <rFont val="Times New Roman"/>
        <charset val="134"/>
      </rPr>
      <t>250g/</t>
    </r>
    <r>
      <rPr>
        <sz val="10"/>
        <rFont val="宋体"/>
        <charset val="134"/>
      </rPr>
      <t>瓶</t>
    </r>
  </si>
  <si>
    <r>
      <rPr>
        <sz val="10"/>
        <rFont val="宋体"/>
        <charset val="134"/>
      </rPr>
      <t>煌绿乳糖胆盐肉汤</t>
    </r>
    <r>
      <rPr>
        <sz val="10"/>
        <rFont val="Times New Roman"/>
        <charset val="134"/>
      </rPr>
      <t>(BGLB)</t>
    </r>
  </si>
  <si>
    <r>
      <rPr>
        <sz val="10"/>
        <rFont val="Times New Roman"/>
        <charset val="134"/>
      </rPr>
      <t>EC</t>
    </r>
    <r>
      <rPr>
        <sz val="10"/>
        <rFont val="宋体"/>
        <charset val="134"/>
      </rPr>
      <t>肉汤</t>
    </r>
  </si>
  <si>
    <r>
      <rPr>
        <sz val="10"/>
        <rFont val="宋体"/>
        <charset val="134"/>
      </rPr>
      <t>色氨酸肉汤</t>
    </r>
    <r>
      <rPr>
        <sz val="10"/>
        <rFont val="Times New Roman"/>
        <charset val="134"/>
      </rPr>
      <t>(</t>
    </r>
    <r>
      <rPr>
        <sz val="10"/>
        <rFont val="宋体"/>
        <charset val="134"/>
      </rPr>
      <t>蛋白胨水</t>
    </r>
    <r>
      <rPr>
        <sz val="10"/>
        <rFont val="Times New Roman"/>
        <charset val="134"/>
      </rPr>
      <t>)</t>
    </r>
  </si>
  <si>
    <r>
      <rPr>
        <sz val="10"/>
        <rFont val="Times New Roman"/>
        <charset val="134"/>
      </rPr>
      <t>MR-VP(</t>
    </r>
    <r>
      <rPr>
        <sz val="10"/>
        <rFont val="宋体"/>
        <charset val="134"/>
      </rPr>
      <t>缓冲葡萄糖蛋白胨水</t>
    </r>
    <r>
      <rPr>
        <sz val="10"/>
        <rFont val="Times New Roman"/>
        <charset val="134"/>
      </rPr>
      <t>)</t>
    </r>
  </si>
  <si>
    <r>
      <rPr>
        <sz val="10"/>
        <rFont val="Times New Roman"/>
        <charset val="134"/>
      </rPr>
      <t>Korse</t>
    </r>
    <r>
      <rPr>
        <sz val="10"/>
        <rFont val="宋体"/>
        <charset val="134"/>
      </rPr>
      <t>氏肉汤</t>
    </r>
  </si>
  <si>
    <t>甲基红指示剂</t>
  </si>
  <si>
    <r>
      <rPr>
        <sz val="10"/>
        <rFont val="Times New Roman"/>
        <charset val="134"/>
      </rPr>
      <t>(Kovacs</t>
    </r>
    <r>
      <rPr>
        <sz val="10"/>
        <rFont val="宋体"/>
        <charset val="134"/>
      </rPr>
      <t>氏</t>
    </r>
    <r>
      <rPr>
        <sz val="10"/>
        <rFont val="Times New Roman"/>
        <charset val="134"/>
      </rPr>
      <t>)</t>
    </r>
    <r>
      <rPr>
        <sz val="10"/>
        <rFont val="宋体"/>
        <charset val="134"/>
      </rPr>
      <t>靛基质试剂</t>
    </r>
  </si>
  <si>
    <r>
      <rPr>
        <sz val="10"/>
        <rFont val="Times New Roman"/>
        <charset val="134"/>
      </rPr>
      <t>10mL/</t>
    </r>
    <r>
      <rPr>
        <sz val="10"/>
        <rFont val="宋体"/>
        <charset val="134"/>
      </rPr>
      <t>支</t>
    </r>
  </si>
  <si>
    <r>
      <rPr>
        <sz val="10"/>
        <rFont val="宋体"/>
        <charset val="134"/>
      </rPr>
      <t>缓冲蛋白胨水</t>
    </r>
    <r>
      <rPr>
        <sz val="10"/>
        <rFont val="Times New Roman"/>
        <charset val="134"/>
      </rPr>
      <t>(BPW)</t>
    </r>
  </si>
  <si>
    <t>碘液</t>
  </si>
  <si>
    <r>
      <rPr>
        <sz val="10"/>
        <rFont val="宋体"/>
        <charset val="134"/>
      </rPr>
      <t>每盒规格：</t>
    </r>
    <r>
      <rPr>
        <sz val="10"/>
        <rFont val="Times New Roman"/>
        <charset val="134"/>
      </rPr>
      <t>2mL/</t>
    </r>
    <r>
      <rPr>
        <sz val="10"/>
        <rFont val="宋体"/>
        <charset val="134"/>
      </rPr>
      <t>支</t>
    </r>
    <r>
      <rPr>
        <sz val="10"/>
        <rFont val="Times New Roman"/>
        <charset val="134"/>
      </rPr>
      <t>×20</t>
    </r>
    <r>
      <rPr>
        <sz val="10"/>
        <rFont val="宋体"/>
        <charset val="134"/>
      </rPr>
      <t>支</t>
    </r>
  </si>
  <si>
    <r>
      <rPr>
        <sz val="10"/>
        <rFont val="Times New Roman"/>
        <charset val="134"/>
      </rPr>
      <t>0.1%</t>
    </r>
    <r>
      <rPr>
        <sz val="10"/>
        <rFont val="宋体"/>
        <charset val="134"/>
      </rPr>
      <t>煌绿</t>
    </r>
  </si>
  <si>
    <r>
      <rPr>
        <sz val="10"/>
        <rFont val="宋体"/>
        <charset val="134"/>
      </rPr>
      <t>每盒规格：</t>
    </r>
    <r>
      <rPr>
        <sz val="10"/>
        <rFont val="Times New Roman"/>
        <charset val="134"/>
      </rPr>
      <t>1mL/</t>
    </r>
    <r>
      <rPr>
        <sz val="10"/>
        <rFont val="宋体"/>
        <charset val="134"/>
      </rPr>
      <t>支</t>
    </r>
    <r>
      <rPr>
        <sz val="10"/>
        <rFont val="Times New Roman"/>
        <charset val="134"/>
      </rPr>
      <t>×20</t>
    </r>
    <r>
      <rPr>
        <sz val="10"/>
        <rFont val="宋体"/>
        <charset val="134"/>
      </rPr>
      <t>支</t>
    </r>
  </si>
  <si>
    <r>
      <rPr>
        <sz val="10"/>
        <rFont val="宋体"/>
        <charset val="134"/>
      </rPr>
      <t>亚硒酸盐胱氨酸（</t>
    </r>
    <r>
      <rPr>
        <sz val="10"/>
        <rFont val="Times New Roman"/>
        <charset val="134"/>
      </rPr>
      <t>SC</t>
    </r>
    <r>
      <rPr>
        <sz val="10"/>
        <rFont val="宋体"/>
        <charset val="134"/>
      </rPr>
      <t>）增菌液</t>
    </r>
  </si>
  <si>
    <r>
      <rPr>
        <sz val="10"/>
        <rFont val="宋体"/>
        <charset val="134"/>
      </rPr>
      <t>每盒规格：</t>
    </r>
    <r>
      <rPr>
        <sz val="10"/>
        <rFont val="Times New Roman"/>
        <charset val="134"/>
      </rPr>
      <t>10mL/</t>
    </r>
    <r>
      <rPr>
        <sz val="10"/>
        <rFont val="宋体"/>
        <charset val="134"/>
      </rPr>
      <t>支</t>
    </r>
    <r>
      <rPr>
        <sz val="10"/>
        <rFont val="Times New Roman"/>
        <charset val="134"/>
      </rPr>
      <t>×20</t>
    </r>
    <r>
      <rPr>
        <sz val="10"/>
        <rFont val="宋体"/>
        <charset val="134"/>
      </rPr>
      <t>支</t>
    </r>
  </si>
  <si>
    <r>
      <rPr>
        <sz val="10"/>
        <rFont val="宋体"/>
        <charset val="134"/>
      </rPr>
      <t>亚硫酸铋琼脂</t>
    </r>
    <r>
      <rPr>
        <sz val="10"/>
        <rFont val="Times New Roman"/>
        <charset val="134"/>
      </rPr>
      <t>(BS)</t>
    </r>
  </si>
  <si>
    <t>沙门显色培养基</t>
  </si>
  <si>
    <r>
      <rPr>
        <sz val="10"/>
        <rFont val="Times New Roman"/>
        <charset val="134"/>
      </rPr>
      <t>1000mL/</t>
    </r>
    <r>
      <rPr>
        <sz val="10"/>
        <rFont val="宋体"/>
        <charset val="134"/>
      </rPr>
      <t>瓶</t>
    </r>
  </si>
  <si>
    <r>
      <rPr>
        <sz val="10"/>
        <rFont val="宋体"/>
        <charset val="134"/>
      </rPr>
      <t>胆硫乳琼脂</t>
    </r>
    <r>
      <rPr>
        <sz val="10"/>
        <rFont val="Times New Roman"/>
        <charset val="134"/>
      </rPr>
      <t>(DHL)</t>
    </r>
  </si>
  <si>
    <t>沙门氏菌干制生化鉴定试剂盒</t>
  </si>
  <si>
    <r>
      <rPr>
        <sz val="10"/>
        <rFont val="宋体"/>
        <charset val="134"/>
      </rPr>
      <t>每盒规格：</t>
    </r>
    <r>
      <rPr>
        <sz val="10"/>
        <rFont val="Times New Roman"/>
        <charset val="134"/>
      </rPr>
      <t>9</t>
    </r>
    <r>
      <rPr>
        <sz val="10"/>
        <rFont val="宋体"/>
        <charset val="134"/>
      </rPr>
      <t>种</t>
    </r>
    <r>
      <rPr>
        <sz val="10"/>
        <rFont val="Times New Roman"/>
        <charset val="134"/>
      </rPr>
      <t>×10</t>
    </r>
    <r>
      <rPr>
        <sz val="10"/>
        <rFont val="宋体"/>
        <charset val="134"/>
      </rPr>
      <t>套</t>
    </r>
  </si>
  <si>
    <t>营养琼脂</t>
  </si>
  <si>
    <r>
      <rPr>
        <sz val="10"/>
        <rFont val="宋体"/>
        <charset val="134"/>
      </rPr>
      <t>沙门氏菌</t>
    </r>
    <r>
      <rPr>
        <sz val="10"/>
        <rFont val="Times New Roman"/>
        <charset val="134"/>
      </rPr>
      <t>A-F“O”</t>
    </r>
    <r>
      <rPr>
        <sz val="10"/>
        <rFont val="宋体"/>
        <charset val="134"/>
      </rPr>
      <t>多价血清</t>
    </r>
  </si>
  <si>
    <r>
      <rPr>
        <sz val="10"/>
        <rFont val="Times New Roman"/>
        <charset val="134"/>
      </rPr>
      <t>Baird-Parker</t>
    </r>
    <r>
      <rPr>
        <sz val="10"/>
        <rFont val="宋体"/>
        <charset val="134"/>
      </rPr>
      <t>琼脂基础</t>
    </r>
  </si>
  <si>
    <t>血琼脂平板</t>
  </si>
  <si>
    <r>
      <rPr>
        <sz val="10"/>
        <rFont val="Times New Roman"/>
        <charset val="134"/>
      </rPr>
      <t>10</t>
    </r>
    <r>
      <rPr>
        <sz val="10"/>
        <rFont val="宋体"/>
        <charset val="134"/>
      </rPr>
      <t>皿</t>
    </r>
    <r>
      <rPr>
        <sz val="10"/>
        <rFont val="Times New Roman"/>
        <charset val="134"/>
      </rPr>
      <t>/</t>
    </r>
    <r>
      <rPr>
        <sz val="10"/>
        <rFont val="宋体"/>
        <charset val="134"/>
      </rPr>
      <t>包</t>
    </r>
  </si>
  <si>
    <r>
      <rPr>
        <sz val="10"/>
        <rFont val="宋体"/>
        <charset val="134"/>
      </rPr>
      <t>脑心浸出液肉汤</t>
    </r>
    <r>
      <rPr>
        <sz val="10"/>
        <rFont val="Times New Roman"/>
        <charset val="134"/>
      </rPr>
      <t>(BHI)</t>
    </r>
  </si>
  <si>
    <t>冻干血浆</t>
  </si>
  <si>
    <r>
      <rPr>
        <sz val="10"/>
        <rFont val="宋体"/>
        <charset val="134"/>
      </rPr>
      <t>每盒规格：</t>
    </r>
    <r>
      <rPr>
        <sz val="10"/>
        <rFont val="Times New Roman"/>
        <charset val="134"/>
      </rPr>
      <t>0.5mL*10</t>
    </r>
    <r>
      <rPr>
        <sz val="10"/>
        <rFont val="宋体"/>
        <charset val="134"/>
      </rPr>
      <t>支</t>
    </r>
  </si>
  <si>
    <t>亚碲酸钾卵黄增菌液</t>
  </si>
  <si>
    <r>
      <rPr>
        <sz val="10"/>
        <rFont val="宋体"/>
        <charset val="134"/>
      </rPr>
      <t>每盒规格：</t>
    </r>
    <r>
      <rPr>
        <sz val="10"/>
        <rFont val="Times New Roman"/>
        <charset val="134"/>
      </rPr>
      <t>5mL/</t>
    </r>
    <r>
      <rPr>
        <sz val="10"/>
        <rFont val="宋体"/>
        <charset val="134"/>
      </rPr>
      <t>支</t>
    </r>
    <r>
      <rPr>
        <sz val="10"/>
        <rFont val="Times New Roman"/>
        <charset val="134"/>
      </rPr>
      <t>*10</t>
    </r>
    <r>
      <rPr>
        <sz val="10"/>
        <rFont val="宋体"/>
        <charset val="134"/>
      </rPr>
      <t>支</t>
    </r>
  </si>
  <si>
    <r>
      <rPr>
        <sz val="10"/>
        <rFont val="Times New Roman"/>
        <charset val="134"/>
      </rPr>
      <t>3</t>
    </r>
    <r>
      <rPr>
        <sz val="10"/>
        <rFont val="宋体"/>
        <charset val="134"/>
      </rPr>
      <t>％氯化钠碱性蛋白胨水</t>
    </r>
  </si>
  <si>
    <r>
      <rPr>
        <sz val="10"/>
        <rFont val="Times New Roman"/>
        <charset val="134"/>
      </rPr>
      <t>TCBS</t>
    </r>
    <r>
      <rPr>
        <sz val="10"/>
        <rFont val="宋体"/>
        <charset val="134"/>
      </rPr>
      <t>琼脂</t>
    </r>
  </si>
  <si>
    <r>
      <rPr>
        <sz val="10"/>
        <rFont val="Times New Roman"/>
        <charset val="134"/>
      </rPr>
      <t>3%</t>
    </r>
    <r>
      <rPr>
        <sz val="10"/>
        <rFont val="宋体"/>
        <charset val="134"/>
      </rPr>
      <t>氯化钠胰蛋白胨大豆琼脂</t>
    </r>
    <r>
      <rPr>
        <sz val="10"/>
        <rFont val="Times New Roman"/>
        <charset val="134"/>
      </rPr>
      <t>(TSA)</t>
    </r>
  </si>
  <si>
    <t>弧菌显色培养基</t>
  </si>
  <si>
    <t>副溶血性弧菌干制生化鉴定试剂盒</t>
  </si>
  <si>
    <r>
      <rPr>
        <sz val="10"/>
        <rFont val="Times New Roman"/>
        <charset val="134"/>
      </rPr>
      <t>16</t>
    </r>
    <r>
      <rPr>
        <sz val="10"/>
        <rFont val="宋体"/>
        <charset val="134"/>
      </rPr>
      <t>种</t>
    </r>
    <r>
      <rPr>
        <sz val="10"/>
        <rFont val="Times New Roman"/>
        <charset val="134"/>
      </rPr>
      <t>×10</t>
    </r>
    <r>
      <rPr>
        <sz val="10"/>
        <rFont val="宋体"/>
        <charset val="134"/>
      </rPr>
      <t>套</t>
    </r>
  </si>
  <si>
    <t>孟加拉红培养基</t>
  </si>
  <si>
    <t>平板计数琼脂</t>
  </si>
  <si>
    <r>
      <rPr>
        <sz val="10"/>
        <rFont val="Times New Roman"/>
        <charset val="134"/>
      </rPr>
      <t>7.5%</t>
    </r>
    <r>
      <rPr>
        <sz val="10"/>
        <rFont val="宋体"/>
        <charset val="134"/>
      </rPr>
      <t>氯化钠肉汤培养基</t>
    </r>
  </si>
  <si>
    <t>大肠埃希氏菌标准菌种</t>
  </si>
  <si>
    <t>一株菌，冻干粉，配稀释液</t>
  </si>
  <si>
    <t>乙型副伤寒沙门氏菌</t>
  </si>
  <si>
    <t>金黄色葡萄球菌</t>
  </si>
  <si>
    <t>副溶血性弧菌</t>
  </si>
  <si>
    <t>金黄色葡萄球菌胶体金快速检测卡</t>
  </si>
  <si>
    <t>金黄色葡萄球菌测试片</t>
  </si>
  <si>
    <r>
      <rPr>
        <sz val="10"/>
        <rFont val="Times New Roman"/>
        <charset val="134"/>
      </rPr>
      <t>25</t>
    </r>
    <r>
      <rPr>
        <sz val="10"/>
        <rFont val="宋体"/>
        <charset val="134"/>
      </rPr>
      <t>片</t>
    </r>
    <r>
      <rPr>
        <sz val="10"/>
        <rFont val="Times New Roman"/>
        <charset val="134"/>
      </rPr>
      <t>/</t>
    </r>
    <r>
      <rPr>
        <sz val="10"/>
        <rFont val="宋体"/>
        <charset val="134"/>
      </rPr>
      <t>包</t>
    </r>
  </si>
  <si>
    <r>
      <rPr>
        <sz val="10"/>
        <rFont val="Times New Roman"/>
        <charset val="134"/>
      </rPr>
      <t xml:space="preserve">4S Green </t>
    </r>
    <r>
      <rPr>
        <sz val="10"/>
        <rFont val="宋体"/>
        <charset val="134"/>
      </rPr>
      <t>核酸染色剂</t>
    </r>
  </si>
  <si>
    <r>
      <rPr>
        <sz val="10"/>
        <rFont val="Times New Roman"/>
        <charset val="134"/>
      </rPr>
      <t>500uL/</t>
    </r>
    <r>
      <rPr>
        <sz val="10"/>
        <rFont val="宋体"/>
        <charset val="134"/>
      </rPr>
      <t>瓶</t>
    </r>
  </si>
  <si>
    <r>
      <rPr>
        <sz val="10"/>
        <rFont val="Times New Roman"/>
        <charset val="134"/>
      </rPr>
      <t>6×DNA</t>
    </r>
    <r>
      <rPr>
        <sz val="10"/>
        <rFont val="宋体"/>
        <charset val="134"/>
      </rPr>
      <t>上样缓冲液</t>
    </r>
  </si>
  <si>
    <r>
      <rPr>
        <sz val="10"/>
        <rFont val="Times New Roman"/>
        <charset val="134"/>
      </rPr>
      <t>MightyAmp DNA PoLymerase Ver.2(</t>
    </r>
    <r>
      <rPr>
        <sz val="10"/>
        <rFont val="宋体"/>
        <charset val="134"/>
      </rPr>
      <t>粗提模板酶</t>
    </r>
    <r>
      <rPr>
        <sz val="10"/>
        <rFont val="Times New Roman"/>
        <charset val="134"/>
      </rPr>
      <t>)</t>
    </r>
  </si>
  <si>
    <r>
      <rPr>
        <sz val="10"/>
        <rFont val="Times New Roman"/>
        <charset val="134"/>
      </rPr>
      <t>250U</t>
    </r>
    <r>
      <rPr>
        <sz val="10"/>
        <rFont val="宋体"/>
        <charset val="134"/>
      </rPr>
      <t>，</t>
    </r>
    <r>
      <rPr>
        <sz val="10"/>
        <rFont val="Times New Roman"/>
        <charset val="134"/>
      </rPr>
      <t>-20℃</t>
    </r>
    <r>
      <rPr>
        <sz val="10"/>
        <rFont val="宋体"/>
        <charset val="134"/>
      </rPr>
      <t>保存</t>
    </r>
  </si>
  <si>
    <r>
      <rPr>
        <sz val="10"/>
        <rFont val="Times New Roman"/>
        <charset val="134"/>
      </rPr>
      <t>DNA</t>
    </r>
    <r>
      <rPr>
        <sz val="10"/>
        <rFont val="宋体"/>
        <charset val="134"/>
      </rPr>
      <t>分子量标准</t>
    </r>
    <r>
      <rPr>
        <sz val="10"/>
        <rFont val="Times New Roman"/>
        <charset val="134"/>
      </rPr>
      <t>Marker(100~2000bp)</t>
    </r>
  </si>
  <si>
    <t>灭菌双蒸水</t>
  </si>
  <si>
    <r>
      <rPr>
        <sz val="10"/>
        <rFont val="宋体"/>
        <charset val="134"/>
      </rPr>
      <t>每套规格：</t>
    </r>
    <r>
      <rPr>
        <sz val="10"/>
        <rFont val="Times New Roman"/>
        <charset val="134"/>
      </rPr>
      <t>10</t>
    </r>
    <r>
      <rPr>
        <sz val="10"/>
        <rFont val="宋体"/>
        <charset val="134"/>
      </rPr>
      <t>支</t>
    </r>
    <r>
      <rPr>
        <sz val="10"/>
        <rFont val="Times New Roman"/>
        <charset val="134"/>
      </rPr>
      <t>*1mL</t>
    </r>
  </si>
  <si>
    <r>
      <rPr>
        <sz val="10"/>
        <rFont val="宋体"/>
        <charset val="134"/>
      </rPr>
      <t>塑料瓶装，</t>
    </r>
    <r>
      <rPr>
        <sz val="10"/>
        <rFont val="Times New Roman"/>
        <charset val="134"/>
      </rPr>
      <t>AR2500mL/</t>
    </r>
    <r>
      <rPr>
        <sz val="10"/>
        <rFont val="宋体"/>
        <charset val="134"/>
      </rPr>
      <t>瓶</t>
    </r>
  </si>
  <si>
    <r>
      <rPr>
        <sz val="10"/>
        <rFont val="Times New Roman"/>
        <charset val="134"/>
      </rPr>
      <t>95%</t>
    </r>
    <r>
      <rPr>
        <sz val="10"/>
        <rFont val="宋体"/>
        <charset val="134"/>
      </rPr>
      <t>乙醇</t>
    </r>
  </si>
  <si>
    <r>
      <rPr>
        <sz val="10"/>
        <rFont val="Times New Roman"/>
        <charset val="134"/>
      </rPr>
      <t>20kg/</t>
    </r>
    <r>
      <rPr>
        <sz val="10"/>
        <rFont val="宋体"/>
        <charset val="134"/>
      </rPr>
      <t>桶</t>
    </r>
  </si>
  <si>
    <t>食品添加剂过氧化氢</t>
  </si>
  <si>
    <r>
      <rPr>
        <sz val="10"/>
        <rFont val="Times New Roman"/>
        <charset val="134"/>
      </rPr>
      <t>25kg/</t>
    </r>
    <r>
      <rPr>
        <sz val="10"/>
        <rFont val="宋体"/>
        <charset val="134"/>
      </rPr>
      <t>桶，≧</t>
    </r>
    <r>
      <rPr>
        <sz val="10"/>
        <rFont val="Times New Roman"/>
        <charset val="134"/>
      </rPr>
      <t>30%</t>
    </r>
  </si>
  <si>
    <r>
      <rPr>
        <sz val="10"/>
        <rFont val="Times New Roman"/>
        <charset val="134"/>
      </rPr>
      <t>(</t>
    </r>
    <r>
      <rPr>
        <sz val="10"/>
        <rFont val="宋体"/>
        <charset val="134"/>
      </rPr>
      <t>白</t>
    </r>
    <r>
      <rPr>
        <sz val="10"/>
        <rFont val="Times New Roman"/>
        <charset val="134"/>
      </rPr>
      <t>)</t>
    </r>
    <r>
      <rPr>
        <sz val="10"/>
        <rFont val="宋体"/>
        <charset val="134"/>
      </rPr>
      <t>广口试剂瓶</t>
    </r>
  </si>
  <si>
    <r>
      <rPr>
        <sz val="10"/>
        <rFont val="Times New Roman"/>
        <charset val="134"/>
      </rPr>
      <t>10L/</t>
    </r>
    <r>
      <rPr>
        <sz val="10"/>
        <rFont val="宋体"/>
        <charset val="134"/>
      </rPr>
      <t>个，</t>
    </r>
    <r>
      <rPr>
        <sz val="10"/>
        <rFont val="Times New Roman"/>
        <charset val="134"/>
      </rPr>
      <t>3.3</t>
    </r>
    <r>
      <rPr>
        <sz val="10"/>
        <rFont val="宋体"/>
        <charset val="134"/>
      </rPr>
      <t>料</t>
    </r>
  </si>
  <si>
    <t>硅胶塞</t>
  </si>
  <si>
    <r>
      <rPr>
        <sz val="10"/>
        <rFont val="Times New Roman"/>
        <charset val="134"/>
      </rPr>
      <t>12-17#</t>
    </r>
    <r>
      <rPr>
        <sz val="10"/>
        <rFont val="宋体"/>
        <charset val="134"/>
      </rPr>
      <t>，合适</t>
    </r>
    <r>
      <rPr>
        <sz val="10"/>
        <rFont val="Times New Roman"/>
        <charset val="134"/>
      </rPr>
      <t>15*150mm</t>
    </r>
    <r>
      <rPr>
        <sz val="10"/>
        <rFont val="宋体"/>
        <charset val="134"/>
      </rPr>
      <t>试管</t>
    </r>
  </si>
  <si>
    <r>
      <rPr>
        <sz val="10"/>
        <rFont val="Times New Roman"/>
        <charset val="134"/>
      </rPr>
      <t>15-19#</t>
    </r>
    <r>
      <rPr>
        <sz val="10"/>
        <rFont val="宋体"/>
        <charset val="134"/>
      </rPr>
      <t>，合适</t>
    </r>
    <r>
      <rPr>
        <sz val="10"/>
        <rFont val="Times New Roman"/>
        <charset val="134"/>
      </rPr>
      <t>18*180mm</t>
    </r>
    <r>
      <rPr>
        <sz val="10"/>
        <rFont val="宋体"/>
        <charset val="134"/>
      </rPr>
      <t>试管</t>
    </r>
  </si>
  <si>
    <r>
      <rPr>
        <sz val="10"/>
        <rFont val="Times New Roman"/>
        <charset val="134"/>
      </rPr>
      <t>30-34#</t>
    </r>
    <r>
      <rPr>
        <sz val="10"/>
        <rFont val="宋体"/>
        <charset val="134"/>
      </rPr>
      <t>，合适</t>
    </r>
    <r>
      <rPr>
        <sz val="10"/>
        <rFont val="Times New Roman"/>
        <charset val="134"/>
      </rPr>
      <t>100mL</t>
    </r>
    <r>
      <rPr>
        <sz val="10"/>
        <rFont val="宋体"/>
        <charset val="134"/>
      </rPr>
      <t>三角瓶</t>
    </r>
  </si>
  <si>
    <r>
      <rPr>
        <sz val="10"/>
        <rFont val="Times New Roman"/>
        <charset val="134"/>
      </rPr>
      <t>33-38#</t>
    </r>
    <r>
      <rPr>
        <sz val="10"/>
        <rFont val="宋体"/>
        <charset val="134"/>
      </rPr>
      <t>，合适</t>
    </r>
    <r>
      <rPr>
        <sz val="10"/>
        <rFont val="Times New Roman"/>
        <charset val="134"/>
      </rPr>
      <t>250-300mL</t>
    </r>
    <r>
      <rPr>
        <sz val="10"/>
        <rFont val="宋体"/>
        <charset val="134"/>
      </rPr>
      <t>三角瓶</t>
    </r>
  </si>
  <si>
    <t>一次性培养皿</t>
  </si>
  <si>
    <r>
      <rPr>
        <sz val="10"/>
        <rFont val="Times New Roman"/>
        <charset val="134"/>
      </rPr>
      <t>9cm</t>
    </r>
    <r>
      <rPr>
        <sz val="10"/>
        <rFont val="宋体"/>
        <charset val="134"/>
      </rPr>
      <t>（</t>
    </r>
    <r>
      <rPr>
        <sz val="10"/>
        <rFont val="Times New Roman"/>
        <charset val="134"/>
      </rPr>
      <t>500</t>
    </r>
    <r>
      <rPr>
        <sz val="10"/>
        <rFont val="宋体"/>
        <charset val="134"/>
      </rPr>
      <t>套</t>
    </r>
    <r>
      <rPr>
        <sz val="10"/>
        <rFont val="Times New Roman"/>
        <charset val="134"/>
      </rPr>
      <t>/</t>
    </r>
    <r>
      <rPr>
        <sz val="10"/>
        <rFont val="宋体"/>
        <charset val="134"/>
      </rPr>
      <t>箱）无菌</t>
    </r>
  </si>
  <si>
    <r>
      <rPr>
        <sz val="10"/>
        <rFont val="Times New Roman"/>
        <charset val="134"/>
      </rPr>
      <t>80g</t>
    </r>
    <r>
      <rPr>
        <sz val="10"/>
        <rFont val="宋体"/>
        <charset val="134"/>
      </rPr>
      <t>（厚），约</t>
    </r>
    <r>
      <rPr>
        <sz val="10"/>
        <rFont val="Times New Roman"/>
        <charset val="134"/>
      </rPr>
      <t>89*119cm</t>
    </r>
  </si>
  <si>
    <t>8*100mm</t>
  </si>
  <si>
    <t>厚料平口玻璃试管</t>
  </si>
  <si>
    <r>
      <rPr>
        <sz val="10"/>
        <rFont val="Times New Roman"/>
        <charset val="134"/>
      </rPr>
      <t>10*120mm</t>
    </r>
    <r>
      <rPr>
        <sz val="10"/>
        <rFont val="宋体"/>
        <charset val="134"/>
      </rPr>
      <t>，</t>
    </r>
    <r>
      <rPr>
        <sz val="10"/>
        <rFont val="Times New Roman"/>
        <charset val="134"/>
      </rPr>
      <t>3.3</t>
    </r>
    <r>
      <rPr>
        <sz val="10"/>
        <rFont val="宋体"/>
        <charset val="134"/>
      </rPr>
      <t>料</t>
    </r>
  </si>
  <si>
    <r>
      <rPr>
        <sz val="10"/>
        <rFont val="宋体"/>
        <charset val="134"/>
      </rPr>
      <t>大号，总长</t>
    </r>
    <r>
      <rPr>
        <sz val="10"/>
        <rFont val="Times New Roman"/>
        <charset val="134"/>
      </rPr>
      <t>280mm</t>
    </r>
  </si>
  <si>
    <r>
      <rPr>
        <sz val="10"/>
        <rFont val="宋体"/>
        <charset val="134"/>
      </rPr>
      <t>小号，总长</t>
    </r>
    <r>
      <rPr>
        <sz val="10"/>
        <rFont val="Times New Roman"/>
        <charset val="134"/>
      </rPr>
      <t>190mm</t>
    </r>
  </si>
  <si>
    <r>
      <rPr>
        <sz val="10"/>
        <rFont val="Times New Roman"/>
        <charset val="134"/>
      </rPr>
      <t>250mL</t>
    </r>
    <r>
      <rPr>
        <sz val="10"/>
        <rFont val="宋体"/>
        <charset val="134"/>
      </rPr>
      <t>，锥形</t>
    </r>
  </si>
  <si>
    <t>保鲜膜</t>
  </si>
  <si>
    <t>30m*30cm</t>
  </si>
  <si>
    <r>
      <rPr>
        <sz val="10"/>
        <rFont val="宋体"/>
        <charset val="134"/>
      </rPr>
      <t>发酵管</t>
    </r>
    <r>
      <rPr>
        <sz val="10"/>
        <rFont val="Times New Roman"/>
        <charset val="134"/>
      </rPr>
      <t>/</t>
    </r>
    <r>
      <rPr>
        <sz val="10"/>
        <rFont val="宋体"/>
        <charset val="134"/>
      </rPr>
      <t>小导管</t>
    </r>
  </si>
  <si>
    <r>
      <rPr>
        <sz val="10"/>
        <rFont val="Times New Roman"/>
        <charset val="134"/>
      </rPr>
      <t>6mm*30mm</t>
    </r>
    <r>
      <rPr>
        <sz val="10"/>
        <rFont val="宋体"/>
        <charset val="134"/>
      </rPr>
      <t>，</t>
    </r>
    <r>
      <rPr>
        <sz val="10"/>
        <rFont val="Times New Roman"/>
        <charset val="134"/>
      </rPr>
      <t>200</t>
    </r>
    <r>
      <rPr>
        <sz val="10"/>
        <rFont val="宋体"/>
        <charset val="134"/>
      </rPr>
      <t>只</t>
    </r>
    <r>
      <rPr>
        <sz val="10"/>
        <rFont val="Times New Roman"/>
        <charset val="134"/>
      </rPr>
      <t>/</t>
    </r>
    <r>
      <rPr>
        <sz val="10"/>
        <rFont val="宋体"/>
        <charset val="134"/>
      </rPr>
      <t>包</t>
    </r>
  </si>
  <si>
    <r>
      <rPr>
        <sz val="10"/>
        <rFont val="宋体"/>
        <charset val="134"/>
      </rPr>
      <t>载玻片</t>
    </r>
    <r>
      <rPr>
        <sz val="10"/>
        <rFont val="Times New Roman"/>
        <charset val="134"/>
      </rPr>
      <t>(</t>
    </r>
    <r>
      <rPr>
        <sz val="10"/>
        <rFont val="宋体"/>
        <charset val="134"/>
      </rPr>
      <t>光面</t>
    </r>
    <r>
      <rPr>
        <sz val="10"/>
        <rFont val="Times New Roman"/>
        <charset val="134"/>
      </rPr>
      <t>)</t>
    </r>
  </si>
  <si>
    <r>
      <rPr>
        <sz val="10"/>
        <rFont val="Times New Roman"/>
        <charset val="134"/>
      </rPr>
      <t>25mm*75mm</t>
    </r>
    <r>
      <rPr>
        <sz val="10"/>
        <rFont val="宋体"/>
        <charset val="134"/>
      </rPr>
      <t>，厚</t>
    </r>
    <r>
      <rPr>
        <sz val="10"/>
        <rFont val="Times New Roman"/>
        <charset val="134"/>
      </rPr>
      <t>1-1.2mm</t>
    </r>
    <r>
      <rPr>
        <sz val="10"/>
        <rFont val="宋体"/>
        <charset val="134"/>
      </rPr>
      <t>，</t>
    </r>
    <r>
      <rPr>
        <sz val="10"/>
        <rFont val="Times New Roman"/>
        <charset val="134"/>
      </rPr>
      <t>50</t>
    </r>
    <r>
      <rPr>
        <sz val="10"/>
        <rFont val="宋体"/>
        <charset val="134"/>
      </rPr>
      <t>片</t>
    </r>
    <r>
      <rPr>
        <sz val="10"/>
        <rFont val="Times New Roman"/>
        <charset val="134"/>
      </rPr>
      <t>/</t>
    </r>
    <r>
      <rPr>
        <sz val="10"/>
        <rFont val="宋体"/>
        <charset val="134"/>
      </rPr>
      <t>盒</t>
    </r>
  </si>
  <si>
    <r>
      <rPr>
        <sz val="10"/>
        <rFont val="Times New Roman"/>
        <charset val="134"/>
      </rPr>
      <t>100</t>
    </r>
    <r>
      <rPr>
        <sz val="10"/>
        <rFont val="宋体"/>
        <charset val="134"/>
      </rPr>
      <t>格</t>
    </r>
    <r>
      <rPr>
        <sz val="10"/>
        <rFont val="Times New Roman"/>
        <charset val="134"/>
      </rPr>
      <t>/</t>
    </r>
    <r>
      <rPr>
        <sz val="10"/>
        <rFont val="宋体"/>
        <charset val="134"/>
      </rPr>
      <t>张</t>
    </r>
  </si>
  <si>
    <t>不锈钢药匙</t>
  </si>
  <si>
    <r>
      <rPr>
        <sz val="10"/>
        <rFont val="Times New Roman"/>
        <charset val="134"/>
      </rPr>
      <t>16cm</t>
    </r>
    <r>
      <rPr>
        <sz val="10"/>
        <rFont val="宋体"/>
        <charset val="134"/>
      </rPr>
      <t>，单头</t>
    </r>
  </si>
  <si>
    <t>接种环</t>
  </si>
  <si>
    <r>
      <rPr>
        <sz val="10"/>
        <rFont val="Times New Roman"/>
        <charset val="134"/>
      </rPr>
      <t>10</t>
    </r>
    <r>
      <rPr>
        <sz val="10"/>
        <rFont val="宋体"/>
        <charset val="134"/>
      </rPr>
      <t>支</t>
    </r>
    <r>
      <rPr>
        <sz val="10"/>
        <rFont val="Times New Roman"/>
        <charset val="134"/>
      </rPr>
      <t>/</t>
    </r>
    <r>
      <rPr>
        <sz val="10"/>
        <rFont val="宋体"/>
        <charset val="134"/>
      </rPr>
      <t>包</t>
    </r>
  </si>
  <si>
    <t>止血贴</t>
  </si>
  <si>
    <t>防风</t>
  </si>
  <si>
    <r>
      <rPr>
        <sz val="10"/>
        <rFont val="Times New Roman"/>
        <charset val="134"/>
      </rPr>
      <t>FMP</t>
    </r>
    <r>
      <rPr>
        <sz val="10"/>
        <rFont val="宋体"/>
        <charset val="134"/>
      </rPr>
      <t>，</t>
    </r>
    <r>
      <rPr>
        <sz val="10"/>
        <rFont val="Times New Roman"/>
        <charset val="134"/>
      </rPr>
      <t>25ml/</t>
    </r>
    <r>
      <rPr>
        <sz val="10"/>
        <rFont val="宋体"/>
        <charset val="134"/>
      </rPr>
      <t>瓶，显微镜用</t>
    </r>
  </si>
  <si>
    <t>优质橡皮圈</t>
  </si>
  <si>
    <r>
      <rPr>
        <sz val="10"/>
        <rFont val="宋体"/>
        <charset val="134"/>
      </rPr>
      <t>大号，</t>
    </r>
    <r>
      <rPr>
        <sz val="10"/>
        <rFont val="Times New Roman"/>
        <charset val="134"/>
      </rPr>
      <t>1</t>
    </r>
    <r>
      <rPr>
        <sz val="10"/>
        <rFont val="宋体"/>
        <charset val="134"/>
      </rPr>
      <t>斤</t>
    </r>
    <r>
      <rPr>
        <sz val="10"/>
        <rFont val="Times New Roman"/>
        <charset val="134"/>
      </rPr>
      <t>/</t>
    </r>
    <r>
      <rPr>
        <sz val="10"/>
        <rFont val="宋体"/>
        <charset val="134"/>
      </rPr>
      <t>包</t>
    </r>
  </si>
  <si>
    <r>
      <rPr>
        <sz val="10"/>
        <rFont val="宋体"/>
        <charset val="134"/>
      </rPr>
      <t>中号，无粉深蓝色，</t>
    </r>
    <r>
      <rPr>
        <sz val="10"/>
        <rFont val="Times New Roman"/>
        <charset val="134"/>
      </rPr>
      <t>100</t>
    </r>
    <r>
      <rPr>
        <sz val="10"/>
        <rFont val="宋体"/>
        <charset val="134"/>
      </rPr>
      <t>只</t>
    </r>
    <r>
      <rPr>
        <sz val="10"/>
        <rFont val="Times New Roman"/>
        <charset val="134"/>
      </rPr>
      <t>/</t>
    </r>
    <r>
      <rPr>
        <sz val="10"/>
        <rFont val="宋体"/>
        <charset val="134"/>
      </rPr>
      <t>盒</t>
    </r>
  </si>
  <si>
    <t>0.5-10uL</t>
  </si>
  <si>
    <t>10-100uL</t>
  </si>
  <si>
    <t>20-200uL</t>
  </si>
  <si>
    <t>大容量塑料冰箱密封盒</t>
  </si>
  <si>
    <r>
      <rPr>
        <sz val="10"/>
        <rFont val="宋体"/>
        <charset val="134"/>
      </rPr>
      <t>长方形，</t>
    </r>
    <r>
      <rPr>
        <sz val="10"/>
        <rFont val="Times New Roman"/>
        <charset val="134"/>
      </rPr>
      <t>2.6L</t>
    </r>
  </si>
  <si>
    <t>微波炉保鲜盒</t>
  </si>
  <si>
    <r>
      <rPr>
        <sz val="10"/>
        <rFont val="宋体"/>
        <charset val="134"/>
      </rPr>
      <t>长方形，</t>
    </r>
    <r>
      <rPr>
        <sz val="10"/>
        <rFont val="Times New Roman"/>
        <charset val="134"/>
      </rPr>
      <t>2.5L</t>
    </r>
  </si>
  <si>
    <t>细胞冻存管</t>
  </si>
  <si>
    <r>
      <rPr>
        <sz val="10"/>
        <rFont val="Times New Roman"/>
        <charset val="134"/>
      </rPr>
      <t>2mL/</t>
    </r>
    <r>
      <rPr>
        <sz val="10"/>
        <rFont val="宋体"/>
        <charset val="134"/>
      </rPr>
      <t>支，外旋聚丙烯（</t>
    </r>
    <r>
      <rPr>
        <sz val="10"/>
        <rFont val="Times New Roman"/>
        <charset val="134"/>
      </rPr>
      <t>PP)</t>
    </r>
  </si>
  <si>
    <r>
      <rPr>
        <sz val="10"/>
        <rFont val="Times New Roman"/>
        <charset val="134"/>
      </rPr>
      <t>1mm</t>
    </r>
    <r>
      <rPr>
        <sz val="10"/>
        <rFont val="宋体"/>
        <charset val="134"/>
      </rPr>
      <t>电转滤纸</t>
    </r>
  </si>
  <si>
    <t>7.5*10 cm</t>
  </si>
  <si>
    <t>醋酸纤维素薄膜</t>
  </si>
  <si>
    <t>2cm*8cm</t>
  </si>
  <si>
    <r>
      <rPr>
        <sz val="10"/>
        <rFont val="宋体"/>
        <charset val="134"/>
      </rPr>
      <t>有机系</t>
    </r>
    <r>
      <rPr>
        <sz val="10"/>
        <rFont val="Times New Roman"/>
        <charset val="134"/>
      </rPr>
      <t xml:space="preserve"> </t>
    </r>
    <r>
      <rPr>
        <sz val="10"/>
        <rFont val="宋体"/>
        <charset val="134"/>
      </rPr>
      <t>，</t>
    </r>
    <r>
      <rPr>
        <sz val="10"/>
        <rFont val="Times New Roman"/>
        <charset val="134"/>
      </rPr>
      <t>0.45 μm/25 mm</t>
    </r>
  </si>
  <si>
    <r>
      <rPr>
        <sz val="10"/>
        <rFont val="宋体"/>
        <charset val="134"/>
      </rPr>
      <t>人宫颈癌细胞</t>
    </r>
    <r>
      <rPr>
        <sz val="10"/>
        <rFont val="Times New Roman"/>
        <charset val="134"/>
      </rPr>
      <t>HeLa</t>
    </r>
  </si>
  <si>
    <t>1×10^6cells/T25培养瓶</t>
  </si>
  <si>
    <r>
      <rPr>
        <sz val="10"/>
        <rFont val="Times New Roman"/>
        <charset val="134"/>
      </rPr>
      <t>Hela</t>
    </r>
    <r>
      <rPr>
        <sz val="10"/>
        <rFont val="宋体"/>
        <charset val="134"/>
      </rPr>
      <t>完全培养基</t>
    </r>
  </si>
  <si>
    <t>烟草组培苗</t>
  </si>
  <si>
    <r>
      <rPr>
        <sz val="10"/>
        <rFont val="宋体"/>
        <charset val="134"/>
      </rPr>
      <t>含</t>
    </r>
    <r>
      <rPr>
        <sz val="10"/>
        <rFont val="Times New Roman"/>
        <charset val="134"/>
      </rPr>
      <t>150mL</t>
    </r>
    <r>
      <rPr>
        <sz val="10"/>
        <rFont val="宋体"/>
        <charset val="134"/>
      </rPr>
      <t>专用组培瓶</t>
    </r>
  </si>
  <si>
    <r>
      <rPr>
        <sz val="10"/>
        <rFont val="Times New Roman"/>
        <charset val="134"/>
      </rPr>
      <t>0.05%</t>
    </r>
    <r>
      <rPr>
        <sz val="10"/>
        <rFont val="宋体"/>
        <charset val="134"/>
      </rPr>
      <t>胰蛋白酶溶液</t>
    </r>
  </si>
  <si>
    <r>
      <rPr>
        <sz val="10"/>
        <rFont val="Times New Roman"/>
        <charset val="134"/>
      </rPr>
      <t xml:space="preserve">100mL </t>
    </r>
    <r>
      <rPr>
        <sz val="10"/>
        <rFont val="宋体"/>
        <charset val="134"/>
      </rPr>
      <t>，液体</t>
    </r>
  </si>
  <si>
    <r>
      <rPr>
        <sz val="10"/>
        <rFont val="Times New Roman"/>
        <charset val="134"/>
      </rPr>
      <t>0.1%</t>
    </r>
    <r>
      <rPr>
        <sz val="10"/>
        <rFont val="宋体"/>
        <charset val="134"/>
      </rPr>
      <t>十六烷基三甲基溴铵</t>
    </r>
    <r>
      <rPr>
        <sz val="10"/>
        <rFont val="Times New Roman"/>
        <charset val="134"/>
      </rPr>
      <t>CTAB</t>
    </r>
  </si>
  <si>
    <r>
      <rPr>
        <sz val="10"/>
        <rFont val="Times New Roman"/>
        <charset val="134"/>
      </rPr>
      <t>0.25%</t>
    </r>
    <r>
      <rPr>
        <sz val="10"/>
        <rFont val="宋体"/>
        <charset val="134"/>
      </rPr>
      <t>胰蛋白酶溶液</t>
    </r>
  </si>
  <si>
    <r>
      <rPr>
        <sz val="10"/>
        <rFont val="Times New Roman"/>
        <charset val="134"/>
      </rPr>
      <t>100mL</t>
    </r>
    <r>
      <rPr>
        <sz val="10"/>
        <rFont val="宋体"/>
        <charset val="134"/>
      </rPr>
      <t>，液体</t>
    </r>
  </si>
  <si>
    <r>
      <rPr>
        <sz val="10"/>
        <rFont val="Times New Roman"/>
        <charset val="134"/>
      </rPr>
      <t>Hanks</t>
    </r>
    <r>
      <rPr>
        <sz val="10"/>
        <rFont val="宋体"/>
        <charset val="134"/>
      </rPr>
      <t>平衡盐溶液</t>
    </r>
  </si>
  <si>
    <r>
      <rPr>
        <sz val="10"/>
        <rFont val="Times New Roman"/>
        <charset val="134"/>
      </rPr>
      <t>RPMI1640</t>
    </r>
    <r>
      <rPr>
        <sz val="10"/>
        <rFont val="宋体"/>
        <charset val="134"/>
      </rPr>
      <t>培养基</t>
    </r>
  </si>
  <si>
    <r>
      <rPr>
        <sz val="10"/>
        <rFont val="Times New Roman"/>
        <charset val="134"/>
      </rPr>
      <t>500mL/</t>
    </r>
    <r>
      <rPr>
        <sz val="10"/>
        <rFont val="宋体"/>
        <charset val="134"/>
      </rPr>
      <t>瓶，液体</t>
    </r>
  </si>
  <si>
    <t>标记二抗</t>
  </si>
  <si>
    <r>
      <rPr>
        <sz val="20"/>
        <rFont val="宋体"/>
        <charset val="134"/>
      </rPr>
      <t>抗兔</t>
    </r>
    <r>
      <rPr>
        <sz val="20"/>
        <rFont val="Times New Roman"/>
        <charset val="134"/>
      </rPr>
      <t>LGG</t>
    </r>
    <r>
      <rPr>
        <sz val="20"/>
        <rFont val="宋体"/>
        <charset val="134"/>
      </rPr>
      <t>（</t>
    </r>
    <r>
      <rPr>
        <sz val="20"/>
        <rFont val="Times New Roman"/>
        <charset val="134"/>
      </rPr>
      <t>H+L)</t>
    </r>
    <r>
      <rPr>
        <sz val="20"/>
        <rFont val="宋体"/>
        <charset val="134"/>
      </rPr>
      <t>）高度交叉免疫荧光分析吸附的第二抗体</t>
    </r>
    <r>
      <rPr>
        <sz val="20"/>
        <rFont val="Times New Roman"/>
        <charset val="134"/>
      </rPr>
      <t>AlexaFluor@488</t>
    </r>
    <r>
      <rPr>
        <sz val="20"/>
        <rFont val="宋体"/>
        <charset val="134"/>
      </rPr>
      <t>结合物使用</t>
    </r>
  </si>
  <si>
    <t>标准小牛血清</t>
  </si>
  <si>
    <t>丙烯酰胺（电泳级）</t>
  </si>
  <si>
    <t>肝素钠注射液</t>
  </si>
  <si>
    <r>
      <rPr>
        <sz val="10"/>
        <rFont val="Times New Roman"/>
        <charset val="134"/>
      </rPr>
      <t>2mL*10</t>
    </r>
    <r>
      <rPr>
        <sz val="10"/>
        <rFont val="宋体"/>
        <charset val="134"/>
      </rPr>
      <t>支</t>
    </r>
    <r>
      <rPr>
        <sz val="10"/>
        <rFont val="Times New Roman"/>
        <charset val="134"/>
      </rPr>
      <t>/</t>
    </r>
    <r>
      <rPr>
        <sz val="10"/>
        <rFont val="宋体"/>
        <charset val="134"/>
      </rPr>
      <t>盒</t>
    </r>
  </si>
  <si>
    <t>甲叉双丙烯酰胺</t>
  </si>
  <si>
    <r>
      <rPr>
        <sz val="10"/>
        <rFont val="Times New Roman"/>
        <charset val="134"/>
      </rPr>
      <t>25g/</t>
    </r>
    <r>
      <rPr>
        <sz val="10"/>
        <rFont val="宋体"/>
        <charset val="134"/>
      </rPr>
      <t>瓶</t>
    </r>
  </si>
  <si>
    <t>聚乙烯吡咯烷酮</t>
  </si>
  <si>
    <r>
      <rPr>
        <sz val="10"/>
        <rFont val="Times New Roman"/>
        <charset val="134"/>
      </rPr>
      <t>100uL/</t>
    </r>
    <r>
      <rPr>
        <sz val="10"/>
        <rFont val="宋体"/>
        <charset val="134"/>
      </rPr>
      <t>支</t>
    </r>
  </si>
  <si>
    <t>邻苯二胺</t>
  </si>
  <si>
    <t>硫酸鱼精蛋白</t>
  </si>
  <si>
    <r>
      <rPr>
        <sz val="10"/>
        <rFont val="宋体"/>
        <charset val="134"/>
      </rPr>
      <t>台盼蓝染色液（</t>
    </r>
    <r>
      <rPr>
        <sz val="10"/>
        <rFont val="Times New Roman"/>
        <charset val="134"/>
      </rPr>
      <t>0.4%</t>
    </r>
    <r>
      <rPr>
        <sz val="10"/>
        <rFont val="宋体"/>
        <charset val="134"/>
      </rPr>
      <t>）</t>
    </r>
  </si>
  <si>
    <r>
      <rPr>
        <sz val="10"/>
        <rFont val="Times New Roman"/>
        <charset val="134"/>
      </rPr>
      <t>50mL/</t>
    </r>
    <r>
      <rPr>
        <sz val="10"/>
        <rFont val="宋体"/>
        <charset val="134"/>
      </rPr>
      <t>瓶</t>
    </r>
  </si>
  <si>
    <t>甜菜碱</t>
  </si>
  <si>
    <r>
      <rPr>
        <sz val="10"/>
        <rFont val="宋体"/>
        <charset val="134"/>
      </rPr>
      <t>100g/瓶，</t>
    </r>
    <r>
      <rPr>
        <sz val="10"/>
        <rFont val="Times New Roman"/>
        <charset val="134"/>
      </rPr>
      <t>99%</t>
    </r>
  </si>
  <si>
    <r>
      <rPr>
        <sz val="10"/>
        <rFont val="Times New Roman"/>
        <charset val="134"/>
      </rPr>
      <t>2.5L/</t>
    </r>
    <r>
      <rPr>
        <sz val="10"/>
        <rFont val="宋体"/>
        <charset val="134"/>
      </rPr>
      <t>瓶</t>
    </r>
  </si>
  <si>
    <t>细胞冻存液</t>
  </si>
  <si>
    <r>
      <rPr>
        <sz val="10"/>
        <rFont val="Times New Roman"/>
        <charset val="134"/>
      </rPr>
      <t>100mL/</t>
    </r>
    <r>
      <rPr>
        <sz val="10"/>
        <rFont val="宋体"/>
        <charset val="134"/>
      </rPr>
      <t>瓶，含血清</t>
    </r>
  </si>
  <si>
    <r>
      <rPr>
        <sz val="10"/>
        <rFont val="宋体"/>
        <charset val="134"/>
      </rPr>
      <t>细胞色素</t>
    </r>
    <r>
      <rPr>
        <sz val="10"/>
        <rFont val="Times New Roman"/>
        <charset val="134"/>
      </rPr>
      <t xml:space="preserve"> C</t>
    </r>
  </si>
  <si>
    <r>
      <rPr>
        <sz val="10"/>
        <rFont val="Times New Roman"/>
        <charset val="134"/>
      </rPr>
      <t>100mg/</t>
    </r>
    <r>
      <rPr>
        <sz val="10"/>
        <rFont val="宋体"/>
        <charset val="134"/>
      </rPr>
      <t>瓶</t>
    </r>
  </si>
  <si>
    <t>血红蛋白</t>
  </si>
  <si>
    <r>
      <rPr>
        <sz val="10"/>
        <rFont val="Times New Roman"/>
        <charset val="134"/>
      </rPr>
      <t>25G /</t>
    </r>
    <r>
      <rPr>
        <sz val="10"/>
        <rFont val="宋体"/>
        <charset val="134"/>
      </rPr>
      <t>瓶</t>
    </r>
    <r>
      <rPr>
        <sz val="10"/>
        <rFont val="Times New Roman"/>
        <charset val="134"/>
      </rPr>
      <t xml:space="preserve">  </t>
    </r>
    <r>
      <rPr>
        <sz val="10"/>
        <rFont val="宋体"/>
        <charset val="134"/>
      </rPr>
      <t>冷藏（</t>
    </r>
    <r>
      <rPr>
        <sz val="10"/>
        <rFont val="Times New Roman"/>
        <charset val="134"/>
      </rPr>
      <t>2-8℃</t>
    </r>
    <r>
      <rPr>
        <sz val="10"/>
        <rFont val="宋体"/>
        <charset val="134"/>
      </rPr>
      <t>）</t>
    </r>
  </si>
  <si>
    <t>正丁醇</t>
  </si>
  <si>
    <r>
      <rPr>
        <sz val="10"/>
        <rFont val="宋体"/>
        <charset val="134"/>
      </rPr>
      <t>盖玻片</t>
    </r>
    <r>
      <rPr>
        <sz val="10"/>
        <rFont val="Times New Roman"/>
        <charset val="134"/>
      </rPr>
      <t>(</t>
    </r>
    <r>
      <rPr>
        <sz val="10"/>
        <rFont val="宋体"/>
        <charset val="134"/>
      </rPr>
      <t>高品质免洗</t>
    </r>
    <r>
      <rPr>
        <sz val="10"/>
        <rFont val="Times New Roman"/>
        <charset val="134"/>
      </rPr>
      <t>)</t>
    </r>
  </si>
  <si>
    <r>
      <rPr>
        <sz val="10"/>
        <rFont val="Times New Roman"/>
        <charset val="134"/>
      </rPr>
      <t>18*18mm</t>
    </r>
    <r>
      <rPr>
        <sz val="10"/>
        <rFont val="宋体"/>
        <charset val="134"/>
      </rPr>
      <t>，</t>
    </r>
    <r>
      <rPr>
        <sz val="10"/>
        <rFont val="Times New Roman"/>
        <charset val="134"/>
      </rPr>
      <t>200</t>
    </r>
    <r>
      <rPr>
        <sz val="10"/>
        <rFont val="宋体"/>
        <charset val="134"/>
      </rPr>
      <t>片</t>
    </r>
    <r>
      <rPr>
        <sz val="10"/>
        <rFont val="Times New Roman"/>
        <charset val="134"/>
      </rPr>
      <t>/</t>
    </r>
    <r>
      <rPr>
        <sz val="10"/>
        <rFont val="宋体"/>
        <charset val="134"/>
      </rPr>
      <t>盒，</t>
    </r>
    <r>
      <rPr>
        <sz val="10"/>
        <rFont val="Times New Roman"/>
        <charset val="134"/>
      </rPr>
      <t>120</t>
    </r>
    <r>
      <rPr>
        <sz val="10"/>
        <rFont val="宋体"/>
        <charset val="134"/>
      </rPr>
      <t>盒</t>
    </r>
    <r>
      <rPr>
        <sz val="10"/>
        <rFont val="Times New Roman"/>
        <charset val="134"/>
      </rPr>
      <t>/</t>
    </r>
    <r>
      <rPr>
        <sz val="10"/>
        <rFont val="宋体"/>
        <charset val="134"/>
      </rPr>
      <t>箱</t>
    </r>
  </si>
  <si>
    <t>一次性采样吸管</t>
  </si>
  <si>
    <r>
      <rPr>
        <sz val="10"/>
        <rFont val="Times New Roman"/>
        <charset val="134"/>
      </rPr>
      <t>3mL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袋</t>
    </r>
  </si>
  <si>
    <t>大豆分离蛋白（食品级）</t>
  </si>
  <si>
    <r>
      <rPr>
        <sz val="10"/>
        <rFont val="Times New Roman"/>
        <charset val="134"/>
      </rPr>
      <t>1000g/</t>
    </r>
    <r>
      <rPr>
        <sz val="10"/>
        <rFont val="宋体"/>
        <charset val="134"/>
      </rPr>
      <t>袋</t>
    </r>
  </si>
  <si>
    <t>烤盘（电烤炉用）</t>
  </si>
  <si>
    <r>
      <rPr>
        <sz val="10"/>
        <rFont val="Times New Roman"/>
        <charset val="134"/>
      </rPr>
      <t>60mm*40mm/</t>
    </r>
    <r>
      <rPr>
        <sz val="10"/>
        <rFont val="宋体"/>
        <charset val="134"/>
      </rPr>
      <t>个</t>
    </r>
  </si>
  <si>
    <r>
      <rPr>
        <sz val="10"/>
        <rFont val="宋体"/>
        <charset val="134"/>
      </rPr>
      <t>耐高温加厚帆布手套</t>
    </r>
    <r>
      <rPr>
        <sz val="10"/>
        <rFont val="Times New Roman"/>
        <charset val="134"/>
      </rPr>
      <t>(</t>
    </r>
    <r>
      <rPr>
        <sz val="10"/>
        <rFont val="宋体"/>
        <charset val="134"/>
      </rPr>
      <t>加长</t>
    </r>
    <r>
      <rPr>
        <sz val="10"/>
        <rFont val="Times New Roman"/>
        <charset val="134"/>
      </rPr>
      <t>)</t>
    </r>
  </si>
  <si>
    <r>
      <rPr>
        <sz val="10"/>
        <rFont val="Times New Roman"/>
        <charset val="134"/>
      </rPr>
      <t>L</t>
    </r>
    <r>
      <rPr>
        <sz val="10"/>
        <rFont val="宋体"/>
        <charset val="134"/>
      </rPr>
      <t>号</t>
    </r>
  </si>
  <si>
    <t>食品针式温度计</t>
  </si>
  <si>
    <r>
      <rPr>
        <sz val="10"/>
        <rFont val="宋体"/>
        <charset val="134"/>
      </rPr>
      <t>针长</t>
    </r>
    <r>
      <rPr>
        <sz val="10"/>
        <rFont val="Times New Roman"/>
        <charset val="134"/>
      </rPr>
      <t>14.5cm</t>
    </r>
    <r>
      <rPr>
        <sz val="10"/>
        <rFont val="宋体"/>
        <charset val="134"/>
      </rPr>
      <t>，</t>
    </r>
    <r>
      <rPr>
        <sz val="10"/>
        <rFont val="Times New Roman"/>
        <charset val="134"/>
      </rPr>
      <t>-50°C~300℃</t>
    </r>
  </si>
  <si>
    <t>一次性保鲜膜</t>
  </si>
  <si>
    <r>
      <rPr>
        <sz val="10"/>
        <rFont val="Times New Roman"/>
        <charset val="134"/>
      </rPr>
      <t>95%</t>
    </r>
    <r>
      <rPr>
        <sz val="10"/>
        <rFont val="宋体"/>
        <charset val="134"/>
      </rPr>
      <t>医用酒精</t>
    </r>
  </si>
  <si>
    <r>
      <rPr>
        <sz val="10"/>
        <rFont val="Times New Roman"/>
        <charset val="134"/>
      </rPr>
      <t>84</t>
    </r>
    <r>
      <rPr>
        <sz val="10"/>
        <rFont val="宋体"/>
        <charset val="134"/>
      </rPr>
      <t>消毒液</t>
    </r>
  </si>
  <si>
    <r>
      <rPr>
        <sz val="10"/>
        <rFont val="Times New Roman"/>
        <charset val="134"/>
      </rPr>
      <t>1.2kg/</t>
    </r>
    <r>
      <rPr>
        <sz val="10"/>
        <rFont val="宋体"/>
        <charset val="134"/>
      </rPr>
      <t>瓶</t>
    </r>
  </si>
  <si>
    <t>4*200mm</t>
  </si>
  <si>
    <t>消毒棉球</t>
  </si>
  <si>
    <r>
      <rPr>
        <sz val="10"/>
        <rFont val="Times New Roman"/>
        <charset val="134"/>
      </rPr>
      <t>110</t>
    </r>
    <r>
      <rPr>
        <sz val="10"/>
        <rFont val="宋体"/>
        <charset val="134"/>
      </rPr>
      <t>粒</t>
    </r>
    <r>
      <rPr>
        <sz val="10"/>
        <rFont val="Times New Roman"/>
        <charset val="134"/>
      </rPr>
      <t>/</t>
    </r>
    <r>
      <rPr>
        <sz val="10"/>
        <rFont val="宋体"/>
        <charset val="134"/>
      </rPr>
      <t>包，配镊子</t>
    </r>
  </si>
  <si>
    <r>
      <rPr>
        <sz val="10"/>
        <rFont val="宋体"/>
        <charset val="134"/>
      </rPr>
      <t>自封袋</t>
    </r>
    <r>
      <rPr>
        <sz val="10"/>
        <rFont val="Times New Roman"/>
        <charset val="134"/>
      </rPr>
      <t xml:space="preserve"> </t>
    </r>
    <r>
      <rPr>
        <sz val="10"/>
        <rFont val="宋体"/>
        <charset val="134"/>
      </rPr>
      <t>，大</t>
    </r>
    <r>
      <rPr>
        <sz val="10"/>
        <rFont val="Times New Roman"/>
        <charset val="134"/>
      </rPr>
      <t>(21)</t>
    </r>
  </si>
  <si>
    <r>
      <rPr>
        <sz val="10"/>
        <rFont val="宋体"/>
        <charset val="134"/>
      </rPr>
      <t>每包规格：</t>
    </r>
    <r>
      <rPr>
        <sz val="10"/>
        <rFont val="Times New Roman"/>
        <charset val="134"/>
      </rPr>
      <t xml:space="preserve">24*36cm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</si>
  <si>
    <r>
      <rPr>
        <sz val="10"/>
        <rFont val="宋体"/>
        <charset val="134"/>
      </rPr>
      <t>每包规格：</t>
    </r>
    <r>
      <rPr>
        <sz val="10"/>
        <rFont val="Times New Roman"/>
        <charset val="134"/>
      </rPr>
      <t>8*12cm</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</si>
  <si>
    <r>
      <rPr>
        <sz val="10"/>
        <rFont val="宋体"/>
        <charset val="134"/>
      </rPr>
      <t>每包规格：</t>
    </r>
    <r>
      <rPr>
        <sz val="10"/>
        <rFont val="Times New Roman"/>
        <charset val="134"/>
      </rPr>
      <t xml:space="preserve">16*24cm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</si>
  <si>
    <t>电动磨刀器（带充电头）</t>
  </si>
  <si>
    <t>常规</t>
  </si>
  <si>
    <t>手动打蛋器</t>
  </si>
  <si>
    <r>
      <rPr>
        <sz val="10"/>
        <rFont val="宋体"/>
        <charset val="134"/>
      </rPr>
      <t>绿色，五档调速</t>
    </r>
    <r>
      <rPr>
        <sz val="10"/>
        <rFont val="Times New Roman"/>
        <charset val="134"/>
      </rPr>
      <t xml:space="preserve">
</t>
    </r>
    <r>
      <rPr>
        <sz val="10"/>
        <rFont val="宋体"/>
        <charset val="134"/>
      </rPr>
      <t>双棒配置</t>
    </r>
  </si>
  <si>
    <r>
      <rPr>
        <sz val="10"/>
        <rFont val="宋体"/>
        <charset val="134"/>
      </rPr>
      <t>每卷规格：</t>
    </r>
    <r>
      <rPr>
        <sz val="10"/>
        <rFont val="Times New Roman"/>
        <charset val="134"/>
      </rPr>
      <t>35cm*42cm</t>
    </r>
    <r>
      <rPr>
        <sz val="10"/>
        <rFont val="宋体"/>
        <charset val="134"/>
      </rPr>
      <t>，</t>
    </r>
    <r>
      <rPr>
        <sz val="10"/>
        <rFont val="Times New Roman"/>
        <charset val="134"/>
      </rPr>
      <t>100</t>
    </r>
    <r>
      <rPr>
        <sz val="10"/>
        <rFont val="宋体"/>
        <charset val="134"/>
      </rPr>
      <t>个，加大号</t>
    </r>
  </si>
  <si>
    <r>
      <rPr>
        <sz val="10"/>
        <rFont val="宋体"/>
        <charset val="134"/>
      </rPr>
      <t>每卷规格：</t>
    </r>
    <r>
      <rPr>
        <sz val="10"/>
        <rFont val="Times New Roman"/>
        <charset val="134"/>
      </rPr>
      <t>30cm*38cm</t>
    </r>
    <r>
      <rPr>
        <sz val="10"/>
        <rFont val="宋体"/>
        <charset val="134"/>
      </rPr>
      <t>，</t>
    </r>
    <r>
      <rPr>
        <sz val="10"/>
        <rFont val="Times New Roman"/>
        <charset val="134"/>
      </rPr>
      <t>100</t>
    </r>
    <r>
      <rPr>
        <sz val="10"/>
        <rFont val="宋体"/>
        <charset val="134"/>
      </rPr>
      <t>个，大号</t>
    </r>
  </si>
  <si>
    <r>
      <rPr>
        <sz val="10"/>
        <rFont val="宋体"/>
        <charset val="134"/>
      </rPr>
      <t>每卷规格：</t>
    </r>
    <r>
      <rPr>
        <sz val="10"/>
        <rFont val="Times New Roman"/>
        <charset val="134"/>
      </rPr>
      <t xml:space="preserve">25cm*35cm </t>
    </r>
    <r>
      <rPr>
        <sz val="10"/>
        <rFont val="宋体"/>
        <charset val="134"/>
      </rPr>
      <t>，</t>
    </r>
    <r>
      <rPr>
        <sz val="10"/>
        <rFont val="Times New Roman"/>
        <charset val="134"/>
      </rPr>
      <t>100</t>
    </r>
    <r>
      <rPr>
        <sz val="10"/>
        <rFont val="宋体"/>
        <charset val="134"/>
      </rPr>
      <t>个</t>
    </r>
    <r>
      <rPr>
        <sz val="10"/>
        <rFont val="Times New Roman"/>
        <charset val="134"/>
      </rPr>
      <t xml:space="preserve"> </t>
    </r>
    <r>
      <rPr>
        <sz val="10"/>
        <rFont val="宋体"/>
        <charset val="134"/>
      </rPr>
      <t>，大号</t>
    </r>
  </si>
  <si>
    <r>
      <rPr>
        <sz val="10"/>
        <rFont val="Times New Roman"/>
        <charset val="134"/>
      </rPr>
      <t>12.5cm(</t>
    </r>
    <r>
      <rPr>
        <sz val="10"/>
        <rFont val="宋体"/>
        <charset val="134"/>
      </rPr>
      <t>中速</t>
    </r>
    <r>
      <rPr>
        <sz val="10"/>
        <rFont val="Times New Roman"/>
        <charset val="134"/>
      </rPr>
      <t>)</t>
    </r>
  </si>
  <si>
    <r>
      <rPr>
        <sz val="10"/>
        <rFont val="Times New Roman"/>
        <charset val="134"/>
      </rPr>
      <t>10</t>
    </r>
    <r>
      <rPr>
        <sz val="10"/>
        <rFont val="宋体"/>
        <charset val="134"/>
      </rPr>
      <t>格</t>
    </r>
    <r>
      <rPr>
        <sz val="10"/>
        <rFont val="Times New Roman"/>
        <charset val="134"/>
      </rPr>
      <t>/</t>
    </r>
    <r>
      <rPr>
        <sz val="10"/>
        <rFont val="宋体"/>
        <charset val="134"/>
      </rPr>
      <t>张</t>
    </r>
  </si>
  <si>
    <r>
      <rPr>
        <sz val="10"/>
        <rFont val="Times New Roman"/>
        <charset val="134"/>
      </rPr>
      <t>49</t>
    </r>
    <r>
      <rPr>
        <sz val="10"/>
        <rFont val="宋体"/>
        <charset val="134"/>
      </rPr>
      <t>格</t>
    </r>
    <r>
      <rPr>
        <sz val="10"/>
        <rFont val="Times New Roman"/>
        <charset val="134"/>
      </rPr>
      <t>/</t>
    </r>
    <r>
      <rPr>
        <sz val="10"/>
        <rFont val="宋体"/>
        <charset val="134"/>
      </rPr>
      <t>张</t>
    </r>
  </si>
  <si>
    <r>
      <rPr>
        <sz val="10"/>
        <rFont val="Times New Roman"/>
        <charset val="134"/>
      </rPr>
      <t xml:space="preserve">10cm*15cm </t>
    </r>
    <r>
      <rPr>
        <sz val="10"/>
        <rFont val="宋体"/>
        <charset val="134"/>
      </rPr>
      <t>，</t>
    </r>
    <r>
      <rPr>
        <sz val="10"/>
        <rFont val="Times New Roman"/>
        <charset val="134"/>
      </rPr>
      <t>100</t>
    </r>
    <r>
      <rPr>
        <sz val="10"/>
        <rFont val="宋体"/>
        <charset val="134"/>
      </rPr>
      <t>张</t>
    </r>
    <r>
      <rPr>
        <sz val="10"/>
        <rFont val="Times New Roman"/>
        <charset val="134"/>
      </rPr>
      <t>/</t>
    </r>
    <r>
      <rPr>
        <sz val="10"/>
        <rFont val="宋体"/>
        <charset val="134"/>
      </rPr>
      <t>本</t>
    </r>
  </si>
  <si>
    <r>
      <rPr>
        <sz val="10"/>
        <rFont val="Times New Roman"/>
        <charset val="134"/>
      </rPr>
      <t>150mm*150mm</t>
    </r>
    <r>
      <rPr>
        <sz val="10"/>
        <rFont val="宋体"/>
        <charset val="134"/>
      </rPr>
      <t>，</t>
    </r>
    <r>
      <rPr>
        <sz val="10"/>
        <rFont val="Times New Roman"/>
        <charset val="134"/>
      </rPr>
      <t>500</t>
    </r>
    <r>
      <rPr>
        <sz val="10"/>
        <rFont val="宋体"/>
        <charset val="134"/>
      </rPr>
      <t>张</t>
    </r>
    <r>
      <rPr>
        <sz val="10"/>
        <rFont val="Times New Roman"/>
        <charset val="134"/>
      </rPr>
      <t>/</t>
    </r>
    <r>
      <rPr>
        <sz val="10"/>
        <rFont val="宋体"/>
        <charset val="134"/>
      </rPr>
      <t>包</t>
    </r>
  </si>
  <si>
    <r>
      <rPr>
        <sz val="10"/>
        <rFont val="宋体"/>
        <charset val="134"/>
      </rPr>
      <t>小</t>
    </r>
    <r>
      <rPr>
        <sz val="10"/>
        <rFont val="Times New Roman"/>
        <charset val="134"/>
      </rPr>
      <t xml:space="preserve"> </t>
    </r>
    <r>
      <rPr>
        <sz val="10"/>
        <rFont val="宋体"/>
        <charset val="134"/>
      </rPr>
      <t>，双头</t>
    </r>
    <r>
      <rPr>
        <sz val="10"/>
        <rFont val="Times New Roman"/>
        <charset val="134"/>
      </rPr>
      <t xml:space="preserve"> </t>
    </r>
    <r>
      <rPr>
        <sz val="10"/>
        <rFont val="宋体"/>
        <charset val="134"/>
      </rPr>
      <t>，</t>
    </r>
    <r>
      <rPr>
        <sz val="10"/>
        <rFont val="Times New Roman"/>
        <charset val="134"/>
      </rPr>
      <t>12</t>
    </r>
    <r>
      <rPr>
        <sz val="10"/>
        <rFont val="宋体"/>
        <charset val="134"/>
      </rPr>
      <t>支</t>
    </r>
    <r>
      <rPr>
        <sz val="10"/>
        <rFont val="Times New Roman"/>
        <charset val="134"/>
      </rPr>
      <t>/</t>
    </r>
    <r>
      <rPr>
        <sz val="10"/>
        <rFont val="宋体"/>
        <charset val="134"/>
      </rPr>
      <t>盒</t>
    </r>
    <r>
      <rPr>
        <sz val="10"/>
        <rFont val="Times New Roman"/>
        <charset val="134"/>
      </rPr>
      <t xml:space="preserve"> </t>
    </r>
    <r>
      <rPr>
        <sz val="10"/>
        <rFont val="宋体"/>
        <charset val="134"/>
      </rPr>
      <t>，红色</t>
    </r>
  </si>
  <si>
    <t>白板笔</t>
  </si>
  <si>
    <r>
      <rPr>
        <sz val="10"/>
        <rFont val="宋体"/>
        <charset val="134"/>
      </rPr>
      <t>黑色，</t>
    </r>
    <r>
      <rPr>
        <sz val="10"/>
        <rFont val="Times New Roman"/>
        <charset val="134"/>
      </rPr>
      <t>10</t>
    </r>
    <r>
      <rPr>
        <sz val="10"/>
        <rFont val="宋体"/>
        <charset val="134"/>
      </rPr>
      <t>支／盒</t>
    </r>
  </si>
  <si>
    <r>
      <rPr>
        <sz val="10"/>
        <rFont val="宋体"/>
        <charset val="134"/>
      </rPr>
      <t>棉线</t>
    </r>
    <r>
      <rPr>
        <sz val="10"/>
        <rFont val="Times New Roman"/>
        <charset val="134"/>
      </rPr>
      <t>/</t>
    </r>
    <r>
      <rPr>
        <sz val="10"/>
        <rFont val="宋体"/>
        <charset val="134"/>
      </rPr>
      <t>粗装钉线</t>
    </r>
  </si>
  <si>
    <r>
      <rPr>
        <sz val="10"/>
        <rFont val="Times New Roman"/>
        <charset val="134"/>
      </rPr>
      <t>100g/</t>
    </r>
    <r>
      <rPr>
        <sz val="10"/>
        <rFont val="宋体"/>
        <charset val="134"/>
      </rPr>
      <t>卷</t>
    </r>
  </si>
  <si>
    <r>
      <rPr>
        <sz val="10"/>
        <rFont val="宋体"/>
        <charset val="134"/>
      </rPr>
      <t>医用</t>
    </r>
    <r>
      <rPr>
        <sz val="10"/>
        <rFont val="Times New Roman"/>
        <charset val="134"/>
      </rPr>
      <t>75%</t>
    </r>
    <r>
      <rPr>
        <sz val="10"/>
        <rFont val="宋体"/>
        <charset val="134"/>
      </rPr>
      <t>酒精棉球</t>
    </r>
  </si>
  <si>
    <r>
      <rPr>
        <sz val="10"/>
        <rFont val="Times New Roman"/>
        <charset val="134"/>
      </rPr>
      <t>110</t>
    </r>
    <r>
      <rPr>
        <sz val="10"/>
        <rFont val="宋体"/>
        <charset val="134"/>
      </rPr>
      <t>粒</t>
    </r>
    <r>
      <rPr>
        <sz val="10"/>
        <rFont val="Times New Roman"/>
        <charset val="134"/>
      </rPr>
      <t>/</t>
    </r>
    <r>
      <rPr>
        <sz val="10"/>
        <rFont val="宋体"/>
        <charset val="134"/>
      </rPr>
      <t>瓶（配镊子）</t>
    </r>
  </si>
  <si>
    <t>杀孢子剂</t>
  </si>
  <si>
    <t>活性炭</t>
  </si>
  <si>
    <r>
      <rPr>
        <sz val="10"/>
        <rFont val="宋体"/>
        <charset val="134"/>
      </rPr>
      <t>柱状颗粒</t>
    </r>
    <r>
      <rPr>
        <sz val="10"/>
        <rFont val="Times New Roman"/>
        <charset val="134"/>
      </rPr>
      <t xml:space="preserve"> </t>
    </r>
    <r>
      <rPr>
        <sz val="10"/>
        <rFont val="宋体"/>
        <charset val="134"/>
      </rPr>
      <t>，</t>
    </r>
    <r>
      <rPr>
        <sz val="10"/>
        <rFont val="Times New Roman"/>
        <charset val="134"/>
      </rPr>
      <t>500g/</t>
    </r>
    <r>
      <rPr>
        <sz val="10"/>
        <rFont val="宋体"/>
        <charset val="134"/>
      </rPr>
      <t>瓶</t>
    </r>
  </si>
  <si>
    <r>
      <rPr>
        <sz val="10"/>
        <rFont val="宋体"/>
        <charset val="134"/>
      </rPr>
      <t>打包封口膜（</t>
    </r>
    <r>
      <rPr>
        <sz val="10"/>
        <rFont val="Times New Roman"/>
        <charset val="134"/>
      </rPr>
      <t>PE</t>
    </r>
    <r>
      <rPr>
        <sz val="10"/>
        <rFont val="宋体"/>
        <charset val="134"/>
      </rPr>
      <t>缠绕膜）</t>
    </r>
  </si>
  <si>
    <t>5cm*200m</t>
  </si>
  <si>
    <t>卷纸</t>
  </si>
  <si>
    <r>
      <rPr>
        <sz val="10"/>
        <rFont val="宋体"/>
        <charset val="134"/>
      </rPr>
      <t>产品规格：</t>
    </r>
    <r>
      <rPr>
        <sz val="10"/>
        <rFont val="Times New Roman"/>
        <charset val="134"/>
      </rPr>
      <t>140g/</t>
    </r>
    <r>
      <rPr>
        <sz val="10"/>
        <rFont val="宋体"/>
        <charset val="134"/>
      </rPr>
      <t>卷</t>
    </r>
    <r>
      <rPr>
        <sz val="10"/>
        <rFont val="Times New Roman"/>
        <charset val="134"/>
      </rPr>
      <t>×10</t>
    </r>
    <r>
      <rPr>
        <sz val="10"/>
        <rFont val="宋体"/>
        <charset val="134"/>
      </rPr>
      <t>卷</t>
    </r>
    <r>
      <rPr>
        <sz val="10"/>
        <rFont val="Times New Roman"/>
        <charset val="134"/>
      </rPr>
      <t>/</t>
    </r>
    <r>
      <rPr>
        <sz val="10"/>
        <rFont val="宋体"/>
        <charset val="134"/>
      </rPr>
      <t>提</t>
    </r>
  </si>
  <si>
    <r>
      <rPr>
        <sz val="10"/>
        <rFont val="Times New Roman"/>
        <charset val="134"/>
      </rPr>
      <t>75%</t>
    </r>
    <r>
      <rPr>
        <sz val="10"/>
        <rFont val="宋体"/>
        <charset val="134"/>
      </rPr>
      <t>酒精消毒湿巾</t>
    </r>
  </si>
  <si>
    <r>
      <rPr>
        <sz val="10"/>
        <rFont val="Times New Roman"/>
        <charset val="134"/>
      </rPr>
      <t>60</t>
    </r>
    <r>
      <rPr>
        <sz val="10"/>
        <rFont val="宋体"/>
        <charset val="134"/>
      </rPr>
      <t>抽</t>
    </r>
    <r>
      <rPr>
        <sz val="10"/>
        <rFont val="Times New Roman"/>
        <charset val="134"/>
      </rPr>
      <t>/</t>
    </r>
    <r>
      <rPr>
        <sz val="10"/>
        <rFont val="宋体"/>
        <charset val="134"/>
      </rPr>
      <t>包</t>
    </r>
  </si>
  <si>
    <t>万用可调电炉</t>
  </si>
  <si>
    <r>
      <rPr>
        <sz val="10"/>
        <rFont val="宋体"/>
        <charset val="134"/>
      </rPr>
      <t>深</t>
    </r>
    <r>
      <rPr>
        <sz val="10"/>
        <rFont val="Times New Roman"/>
        <charset val="134"/>
      </rPr>
      <t>165mm*</t>
    </r>
    <r>
      <rPr>
        <sz val="10"/>
        <rFont val="宋体"/>
        <charset val="134"/>
      </rPr>
      <t>宽</t>
    </r>
    <r>
      <rPr>
        <sz val="10"/>
        <rFont val="Times New Roman"/>
        <charset val="134"/>
      </rPr>
      <t>165mm*</t>
    </r>
    <r>
      <rPr>
        <sz val="10"/>
        <rFont val="宋体"/>
        <charset val="134"/>
      </rPr>
      <t>高</t>
    </r>
    <r>
      <rPr>
        <sz val="10"/>
        <rFont val="Times New Roman"/>
        <charset val="134"/>
      </rPr>
      <t>135mm</t>
    </r>
    <r>
      <rPr>
        <sz val="10"/>
        <rFont val="宋体"/>
        <charset val="134"/>
      </rPr>
      <t>，</t>
    </r>
    <r>
      <rPr>
        <sz val="10"/>
        <rFont val="Times New Roman"/>
        <charset val="134"/>
      </rPr>
      <t>1000W</t>
    </r>
  </si>
  <si>
    <t>纯镍铬丝接种环</t>
  </si>
  <si>
    <r>
      <rPr>
        <sz val="10"/>
        <rFont val="Times New Roman"/>
        <charset val="134"/>
      </rPr>
      <t>10</t>
    </r>
    <r>
      <rPr>
        <sz val="10"/>
        <rFont val="宋体"/>
        <charset val="134"/>
      </rPr>
      <t>支</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3mm</t>
    </r>
  </si>
  <si>
    <t>金属接种棒</t>
  </si>
  <si>
    <t>22cm/支</t>
  </si>
  <si>
    <t>一次性塑料接种环（独立包装）</t>
  </si>
  <si>
    <r>
      <rPr>
        <sz val="10"/>
        <rFont val="Times New Roman"/>
        <charset val="134"/>
      </rPr>
      <t>10μL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</si>
  <si>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1μL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</si>
  <si>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t>无菌塑料涂布棒</t>
  </si>
  <si>
    <r>
      <rPr>
        <sz val="10"/>
        <rFont val="宋体"/>
        <charset val="134"/>
      </rPr>
      <t>柄长</t>
    </r>
    <r>
      <rPr>
        <sz val="10"/>
        <rFont val="Times New Roman"/>
        <charset val="134"/>
      </rPr>
      <t xml:space="preserve">140mm </t>
    </r>
    <r>
      <rPr>
        <sz val="10"/>
        <rFont val="宋体"/>
        <charset val="134"/>
      </rPr>
      <t>，独立包装</t>
    </r>
    <r>
      <rPr>
        <sz val="10"/>
        <rFont val="Times New Roman"/>
        <charset val="134"/>
      </rPr>
      <t xml:space="preserve"> </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</si>
  <si>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t>无菌吸管</t>
  </si>
  <si>
    <r>
      <rPr>
        <sz val="10"/>
        <rFont val="Times New Roman"/>
        <charset val="134"/>
      </rPr>
      <t>0.2mL</t>
    </r>
    <r>
      <rPr>
        <sz val="10"/>
        <rFont val="宋体"/>
        <charset val="134"/>
      </rPr>
      <t>独立包装</t>
    </r>
    <r>
      <rPr>
        <sz val="10"/>
        <rFont val="Times New Roman"/>
        <charset val="134"/>
      </rPr>
      <t xml:space="preserve"> </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包</t>
    </r>
  </si>
  <si>
    <t>不锈钢牙用镊</t>
  </si>
  <si>
    <r>
      <rPr>
        <sz val="10"/>
        <rFont val="Times New Roman"/>
        <charset val="134"/>
      </rPr>
      <t>16cm</t>
    </r>
    <r>
      <rPr>
        <sz val="10"/>
        <rFont val="宋体"/>
        <charset val="134"/>
      </rPr>
      <t>，双弯</t>
    </r>
  </si>
  <si>
    <t>产气阳性大肠杆菌</t>
  </si>
  <si>
    <r>
      <rPr>
        <sz val="10"/>
        <rFont val="宋体"/>
        <charset val="134"/>
      </rPr>
      <t>菌株来源</t>
    </r>
    <r>
      <rPr>
        <sz val="10"/>
        <rFont val="Times New Roman"/>
        <charset val="134"/>
      </rPr>
      <t>ATCC 25922</t>
    </r>
  </si>
  <si>
    <t>产气肠杆菌</t>
  </si>
  <si>
    <r>
      <rPr>
        <sz val="10"/>
        <rFont val="宋体"/>
        <charset val="134"/>
      </rPr>
      <t>菌株来源</t>
    </r>
    <r>
      <rPr>
        <sz val="10"/>
        <rFont val="Times New Roman"/>
        <charset val="134"/>
      </rPr>
      <t>ATCC13048</t>
    </r>
  </si>
  <si>
    <t>普通变形杆菌</t>
  </si>
  <si>
    <r>
      <rPr>
        <sz val="10"/>
        <rFont val="宋体"/>
        <charset val="134"/>
      </rPr>
      <t>冻干菌来源</t>
    </r>
    <r>
      <rPr>
        <sz val="10"/>
        <rFont val="Times New Roman"/>
        <charset val="134"/>
      </rPr>
      <t>ATCC6896</t>
    </r>
  </si>
  <si>
    <t>刚果红</t>
  </si>
  <si>
    <t>无氮培养基</t>
  </si>
  <si>
    <t>琼脂粉</t>
  </si>
  <si>
    <r>
      <rPr>
        <sz val="10"/>
        <rFont val="宋体"/>
        <charset val="134"/>
      </rPr>
      <t>伊红美兰琼脂（</t>
    </r>
    <r>
      <rPr>
        <sz val="10"/>
        <rFont val="Times New Roman"/>
        <charset val="134"/>
      </rPr>
      <t>EMB)</t>
    </r>
  </si>
  <si>
    <r>
      <rPr>
        <sz val="10"/>
        <rFont val="宋体"/>
        <charset val="134"/>
      </rPr>
      <t>高氏一号</t>
    </r>
    <r>
      <rPr>
        <sz val="10"/>
        <rFont val="Times New Roman"/>
        <charset val="134"/>
      </rPr>
      <t>(</t>
    </r>
    <r>
      <rPr>
        <sz val="10"/>
        <rFont val="宋体"/>
        <charset val="134"/>
      </rPr>
      <t>合成培养基</t>
    </r>
    <r>
      <rPr>
        <sz val="10"/>
        <rFont val="Times New Roman"/>
        <charset val="134"/>
      </rPr>
      <t>)</t>
    </r>
  </si>
  <si>
    <t>葡萄糖产气</t>
  </si>
  <si>
    <r>
      <rPr>
        <sz val="10"/>
        <rFont val="Times New Roman"/>
        <charset val="134"/>
      </rPr>
      <t>EasylD</t>
    </r>
    <r>
      <rPr>
        <sz val="10"/>
        <rFont val="宋体"/>
        <charset val="134"/>
      </rPr>
      <t>大肠埃希氏菌</t>
    </r>
    <r>
      <rPr>
        <sz val="10"/>
        <rFont val="Times New Roman"/>
        <charset val="134"/>
      </rPr>
      <t>IMVC</t>
    </r>
    <r>
      <rPr>
        <sz val="10"/>
        <rFont val="宋体"/>
        <charset val="134"/>
      </rPr>
      <t>生化鉴定试剂盒</t>
    </r>
  </si>
  <si>
    <r>
      <rPr>
        <sz val="10"/>
        <rFont val="Times New Roman"/>
        <charset val="134"/>
      </rPr>
      <t>4</t>
    </r>
    <r>
      <rPr>
        <sz val="10"/>
        <rFont val="宋体"/>
        <charset val="134"/>
      </rPr>
      <t>种</t>
    </r>
    <r>
      <rPr>
        <sz val="10"/>
        <rFont val="Times New Roman"/>
        <charset val="134"/>
      </rPr>
      <t>*10</t>
    </r>
    <r>
      <rPr>
        <sz val="10"/>
        <rFont val="宋体"/>
        <charset val="134"/>
      </rPr>
      <t>支</t>
    </r>
    <r>
      <rPr>
        <sz val="10"/>
        <rFont val="Times New Roman"/>
        <charset val="134"/>
      </rPr>
      <t>/</t>
    </r>
    <r>
      <rPr>
        <sz val="10"/>
        <rFont val="宋体"/>
        <charset val="134"/>
      </rPr>
      <t>盒</t>
    </r>
  </si>
  <si>
    <r>
      <rPr>
        <sz val="10"/>
        <rFont val="Times New Roman"/>
        <charset val="134"/>
      </rPr>
      <t>Z</t>
    </r>
    <r>
      <rPr>
        <sz val="10"/>
        <rFont val="宋体"/>
        <charset val="134"/>
      </rPr>
      <t>乳糖蛋白胨</t>
    </r>
  </si>
  <si>
    <r>
      <rPr>
        <sz val="10"/>
        <rFont val="Times New Roman"/>
        <charset val="134"/>
      </rPr>
      <t>10mL*10</t>
    </r>
    <r>
      <rPr>
        <sz val="10"/>
        <rFont val="宋体"/>
        <charset val="134"/>
      </rPr>
      <t>支</t>
    </r>
    <r>
      <rPr>
        <sz val="10"/>
        <rFont val="Times New Roman"/>
        <charset val="134"/>
      </rPr>
      <t>/</t>
    </r>
    <r>
      <rPr>
        <sz val="10"/>
        <rFont val="宋体"/>
        <charset val="134"/>
      </rPr>
      <t>盒</t>
    </r>
  </si>
  <si>
    <t>白容量瓶</t>
  </si>
  <si>
    <r>
      <rPr>
        <sz val="10"/>
        <rFont val="Times New Roman"/>
        <charset val="134"/>
      </rPr>
      <t>100mL/</t>
    </r>
    <r>
      <rPr>
        <sz val="10"/>
        <rFont val="宋体"/>
        <charset val="134"/>
      </rPr>
      <t>个</t>
    </r>
  </si>
  <si>
    <t>三角瓶</t>
  </si>
  <si>
    <r>
      <rPr>
        <sz val="10"/>
        <rFont val="Times New Roman"/>
        <charset val="134"/>
      </rPr>
      <t>150ml/</t>
    </r>
    <r>
      <rPr>
        <sz val="10"/>
        <rFont val="宋体"/>
        <charset val="134"/>
      </rPr>
      <t>个</t>
    </r>
  </si>
  <si>
    <r>
      <rPr>
        <sz val="10"/>
        <rFont val="Times New Roman"/>
        <charset val="134"/>
      </rPr>
      <t>20L/</t>
    </r>
    <r>
      <rPr>
        <sz val="10"/>
        <rFont val="宋体"/>
        <charset val="134"/>
      </rPr>
      <t>个，</t>
    </r>
    <r>
      <rPr>
        <sz val="10"/>
        <rFont val="Times New Roman"/>
        <charset val="134"/>
      </rPr>
      <t>3.3</t>
    </r>
    <r>
      <rPr>
        <sz val="10"/>
        <rFont val="宋体"/>
        <charset val="134"/>
      </rPr>
      <t>料</t>
    </r>
  </si>
  <si>
    <t>白色碘量瓶</t>
  </si>
  <si>
    <r>
      <rPr>
        <sz val="10"/>
        <rFont val="Times New Roman"/>
        <charset val="134"/>
      </rPr>
      <t>250mL</t>
    </r>
    <r>
      <rPr>
        <sz val="10"/>
        <rFont val="宋体"/>
        <charset val="134"/>
      </rPr>
      <t>，</t>
    </r>
    <r>
      <rPr>
        <sz val="10"/>
        <rFont val="Times New Roman"/>
        <charset val="134"/>
      </rPr>
      <t>24#</t>
    </r>
    <r>
      <rPr>
        <sz val="10"/>
        <rFont val="宋体"/>
        <charset val="134"/>
      </rPr>
      <t>，</t>
    </r>
    <r>
      <rPr>
        <sz val="10"/>
        <rFont val="Times New Roman"/>
        <charset val="134"/>
      </rPr>
      <t>3.3</t>
    </r>
    <r>
      <rPr>
        <sz val="10"/>
        <rFont val="宋体"/>
        <charset val="134"/>
      </rPr>
      <t>料</t>
    </r>
  </si>
  <si>
    <t>棕色广口试剂瓶</t>
  </si>
  <si>
    <t>白色广口试剂瓶</t>
  </si>
  <si>
    <t>不锈钢盘</t>
  </si>
  <si>
    <r>
      <rPr>
        <sz val="10"/>
        <rFont val="宋体"/>
        <charset val="134"/>
      </rPr>
      <t>特厚不锈钢盆</t>
    </r>
    <r>
      <rPr>
        <sz val="10"/>
        <rFont val="Times New Roman"/>
        <charset val="134"/>
      </rPr>
      <t>15cm</t>
    </r>
  </si>
  <si>
    <r>
      <rPr>
        <sz val="10"/>
        <rFont val="Times New Roman"/>
        <charset val="134"/>
      </rPr>
      <t>10mm</t>
    </r>
    <r>
      <rPr>
        <sz val="10"/>
        <rFont val="宋体"/>
        <charset val="134"/>
      </rPr>
      <t>，</t>
    </r>
    <r>
      <rPr>
        <sz val="10"/>
        <rFont val="Times New Roman"/>
        <charset val="134"/>
      </rPr>
      <t>10</t>
    </r>
    <r>
      <rPr>
        <sz val="10"/>
        <rFont val="宋体"/>
        <charset val="134"/>
      </rPr>
      <t>只</t>
    </r>
    <r>
      <rPr>
        <sz val="10"/>
        <rFont val="Times New Roman"/>
        <charset val="134"/>
      </rPr>
      <t>/</t>
    </r>
    <r>
      <rPr>
        <sz val="10"/>
        <rFont val="宋体"/>
        <charset val="134"/>
      </rPr>
      <t>盒</t>
    </r>
  </si>
  <si>
    <t>具塞刻度试管</t>
  </si>
  <si>
    <r>
      <rPr>
        <sz val="10"/>
        <rFont val="Times New Roman"/>
        <charset val="134"/>
      </rPr>
      <t>10ml/</t>
    </r>
    <r>
      <rPr>
        <sz val="10"/>
        <rFont val="宋体"/>
        <charset val="134"/>
      </rPr>
      <t>个</t>
    </r>
  </si>
  <si>
    <t>胶桶</t>
  </si>
  <si>
    <r>
      <rPr>
        <sz val="10"/>
        <rFont val="Times New Roman"/>
        <charset val="134"/>
      </rPr>
      <t>10</t>
    </r>
    <r>
      <rPr>
        <sz val="10"/>
        <rFont val="宋体"/>
        <charset val="134"/>
      </rPr>
      <t>升带盖</t>
    </r>
  </si>
  <si>
    <r>
      <rPr>
        <sz val="10"/>
        <rFont val="Times New Roman"/>
        <charset val="134"/>
      </rPr>
      <t>30</t>
    </r>
    <r>
      <rPr>
        <sz val="10"/>
        <rFont val="宋体"/>
        <charset val="134"/>
      </rPr>
      <t>升带盖</t>
    </r>
  </si>
  <si>
    <r>
      <rPr>
        <sz val="10"/>
        <rFont val="Times New Roman"/>
        <charset val="134"/>
      </rPr>
      <t xml:space="preserve">10mm </t>
    </r>
    <r>
      <rPr>
        <sz val="10"/>
        <rFont val="宋体"/>
        <charset val="134"/>
      </rPr>
      <t>，</t>
    </r>
    <r>
      <rPr>
        <sz val="10"/>
        <rFont val="Times New Roman"/>
        <charset val="134"/>
      </rPr>
      <t>2</t>
    </r>
    <r>
      <rPr>
        <sz val="10"/>
        <rFont val="宋体"/>
        <charset val="134"/>
      </rPr>
      <t>个</t>
    </r>
    <r>
      <rPr>
        <sz val="10"/>
        <rFont val="Times New Roman"/>
        <charset val="134"/>
      </rPr>
      <t>/</t>
    </r>
    <r>
      <rPr>
        <sz val="10"/>
        <rFont val="宋体"/>
        <charset val="134"/>
      </rPr>
      <t>盒</t>
    </r>
  </si>
  <si>
    <t>烤盘</t>
  </si>
  <si>
    <t>每个规格：60cm*40cm</t>
  </si>
  <si>
    <t>电动磨刀器</t>
  </si>
  <si>
    <t>充电式四卡槽</t>
  </si>
  <si>
    <t>回型针</t>
  </si>
  <si>
    <r>
      <rPr>
        <sz val="10"/>
        <rFont val="Times New Roman"/>
        <charset val="134"/>
      </rPr>
      <t>3#100</t>
    </r>
    <r>
      <rPr>
        <sz val="10"/>
        <rFont val="宋体"/>
        <charset val="134"/>
      </rPr>
      <t>只</t>
    </r>
    <r>
      <rPr>
        <sz val="10"/>
        <rFont val="Times New Roman"/>
        <charset val="134"/>
      </rPr>
      <t>/</t>
    </r>
    <r>
      <rPr>
        <sz val="10"/>
        <rFont val="宋体"/>
        <charset val="134"/>
      </rPr>
      <t>盒</t>
    </r>
  </si>
  <si>
    <t>佳能保鲜袋</t>
  </si>
  <si>
    <t>30m×30cm</t>
  </si>
  <si>
    <t>佳能保鲜膜</t>
  </si>
  <si>
    <t>木轴棉捧</t>
  </si>
  <si>
    <r>
      <rPr>
        <sz val="10"/>
        <rFont val="Times New Roman"/>
        <charset val="134"/>
      </rPr>
      <t>130</t>
    </r>
    <r>
      <rPr>
        <sz val="10"/>
        <rFont val="宋体"/>
        <charset val="134"/>
      </rPr>
      <t>支</t>
    </r>
    <r>
      <rPr>
        <sz val="10"/>
        <rFont val="Times New Roman"/>
        <charset val="134"/>
      </rPr>
      <t>/</t>
    </r>
    <r>
      <rPr>
        <sz val="10"/>
        <rFont val="宋体"/>
        <charset val="134"/>
      </rPr>
      <t>筒</t>
    </r>
  </si>
  <si>
    <t>筒</t>
  </si>
  <si>
    <t>耐高温硅胶铲</t>
  </si>
  <si>
    <r>
      <rPr>
        <sz val="10"/>
        <rFont val="宋体"/>
        <charset val="134"/>
      </rPr>
      <t>每把规格：长</t>
    </r>
    <r>
      <rPr>
        <sz val="10"/>
        <rFont val="Times New Roman"/>
        <charset val="134"/>
      </rPr>
      <t>27.5*</t>
    </r>
    <r>
      <rPr>
        <sz val="10"/>
        <rFont val="宋体"/>
        <charset val="134"/>
      </rPr>
      <t>宽</t>
    </r>
    <r>
      <rPr>
        <sz val="10"/>
        <rFont val="Times New Roman"/>
        <charset val="134"/>
      </rPr>
      <t>5cm</t>
    </r>
  </si>
  <si>
    <r>
      <rPr>
        <sz val="10"/>
        <rFont val="宋体"/>
        <charset val="134"/>
      </rPr>
      <t>方形盖玻片</t>
    </r>
    <r>
      <rPr>
        <sz val="10"/>
        <rFont val="Times New Roman"/>
        <charset val="134"/>
      </rPr>
      <t>22*22mm 200</t>
    </r>
    <r>
      <rPr>
        <sz val="10"/>
        <rFont val="宋体"/>
        <charset val="134"/>
      </rPr>
      <t>片</t>
    </r>
    <r>
      <rPr>
        <sz val="10"/>
        <rFont val="Times New Roman"/>
        <charset val="134"/>
      </rPr>
      <t>/</t>
    </r>
    <r>
      <rPr>
        <sz val="10"/>
        <rFont val="宋体"/>
        <charset val="134"/>
      </rPr>
      <t>盒高清免洗铝箔真空包装</t>
    </r>
  </si>
  <si>
    <r>
      <rPr>
        <sz val="10"/>
        <rFont val="Times New Roman"/>
        <charset val="134"/>
      </rPr>
      <t>200</t>
    </r>
    <r>
      <rPr>
        <sz val="10"/>
        <rFont val="宋体"/>
        <charset val="134"/>
      </rPr>
      <t>支</t>
    </r>
    <r>
      <rPr>
        <sz val="10"/>
        <rFont val="Times New Roman"/>
        <charset val="134"/>
      </rPr>
      <t>/</t>
    </r>
    <r>
      <rPr>
        <sz val="10"/>
        <rFont val="宋体"/>
        <charset val="134"/>
      </rPr>
      <t>包</t>
    </r>
  </si>
  <si>
    <r>
      <rPr>
        <sz val="10"/>
        <rFont val="Times New Roman"/>
        <charset val="134"/>
      </rPr>
      <t>50</t>
    </r>
    <r>
      <rPr>
        <sz val="10"/>
        <rFont val="宋体"/>
        <charset val="134"/>
      </rPr>
      <t>只</t>
    </r>
    <r>
      <rPr>
        <sz val="10"/>
        <rFont val="Times New Roman"/>
        <charset val="134"/>
      </rPr>
      <t>/</t>
    </r>
    <r>
      <rPr>
        <sz val="10"/>
        <rFont val="宋体"/>
        <charset val="134"/>
      </rPr>
      <t>盒</t>
    </r>
  </si>
  <si>
    <r>
      <rPr>
        <sz val="10"/>
        <rFont val="宋体"/>
        <charset val="134"/>
      </rPr>
      <t>大号，无粉深蓝色，</t>
    </r>
    <r>
      <rPr>
        <sz val="10"/>
        <rFont val="Times New Roman"/>
        <charset val="134"/>
      </rPr>
      <t>100</t>
    </r>
    <r>
      <rPr>
        <sz val="10"/>
        <rFont val="宋体"/>
        <charset val="134"/>
      </rPr>
      <t>只</t>
    </r>
    <r>
      <rPr>
        <sz val="10"/>
        <rFont val="Times New Roman"/>
        <charset val="134"/>
      </rPr>
      <t>/</t>
    </r>
    <r>
      <rPr>
        <sz val="10"/>
        <rFont val="宋体"/>
        <charset val="134"/>
      </rPr>
      <t>盒</t>
    </r>
  </si>
  <si>
    <t>医用纱布</t>
  </si>
  <si>
    <r>
      <rPr>
        <sz val="10"/>
        <rFont val="Times New Roman"/>
        <charset val="134"/>
      </rPr>
      <t>10m/</t>
    </r>
    <r>
      <rPr>
        <sz val="10"/>
        <rFont val="宋体"/>
        <charset val="134"/>
      </rPr>
      <t>卷</t>
    </r>
  </si>
  <si>
    <t>电动打蛋器</t>
  </si>
  <si>
    <t>硅胶铲</t>
  </si>
  <si>
    <r>
      <rPr>
        <sz val="10"/>
        <rFont val="宋体"/>
        <charset val="134"/>
      </rPr>
      <t>每把规格：长</t>
    </r>
    <r>
      <rPr>
        <sz val="10"/>
        <rFont val="Times New Roman"/>
        <charset val="134"/>
      </rPr>
      <t>28*</t>
    </r>
    <r>
      <rPr>
        <sz val="10"/>
        <rFont val="宋体"/>
        <charset val="134"/>
      </rPr>
      <t>宽</t>
    </r>
    <r>
      <rPr>
        <sz val="10"/>
        <rFont val="Times New Roman"/>
        <charset val="134"/>
      </rPr>
      <t>5.5cm</t>
    </r>
  </si>
  <si>
    <t>白凡士林</t>
  </si>
  <si>
    <t>碘</t>
  </si>
  <si>
    <r>
      <rPr>
        <sz val="10"/>
        <rFont val="Times New Roman"/>
        <charset val="134"/>
      </rPr>
      <t>AR</t>
    </r>
    <r>
      <rPr>
        <sz val="10"/>
        <rFont val="宋体"/>
        <charset val="134"/>
      </rPr>
      <t>，</t>
    </r>
    <r>
      <rPr>
        <sz val="10"/>
        <rFont val="Times New Roman"/>
        <charset val="134"/>
      </rPr>
      <t>250g/</t>
    </r>
    <r>
      <rPr>
        <sz val="10"/>
        <rFont val="宋体"/>
        <charset val="134"/>
      </rPr>
      <t>瓶</t>
    </r>
  </si>
  <si>
    <r>
      <rPr>
        <sz val="10"/>
        <rFont val="Times New Roman"/>
        <charset val="134"/>
      </rPr>
      <t>Folin-</t>
    </r>
    <r>
      <rPr>
        <sz val="10"/>
        <rFont val="宋体"/>
        <charset val="134"/>
      </rPr>
      <t>酚蛋白定量试剂盒</t>
    </r>
  </si>
  <si>
    <r>
      <rPr>
        <sz val="10"/>
        <rFont val="Times New Roman"/>
        <charset val="134"/>
      </rPr>
      <t>500mL/</t>
    </r>
    <r>
      <rPr>
        <sz val="10"/>
        <rFont val="宋体"/>
        <charset val="134"/>
      </rPr>
      <t>套含甲乙液</t>
    </r>
  </si>
  <si>
    <t>干酪素即酪蛋白（源叶）</t>
  </si>
  <si>
    <r>
      <rPr>
        <sz val="10"/>
        <rFont val="Times New Roman"/>
        <charset val="134"/>
      </rPr>
      <t>100g/</t>
    </r>
    <r>
      <rPr>
        <sz val="10"/>
        <rFont val="宋体"/>
        <charset val="134"/>
      </rPr>
      <t>瓶</t>
    </r>
  </si>
  <si>
    <t>还原谷胱甘肽</t>
  </si>
  <si>
    <t>酒石酸</t>
  </si>
  <si>
    <t>酒石酸钾钠</t>
  </si>
  <si>
    <t>抗坏血酸</t>
  </si>
  <si>
    <t>硫代硫酸钠</t>
  </si>
  <si>
    <t>硫酸铵</t>
  </si>
  <si>
    <t>氯化钾</t>
  </si>
  <si>
    <t>氯化镁</t>
  </si>
  <si>
    <t>葡萄糖</t>
  </si>
  <si>
    <t>三氯化铁</t>
  </si>
  <si>
    <t>三氯乙酸</t>
  </si>
  <si>
    <t>曙红丫</t>
  </si>
  <si>
    <r>
      <rPr>
        <sz val="10"/>
        <rFont val="Times New Roman"/>
        <charset val="134"/>
      </rPr>
      <t>AR</t>
    </r>
    <r>
      <rPr>
        <sz val="10"/>
        <rFont val="宋体"/>
        <charset val="134"/>
      </rPr>
      <t>，</t>
    </r>
    <r>
      <rPr>
        <sz val="10"/>
        <rFont val="Times New Roman"/>
        <charset val="134"/>
      </rPr>
      <t>100g/</t>
    </r>
    <r>
      <rPr>
        <sz val="10"/>
        <rFont val="宋体"/>
        <charset val="134"/>
      </rPr>
      <t>瓶</t>
    </r>
  </si>
  <si>
    <t>糖化酶</t>
  </si>
  <si>
    <t>无水氯化钙</t>
  </si>
  <si>
    <t>硝酸铝</t>
  </si>
  <si>
    <r>
      <rPr>
        <sz val="10"/>
        <rFont val="Times New Roman"/>
        <charset val="134"/>
      </rPr>
      <t>AR</t>
    </r>
    <r>
      <rPr>
        <sz val="10"/>
        <rFont val="宋体"/>
        <charset val="134"/>
      </rPr>
      <t>，</t>
    </r>
    <r>
      <rPr>
        <sz val="10"/>
        <rFont val="Times New Roman"/>
        <charset val="134"/>
      </rPr>
      <t xml:space="preserve"> 500g/</t>
    </r>
    <r>
      <rPr>
        <sz val="10"/>
        <rFont val="宋体"/>
        <charset val="134"/>
      </rPr>
      <t>瓶</t>
    </r>
  </si>
  <si>
    <t>乙二胺四乙酸二钠</t>
  </si>
  <si>
    <t>中性蛋白酶</t>
  </si>
  <si>
    <r>
      <rPr>
        <sz val="10"/>
        <rFont val="Times New Roman"/>
        <charset val="134"/>
      </rPr>
      <t xml:space="preserve">BR </t>
    </r>
    <r>
      <rPr>
        <sz val="10"/>
        <rFont val="宋体"/>
        <charset val="134"/>
      </rPr>
      <t>，</t>
    </r>
    <r>
      <rPr>
        <sz val="10"/>
        <rFont val="Times New Roman"/>
        <charset val="134"/>
      </rPr>
      <t xml:space="preserve">100u/mg </t>
    </r>
    <r>
      <rPr>
        <sz val="10"/>
        <rFont val="宋体"/>
        <charset val="134"/>
      </rPr>
      <t>，枯草杆菌</t>
    </r>
    <r>
      <rPr>
        <sz val="10"/>
        <rFont val="Times New Roman"/>
        <charset val="134"/>
      </rPr>
      <t>/250g</t>
    </r>
  </si>
  <si>
    <t>碘化钾</t>
  </si>
  <si>
    <t>玻璃滴瓶</t>
  </si>
  <si>
    <t>棕色，125mL/个</t>
  </si>
  <si>
    <t>方形玻璃层析缸（含盖）</t>
  </si>
  <si>
    <r>
      <rPr>
        <sz val="10"/>
        <rFont val="宋体"/>
        <charset val="134"/>
      </rPr>
      <t>双槽（</t>
    </r>
    <r>
      <rPr>
        <sz val="10"/>
        <rFont val="Times New Roman"/>
        <charset val="134"/>
      </rPr>
      <t>P-1</t>
    </r>
    <r>
      <rPr>
        <sz val="10"/>
        <rFont val="宋体"/>
        <charset val="134"/>
      </rPr>
      <t>型）</t>
    </r>
    <r>
      <rPr>
        <sz val="10"/>
        <rFont val="Times New Roman"/>
        <charset val="134"/>
      </rPr>
      <t>200*200mm</t>
    </r>
  </si>
  <si>
    <r>
      <rPr>
        <sz val="10"/>
        <rFont val="Times New Roman"/>
        <charset val="134"/>
      </rPr>
      <t>25mL/</t>
    </r>
    <r>
      <rPr>
        <sz val="10"/>
        <rFont val="宋体"/>
        <charset val="134"/>
      </rPr>
      <t>支</t>
    </r>
  </si>
  <si>
    <r>
      <rPr>
        <sz val="10"/>
        <rFont val="宋体"/>
        <charset val="134"/>
      </rPr>
      <t>病理级显微镜载玻片</t>
    </r>
    <r>
      <rPr>
        <sz val="10"/>
        <rFont val="Times New Roman"/>
        <charset val="134"/>
      </rPr>
      <t>(</t>
    </r>
    <r>
      <rPr>
        <sz val="10"/>
        <rFont val="宋体"/>
        <charset val="134"/>
      </rPr>
      <t>高品质免洗</t>
    </r>
    <r>
      <rPr>
        <sz val="10"/>
        <rFont val="Times New Roman"/>
        <charset val="134"/>
      </rPr>
      <t>)</t>
    </r>
  </si>
  <si>
    <r>
      <rPr>
        <sz val="10"/>
        <rFont val="宋体"/>
        <charset val="134"/>
      </rPr>
      <t>单头单面蒙砂</t>
    </r>
    <r>
      <rPr>
        <sz val="10"/>
        <rFont val="Times New Roman"/>
        <charset val="134"/>
      </rPr>
      <t>,25*75mm</t>
    </r>
    <r>
      <rPr>
        <sz val="10"/>
        <rFont val="宋体"/>
        <charset val="134"/>
      </rPr>
      <t>，厚</t>
    </r>
    <r>
      <rPr>
        <sz val="10"/>
        <rFont val="Times New Roman"/>
        <charset val="134"/>
      </rPr>
      <t>1-1.2mm</t>
    </r>
    <r>
      <rPr>
        <sz val="10"/>
        <rFont val="宋体"/>
        <charset val="134"/>
      </rPr>
      <t>，</t>
    </r>
    <r>
      <rPr>
        <sz val="10"/>
        <rFont val="Times New Roman"/>
        <charset val="134"/>
      </rPr>
      <t>50</t>
    </r>
    <r>
      <rPr>
        <sz val="10"/>
        <rFont val="宋体"/>
        <charset val="134"/>
      </rPr>
      <t>片</t>
    </r>
    <r>
      <rPr>
        <sz val="10"/>
        <rFont val="Times New Roman"/>
        <charset val="134"/>
      </rPr>
      <t>/</t>
    </r>
    <r>
      <rPr>
        <sz val="10"/>
        <rFont val="宋体"/>
        <charset val="134"/>
      </rPr>
      <t>盒</t>
    </r>
  </si>
  <si>
    <t>平底玻璃试管</t>
  </si>
  <si>
    <t>15*100 mm</t>
  </si>
  <si>
    <t>乳胶帽</t>
  </si>
  <si>
    <t>每个规格：35mm,红色</t>
  </si>
  <si>
    <t>不锈钢填充柱</t>
  </si>
  <si>
    <r>
      <rPr>
        <sz val="10"/>
        <rFont val="Times New Roman"/>
        <charset val="134"/>
      </rPr>
      <t>2m</t>
    </r>
    <r>
      <rPr>
        <sz val="10"/>
        <rFont val="宋体"/>
        <charset val="134"/>
      </rPr>
      <t>长</t>
    </r>
    <r>
      <rPr>
        <sz val="10"/>
        <rFont val="Times New Roman"/>
        <charset val="134"/>
      </rPr>
      <t>*3mm</t>
    </r>
    <r>
      <rPr>
        <sz val="10"/>
        <rFont val="宋体"/>
        <charset val="134"/>
      </rPr>
      <t>外径</t>
    </r>
    <r>
      <rPr>
        <sz val="10"/>
        <rFont val="Times New Roman"/>
        <charset val="134"/>
      </rPr>
      <t xml:space="preserve"> </t>
    </r>
    <r>
      <rPr>
        <sz val="10"/>
        <rFont val="宋体"/>
        <charset val="134"/>
      </rPr>
      <t>，酒柱（</t>
    </r>
    <r>
      <rPr>
        <sz val="10"/>
        <rFont val="Times New Roman"/>
        <charset val="134"/>
      </rPr>
      <t>DNP</t>
    </r>
    <r>
      <rPr>
        <sz val="10"/>
        <rFont val="宋体"/>
        <charset val="134"/>
      </rPr>
      <t>填充柱）（气相色谱用）</t>
    </r>
  </si>
  <si>
    <r>
      <rPr>
        <sz val="10"/>
        <rFont val="宋体"/>
        <charset val="134"/>
      </rPr>
      <t>塑料离心管</t>
    </r>
    <r>
      <rPr>
        <sz val="10"/>
        <rFont val="Times New Roman"/>
        <charset val="134"/>
      </rPr>
      <t>(</t>
    </r>
    <r>
      <rPr>
        <sz val="10"/>
        <rFont val="宋体"/>
        <charset val="134"/>
      </rPr>
      <t>尖底）</t>
    </r>
  </si>
  <si>
    <r>
      <rPr>
        <sz val="10"/>
        <rFont val="Times New Roman"/>
        <charset val="134"/>
      </rPr>
      <t>15mL</t>
    </r>
    <r>
      <rPr>
        <sz val="10"/>
        <rFont val="宋体"/>
        <charset val="134"/>
      </rPr>
      <t>，</t>
    </r>
    <r>
      <rPr>
        <sz val="10"/>
        <rFont val="Times New Roman"/>
        <charset val="134"/>
      </rPr>
      <t>50</t>
    </r>
    <r>
      <rPr>
        <sz val="10"/>
        <rFont val="宋体"/>
        <charset val="134"/>
      </rPr>
      <t>只</t>
    </r>
    <r>
      <rPr>
        <sz val="10"/>
        <rFont val="Times New Roman"/>
        <charset val="134"/>
      </rPr>
      <t>/</t>
    </r>
    <r>
      <rPr>
        <sz val="10"/>
        <rFont val="宋体"/>
        <charset val="134"/>
      </rPr>
      <t>包</t>
    </r>
  </si>
  <si>
    <t>塑料离心管（尖底）</t>
  </si>
  <si>
    <r>
      <rPr>
        <sz val="10"/>
        <rFont val="Times New Roman"/>
        <charset val="134"/>
      </rPr>
      <t>50mL</t>
    </r>
    <r>
      <rPr>
        <sz val="10"/>
        <rFont val="宋体"/>
        <charset val="134"/>
      </rPr>
      <t>，</t>
    </r>
    <r>
      <rPr>
        <sz val="10"/>
        <rFont val="Times New Roman"/>
        <charset val="134"/>
      </rPr>
      <t>50</t>
    </r>
    <r>
      <rPr>
        <sz val="10"/>
        <rFont val="宋体"/>
        <charset val="134"/>
      </rPr>
      <t>只</t>
    </r>
    <r>
      <rPr>
        <sz val="10"/>
        <rFont val="Times New Roman"/>
        <charset val="134"/>
      </rPr>
      <t>/</t>
    </r>
    <r>
      <rPr>
        <sz val="10"/>
        <rFont val="宋体"/>
        <charset val="134"/>
      </rPr>
      <t>包</t>
    </r>
  </si>
  <si>
    <r>
      <rPr>
        <sz val="10"/>
        <rFont val="Times New Roman"/>
        <charset val="134"/>
      </rPr>
      <t>2m</t>
    </r>
    <r>
      <rPr>
        <sz val="10"/>
        <rFont val="宋体"/>
        <charset val="134"/>
      </rPr>
      <t>长</t>
    </r>
    <r>
      <rPr>
        <sz val="10"/>
        <rFont val="Times New Roman"/>
        <charset val="134"/>
      </rPr>
      <t>*3mm</t>
    </r>
    <r>
      <rPr>
        <sz val="10"/>
        <rFont val="宋体"/>
        <charset val="134"/>
      </rPr>
      <t>外径</t>
    </r>
    <r>
      <rPr>
        <sz val="10"/>
        <rFont val="Times New Roman"/>
        <charset val="134"/>
      </rPr>
      <t xml:space="preserve"> </t>
    </r>
    <r>
      <rPr>
        <sz val="10"/>
        <rFont val="宋体"/>
        <charset val="134"/>
      </rPr>
      <t>，</t>
    </r>
    <r>
      <rPr>
        <sz val="10"/>
        <rFont val="Times New Roman"/>
        <charset val="134"/>
      </rPr>
      <t>5%DEGS</t>
    </r>
    <r>
      <rPr>
        <sz val="10"/>
        <rFont val="宋体"/>
        <charset val="134"/>
      </rPr>
      <t>填充柱（气相色谱用）</t>
    </r>
  </si>
  <si>
    <r>
      <rPr>
        <sz val="10"/>
        <rFont val="Times New Roman"/>
        <charset val="134"/>
      </rPr>
      <t>100</t>
    </r>
    <r>
      <rPr>
        <sz val="10"/>
        <rFont val="宋体"/>
        <charset val="134"/>
      </rPr>
      <t>张</t>
    </r>
    <r>
      <rPr>
        <sz val="10"/>
        <rFont val="Times New Roman"/>
        <charset val="134"/>
      </rPr>
      <t>/</t>
    </r>
    <r>
      <rPr>
        <sz val="10"/>
        <rFont val="宋体"/>
        <charset val="134"/>
      </rPr>
      <t>盒，</t>
    </r>
    <r>
      <rPr>
        <sz val="10"/>
        <rFont val="Times New Roman"/>
        <charset val="134"/>
      </rPr>
      <t>18cm(</t>
    </r>
    <r>
      <rPr>
        <sz val="10"/>
        <rFont val="宋体"/>
        <charset val="134"/>
      </rPr>
      <t>中速</t>
    </r>
    <r>
      <rPr>
        <sz val="10"/>
        <rFont val="Times New Roman"/>
        <charset val="134"/>
      </rPr>
      <t>)</t>
    </r>
  </si>
  <si>
    <r>
      <rPr>
        <sz val="10"/>
        <rFont val="Times New Roman"/>
        <charset val="134"/>
      </rPr>
      <t>5ml*0.7</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箱</t>
    </r>
  </si>
  <si>
    <r>
      <rPr>
        <sz val="10"/>
        <rFont val="宋体"/>
        <charset val="134"/>
      </rPr>
      <t>一次性使用</t>
    </r>
    <r>
      <rPr>
        <sz val="10"/>
        <rFont val="Times New Roman"/>
        <charset val="134"/>
      </rPr>
      <t>PVC</t>
    </r>
    <r>
      <rPr>
        <sz val="10"/>
        <rFont val="宋体"/>
        <charset val="134"/>
      </rPr>
      <t>手套</t>
    </r>
  </si>
  <si>
    <r>
      <rPr>
        <sz val="10"/>
        <rFont val="宋体"/>
        <charset val="134"/>
      </rPr>
      <t>中号</t>
    </r>
    <r>
      <rPr>
        <sz val="10"/>
        <rFont val="Times New Roman"/>
        <charset val="134"/>
      </rPr>
      <t xml:space="preserve"> </t>
    </r>
    <r>
      <rPr>
        <sz val="10"/>
        <rFont val="宋体"/>
        <charset val="134"/>
      </rPr>
      <t>，</t>
    </r>
    <r>
      <rPr>
        <sz val="10"/>
        <rFont val="Times New Roman"/>
        <charset val="134"/>
      </rPr>
      <t>100</t>
    </r>
    <r>
      <rPr>
        <sz val="10"/>
        <rFont val="宋体"/>
        <charset val="134"/>
      </rPr>
      <t>只</t>
    </r>
    <r>
      <rPr>
        <sz val="10"/>
        <rFont val="Times New Roman"/>
        <charset val="134"/>
      </rPr>
      <t>/</t>
    </r>
    <r>
      <rPr>
        <sz val="10"/>
        <rFont val="宋体"/>
        <charset val="134"/>
      </rPr>
      <t>盒</t>
    </r>
    <r>
      <rPr>
        <sz val="10"/>
        <rFont val="Times New Roman"/>
        <charset val="134"/>
      </rPr>
      <t xml:space="preserve"> </t>
    </r>
    <r>
      <rPr>
        <sz val="10"/>
        <rFont val="宋体"/>
        <charset val="134"/>
      </rPr>
      <t>，无粉型</t>
    </r>
  </si>
  <si>
    <t>棉纱手套</t>
  </si>
  <si>
    <r>
      <rPr>
        <sz val="10"/>
        <rFont val="Times New Roman"/>
        <charset val="134"/>
      </rPr>
      <t>80g/</t>
    </r>
    <r>
      <rPr>
        <sz val="10"/>
        <rFont val="宋体"/>
        <charset val="134"/>
      </rPr>
      <t>双</t>
    </r>
  </si>
  <si>
    <t>耐酸碱手套</t>
  </si>
  <si>
    <r>
      <rPr>
        <sz val="10"/>
        <rFont val="宋体"/>
        <charset val="134"/>
      </rPr>
      <t>橙色</t>
    </r>
    <r>
      <rPr>
        <sz val="10"/>
        <rFont val="Times New Roman"/>
        <charset val="134"/>
      </rPr>
      <t>42cm</t>
    </r>
    <r>
      <rPr>
        <sz val="10"/>
        <rFont val="宋体"/>
        <charset val="134"/>
      </rPr>
      <t>，</t>
    </r>
    <r>
      <rPr>
        <sz val="10"/>
        <rFont val="Times New Roman"/>
        <charset val="134"/>
      </rPr>
      <t>M</t>
    </r>
    <r>
      <rPr>
        <sz val="10"/>
        <rFont val="宋体"/>
        <charset val="134"/>
      </rPr>
      <t>码</t>
    </r>
  </si>
  <si>
    <t>平口一次性垃圾袋（黑色）</t>
  </si>
  <si>
    <r>
      <rPr>
        <sz val="10"/>
        <rFont val="Times New Roman"/>
        <charset val="134"/>
      </rPr>
      <t xml:space="preserve">40*45cm </t>
    </r>
    <r>
      <rPr>
        <sz val="10"/>
        <rFont val="宋体"/>
        <charset val="134"/>
      </rPr>
      <t>，</t>
    </r>
    <r>
      <rPr>
        <sz val="10"/>
        <rFont val="Times New Roman"/>
        <charset val="134"/>
      </rPr>
      <t>120</t>
    </r>
    <r>
      <rPr>
        <sz val="10"/>
        <rFont val="宋体"/>
        <charset val="134"/>
      </rPr>
      <t>只</t>
    </r>
    <r>
      <rPr>
        <sz val="10"/>
        <rFont val="Times New Roman"/>
        <charset val="134"/>
      </rPr>
      <t>/</t>
    </r>
    <r>
      <rPr>
        <sz val="10"/>
        <rFont val="宋体"/>
        <charset val="134"/>
      </rPr>
      <t>卷</t>
    </r>
  </si>
  <si>
    <t>塑料吸管</t>
  </si>
  <si>
    <r>
      <rPr>
        <sz val="10"/>
        <rFont val="Times New Roman"/>
        <charset val="134"/>
      </rPr>
      <t>1mL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</si>
  <si>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t>手提式加厚一次性垃圾袋</t>
  </si>
  <si>
    <r>
      <rPr>
        <sz val="10"/>
        <rFont val="宋体"/>
        <charset val="134"/>
      </rPr>
      <t>抽绳自动收口</t>
    </r>
    <r>
      <rPr>
        <sz val="10"/>
        <rFont val="Times New Roman"/>
        <charset val="134"/>
      </rPr>
      <t xml:space="preserve"> </t>
    </r>
    <r>
      <rPr>
        <sz val="10"/>
        <rFont val="宋体"/>
        <charset val="134"/>
      </rPr>
      <t>，黑色</t>
    </r>
    <r>
      <rPr>
        <sz val="10"/>
        <rFont val="Times New Roman"/>
        <charset val="134"/>
      </rPr>
      <t xml:space="preserve"> </t>
    </r>
    <r>
      <rPr>
        <sz val="10"/>
        <rFont val="宋体"/>
        <charset val="134"/>
      </rPr>
      <t>，中号</t>
    </r>
    <r>
      <rPr>
        <sz val="10"/>
        <rFont val="Times New Roman"/>
        <charset val="134"/>
      </rPr>
      <t xml:space="preserve"> </t>
    </r>
    <r>
      <rPr>
        <sz val="10"/>
        <rFont val="宋体"/>
        <charset val="134"/>
      </rPr>
      <t>，</t>
    </r>
    <r>
      <rPr>
        <sz val="10"/>
        <rFont val="Times New Roman"/>
        <charset val="134"/>
      </rPr>
      <t xml:space="preserve">45*50cm </t>
    </r>
    <r>
      <rPr>
        <sz val="10"/>
        <rFont val="宋体"/>
        <charset val="134"/>
      </rPr>
      <t>，</t>
    </r>
    <r>
      <rPr>
        <sz val="10"/>
        <rFont val="Times New Roman"/>
        <charset val="134"/>
      </rPr>
      <t>100</t>
    </r>
    <r>
      <rPr>
        <sz val="10"/>
        <rFont val="宋体"/>
        <charset val="134"/>
      </rPr>
      <t>只</t>
    </r>
    <r>
      <rPr>
        <sz val="10"/>
        <rFont val="Times New Roman"/>
        <charset val="134"/>
      </rPr>
      <t>/</t>
    </r>
    <r>
      <rPr>
        <sz val="10"/>
        <rFont val="宋体"/>
        <charset val="134"/>
      </rPr>
      <t>卷</t>
    </r>
  </si>
  <si>
    <t>陶瓷蒸发皿</t>
  </si>
  <si>
    <t>微量进样器</t>
  </si>
  <si>
    <r>
      <rPr>
        <sz val="10"/>
        <rFont val="宋体"/>
        <charset val="134"/>
      </rPr>
      <t>尖头</t>
    </r>
    <r>
      <rPr>
        <sz val="10"/>
        <rFont val="Times New Roman"/>
        <charset val="134"/>
      </rPr>
      <t>/</t>
    </r>
    <r>
      <rPr>
        <sz val="10"/>
        <rFont val="宋体"/>
        <charset val="134"/>
      </rPr>
      <t>气相</t>
    </r>
    <r>
      <rPr>
        <sz val="10"/>
        <rFont val="Times New Roman"/>
        <charset val="134"/>
      </rPr>
      <t xml:space="preserve"> </t>
    </r>
    <r>
      <rPr>
        <sz val="10"/>
        <rFont val="宋体"/>
        <charset val="134"/>
      </rPr>
      <t>，</t>
    </r>
    <r>
      <rPr>
        <sz val="10"/>
        <rFont val="Times New Roman"/>
        <charset val="134"/>
      </rPr>
      <t>10ul</t>
    </r>
  </si>
  <si>
    <r>
      <rPr>
        <sz val="10"/>
        <rFont val="宋体"/>
        <charset val="134"/>
      </rPr>
      <t>平头</t>
    </r>
    <r>
      <rPr>
        <sz val="10"/>
        <rFont val="Times New Roman"/>
        <charset val="134"/>
      </rPr>
      <t>/</t>
    </r>
    <r>
      <rPr>
        <sz val="10"/>
        <rFont val="宋体"/>
        <charset val="134"/>
      </rPr>
      <t>液相</t>
    </r>
    <r>
      <rPr>
        <sz val="10"/>
        <rFont val="Times New Roman"/>
        <charset val="134"/>
      </rPr>
      <t xml:space="preserve"> </t>
    </r>
    <r>
      <rPr>
        <sz val="10"/>
        <rFont val="宋体"/>
        <charset val="134"/>
      </rPr>
      <t>，</t>
    </r>
    <r>
      <rPr>
        <sz val="10"/>
        <rFont val="Times New Roman"/>
        <charset val="134"/>
      </rPr>
      <t>100ul</t>
    </r>
  </si>
  <si>
    <r>
      <rPr>
        <sz val="10"/>
        <rFont val="宋体"/>
        <charset val="134"/>
      </rPr>
      <t>中号</t>
    </r>
    <r>
      <rPr>
        <sz val="10"/>
        <rFont val="Times New Roman"/>
        <charset val="134"/>
      </rPr>
      <t xml:space="preserve"> </t>
    </r>
    <r>
      <rPr>
        <sz val="10"/>
        <rFont val="宋体"/>
        <charset val="134"/>
      </rPr>
      <t>，独立包装</t>
    </r>
    <r>
      <rPr>
        <sz val="10"/>
        <rFont val="Times New Roman"/>
        <charset val="134"/>
      </rPr>
      <t xml:space="preserve"> </t>
    </r>
    <r>
      <rPr>
        <sz val="10"/>
        <rFont val="宋体"/>
        <charset val="134"/>
      </rPr>
      <t>，</t>
    </r>
    <r>
      <rPr>
        <sz val="10"/>
        <rFont val="Times New Roman"/>
        <charset val="134"/>
      </rPr>
      <t>25</t>
    </r>
    <r>
      <rPr>
        <sz val="10"/>
        <rFont val="宋体"/>
        <charset val="134"/>
      </rPr>
      <t>对</t>
    </r>
    <r>
      <rPr>
        <sz val="10"/>
        <rFont val="Times New Roman"/>
        <charset val="134"/>
      </rPr>
      <t>/</t>
    </r>
    <r>
      <rPr>
        <sz val="10"/>
        <rFont val="宋体"/>
        <charset val="134"/>
      </rPr>
      <t>盒</t>
    </r>
  </si>
  <si>
    <t>一次性使用橡胶手套</t>
  </si>
  <si>
    <r>
      <rPr>
        <sz val="10"/>
        <rFont val="宋体"/>
        <charset val="134"/>
      </rPr>
      <t>大号</t>
    </r>
    <r>
      <rPr>
        <sz val="10"/>
        <rFont val="Times New Roman"/>
        <charset val="134"/>
      </rPr>
      <t xml:space="preserve"> </t>
    </r>
    <r>
      <rPr>
        <sz val="10"/>
        <rFont val="宋体"/>
        <charset val="134"/>
      </rPr>
      <t>，</t>
    </r>
    <r>
      <rPr>
        <sz val="10"/>
        <rFont val="Times New Roman"/>
        <charset val="134"/>
      </rPr>
      <t>100</t>
    </r>
    <r>
      <rPr>
        <sz val="10"/>
        <rFont val="宋体"/>
        <charset val="134"/>
      </rPr>
      <t>只</t>
    </r>
    <r>
      <rPr>
        <sz val="10"/>
        <rFont val="Times New Roman"/>
        <charset val="134"/>
      </rPr>
      <t>/</t>
    </r>
    <r>
      <rPr>
        <sz val="10"/>
        <rFont val="宋体"/>
        <charset val="134"/>
      </rPr>
      <t>盒</t>
    </r>
    <r>
      <rPr>
        <sz val="10"/>
        <rFont val="Times New Roman"/>
        <charset val="134"/>
      </rPr>
      <t xml:space="preserve"> </t>
    </r>
    <r>
      <rPr>
        <sz val="10"/>
        <rFont val="宋体"/>
        <charset val="134"/>
      </rPr>
      <t>，无粉型</t>
    </r>
  </si>
  <si>
    <r>
      <rPr>
        <sz val="10"/>
        <rFont val="Times New Roman"/>
        <charset val="134"/>
      </rPr>
      <t xml:space="preserve">30*40cm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包</t>
    </r>
  </si>
  <si>
    <r>
      <rPr>
        <sz val="10"/>
        <rFont val="Times New Roman"/>
        <charset val="134"/>
      </rPr>
      <t xml:space="preserve">6*9cm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包</t>
    </r>
  </si>
  <si>
    <r>
      <rPr>
        <sz val="10"/>
        <rFont val="Times New Roman"/>
        <charset val="134"/>
      </rPr>
      <t xml:space="preserve">12*18cm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包</t>
    </r>
  </si>
  <si>
    <t>利器盒</t>
  </si>
  <si>
    <t>方形3L，手提</t>
  </si>
  <si>
    <r>
      <rPr>
        <sz val="10"/>
        <rFont val="宋体"/>
        <charset val="134"/>
      </rPr>
      <t>氨水</t>
    </r>
    <r>
      <rPr>
        <sz val="10"/>
        <rFont val="Times New Roman"/>
        <charset val="134"/>
      </rPr>
      <t>(</t>
    </r>
    <r>
      <rPr>
        <sz val="10"/>
        <rFont val="宋体"/>
        <charset val="134"/>
      </rPr>
      <t>氢氧化铵</t>
    </r>
    <r>
      <rPr>
        <sz val="10"/>
        <rFont val="Times New Roman"/>
        <charset val="134"/>
      </rPr>
      <t>)</t>
    </r>
  </si>
  <si>
    <t>甲醇</t>
  </si>
  <si>
    <r>
      <rPr>
        <sz val="10"/>
        <rFont val="Times New Roman"/>
        <charset val="134"/>
      </rPr>
      <t>HPLC</t>
    </r>
    <r>
      <rPr>
        <sz val="10"/>
        <rFont val="宋体"/>
        <charset val="134"/>
      </rPr>
      <t>，</t>
    </r>
    <r>
      <rPr>
        <sz val="10"/>
        <rFont val="Times New Roman"/>
        <charset val="134"/>
      </rPr>
      <t>500mL/</t>
    </r>
    <r>
      <rPr>
        <sz val="10"/>
        <rFont val="宋体"/>
        <charset val="134"/>
      </rPr>
      <t>瓶</t>
    </r>
  </si>
  <si>
    <t>可溶性淀粉</t>
  </si>
  <si>
    <r>
      <rPr>
        <sz val="10"/>
        <rFont val="Times New Roman"/>
        <charset val="134"/>
      </rPr>
      <t xml:space="preserve">AR </t>
    </r>
    <r>
      <rPr>
        <sz val="10"/>
        <rFont val="宋体"/>
        <charset val="134"/>
      </rPr>
      <t>，</t>
    </r>
    <r>
      <rPr>
        <sz val="10"/>
        <rFont val="Times New Roman"/>
        <charset val="134"/>
      </rPr>
      <t>500g/</t>
    </r>
    <r>
      <rPr>
        <sz val="10"/>
        <rFont val="宋体"/>
        <charset val="134"/>
      </rPr>
      <t>瓶</t>
    </r>
  </si>
  <si>
    <t>快速姬姆萨染液</t>
  </si>
  <si>
    <t>500mL*3</t>
  </si>
  <si>
    <t>氢氧化钠</t>
  </si>
  <si>
    <t>三氟化硼甲醇溶液</t>
  </si>
  <si>
    <r>
      <rPr>
        <sz val="10"/>
        <rFont val="Times New Roman"/>
        <charset val="134"/>
      </rPr>
      <t>500mL/</t>
    </r>
    <r>
      <rPr>
        <sz val="10"/>
        <rFont val="宋体"/>
        <charset val="134"/>
      </rPr>
      <t>瓶，</t>
    </r>
    <r>
      <rPr>
        <sz val="10"/>
        <rFont val="Times New Roman"/>
        <charset val="134"/>
      </rPr>
      <t>15%</t>
    </r>
    <r>
      <rPr>
        <sz val="10"/>
        <rFont val="宋体"/>
        <charset val="134"/>
      </rPr>
      <t>溶于甲醇</t>
    </r>
    <r>
      <rPr>
        <sz val="10"/>
        <rFont val="Times New Roman"/>
        <charset val="134"/>
      </rPr>
      <t xml:space="preserve"> </t>
    </r>
  </si>
  <si>
    <r>
      <rPr>
        <sz val="10"/>
        <rFont val="宋体"/>
        <charset val="134"/>
      </rPr>
      <t>石油醚</t>
    </r>
    <r>
      <rPr>
        <sz val="10"/>
        <rFont val="Times New Roman"/>
        <charset val="134"/>
      </rPr>
      <t>60-90</t>
    </r>
  </si>
  <si>
    <r>
      <rPr>
        <sz val="10"/>
        <rFont val="宋体"/>
        <charset val="134"/>
      </rPr>
      <t>色谱纯</t>
    </r>
    <r>
      <rPr>
        <sz val="10"/>
        <rFont val="Times New Roman"/>
        <charset val="134"/>
      </rPr>
      <t xml:space="preserve"> </t>
    </r>
    <r>
      <rPr>
        <sz val="10"/>
        <rFont val="宋体"/>
        <charset val="134"/>
      </rPr>
      <t>，</t>
    </r>
    <r>
      <rPr>
        <sz val="10"/>
        <rFont val="Times New Roman"/>
        <charset val="134"/>
      </rPr>
      <t>500mL/</t>
    </r>
    <r>
      <rPr>
        <sz val="10"/>
        <rFont val="宋体"/>
        <charset val="134"/>
      </rPr>
      <t>瓶</t>
    </r>
  </si>
  <si>
    <t>亚硝酸钠</t>
  </si>
  <si>
    <r>
      <rPr>
        <sz val="10"/>
        <rFont val="Times New Roman"/>
        <charset val="134"/>
      </rPr>
      <t xml:space="preserve">AR </t>
    </r>
    <r>
      <rPr>
        <sz val="10"/>
        <rFont val="宋体"/>
        <charset val="134"/>
      </rPr>
      <t>，</t>
    </r>
    <r>
      <rPr>
        <sz val="10"/>
        <rFont val="Times New Roman"/>
        <charset val="134"/>
      </rPr>
      <t>100g/</t>
    </r>
    <r>
      <rPr>
        <sz val="10"/>
        <rFont val="宋体"/>
        <charset val="134"/>
      </rPr>
      <t>瓶</t>
    </r>
  </si>
  <si>
    <t>一水合柠檬酸（柠檬酸）</t>
  </si>
  <si>
    <t>正己烷</t>
  </si>
  <si>
    <t>正戊醇</t>
  </si>
  <si>
    <t>组胺磷酸盐</t>
  </si>
  <si>
    <r>
      <rPr>
        <sz val="10"/>
        <rFont val="Times New Roman"/>
        <charset val="134"/>
      </rPr>
      <t>5g/</t>
    </r>
    <r>
      <rPr>
        <sz val="10"/>
        <rFont val="宋体"/>
        <charset val="134"/>
      </rPr>
      <t>瓶</t>
    </r>
    <r>
      <rPr>
        <sz val="10"/>
        <rFont val="Times New Roman"/>
        <charset val="134"/>
      </rPr>
      <t xml:space="preserve"> </t>
    </r>
    <r>
      <rPr>
        <sz val="10"/>
        <rFont val="宋体"/>
        <charset val="134"/>
      </rPr>
      <t>，</t>
    </r>
    <r>
      <rPr>
        <sz val="10"/>
        <rFont val="Times New Roman"/>
        <charset val="134"/>
      </rPr>
      <t>99%</t>
    </r>
  </si>
  <si>
    <t>无水乙酸钠</t>
  </si>
  <si>
    <r>
      <rPr>
        <sz val="10"/>
        <rFont val="Times New Roman"/>
        <charset val="134"/>
      </rPr>
      <t>GR500g/</t>
    </r>
    <r>
      <rPr>
        <sz val="10"/>
        <rFont val="宋体"/>
        <charset val="134"/>
      </rPr>
      <t>瓶</t>
    </r>
  </si>
  <si>
    <t>冰乙酸</t>
  </si>
  <si>
    <r>
      <rPr>
        <sz val="10"/>
        <rFont val="Times New Roman"/>
        <charset val="134"/>
      </rPr>
      <t>GR</t>
    </r>
    <r>
      <rPr>
        <sz val="10"/>
        <rFont val="宋体"/>
        <charset val="134"/>
      </rPr>
      <t>，</t>
    </r>
    <r>
      <rPr>
        <sz val="10"/>
        <rFont val="Times New Roman"/>
        <charset val="134"/>
      </rPr>
      <t>500mL</t>
    </r>
  </si>
  <si>
    <t>邻二氮菲</t>
  </si>
  <si>
    <r>
      <rPr>
        <sz val="10"/>
        <rFont val="Times New Roman"/>
        <charset val="134"/>
      </rPr>
      <t>AR</t>
    </r>
    <r>
      <rPr>
        <sz val="10"/>
        <rFont val="宋体"/>
        <charset val="134"/>
      </rPr>
      <t>，</t>
    </r>
    <r>
      <rPr>
        <sz val="10"/>
        <rFont val="Times New Roman"/>
        <charset val="134"/>
      </rPr>
      <t>5g/</t>
    </r>
    <r>
      <rPr>
        <sz val="10"/>
        <rFont val="宋体"/>
        <charset val="134"/>
      </rPr>
      <t>瓶</t>
    </r>
  </si>
  <si>
    <t>无水碳酸钠</t>
  </si>
  <si>
    <r>
      <rPr>
        <sz val="10"/>
        <rFont val="Times New Roman"/>
        <charset val="134"/>
      </rPr>
      <t>L</t>
    </r>
    <r>
      <rPr>
        <sz val="10"/>
        <rFont val="宋体"/>
        <charset val="134"/>
      </rPr>
      <t>型涂布棒</t>
    </r>
  </si>
  <si>
    <r>
      <rPr>
        <sz val="10"/>
        <rFont val="Times New Roman"/>
        <charset val="134"/>
      </rPr>
      <t>14cm/</t>
    </r>
    <r>
      <rPr>
        <sz val="10"/>
        <rFont val="宋体"/>
        <charset val="134"/>
      </rPr>
      <t>支</t>
    </r>
    <r>
      <rPr>
        <sz val="10"/>
        <rFont val="Times New Roman"/>
        <charset val="134"/>
      </rPr>
      <t xml:space="preserve"> </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箱</t>
    </r>
    <r>
      <rPr>
        <sz val="10"/>
        <rFont val="Times New Roman"/>
        <charset val="134"/>
      </rPr>
      <t xml:space="preserve"> </t>
    </r>
    <r>
      <rPr>
        <sz val="10"/>
        <rFont val="宋体"/>
        <charset val="134"/>
      </rPr>
      <t>，</t>
    </r>
    <r>
      <rPr>
        <sz val="10"/>
        <rFont val="Times New Roman"/>
        <charset val="134"/>
      </rPr>
      <t xml:space="preserve">pp </t>
    </r>
    <r>
      <rPr>
        <sz val="10"/>
        <rFont val="宋体"/>
        <charset val="134"/>
      </rPr>
      <t>，灭菌</t>
    </r>
  </si>
  <si>
    <t>5-6(30cm)</t>
  </si>
  <si>
    <t>大口三角烧瓶</t>
  </si>
  <si>
    <r>
      <rPr>
        <sz val="10"/>
        <rFont val="Times New Roman"/>
        <charset val="134"/>
      </rPr>
      <t>250mL /</t>
    </r>
    <r>
      <rPr>
        <sz val="10"/>
        <rFont val="宋体"/>
        <charset val="134"/>
      </rPr>
      <t>个，</t>
    </r>
    <r>
      <rPr>
        <sz val="10"/>
        <rFont val="Times New Roman"/>
        <charset val="134"/>
      </rPr>
      <t>3.3</t>
    </r>
    <r>
      <rPr>
        <sz val="10"/>
        <rFont val="宋体"/>
        <charset val="134"/>
      </rPr>
      <t>料</t>
    </r>
  </si>
  <si>
    <r>
      <rPr>
        <sz val="10"/>
        <rFont val="Times New Roman"/>
        <charset val="134"/>
      </rPr>
      <t>15*100 mm</t>
    </r>
    <r>
      <rPr>
        <sz val="10"/>
        <rFont val="宋体"/>
        <charset val="134"/>
      </rPr>
      <t>，</t>
    </r>
    <r>
      <rPr>
        <sz val="10"/>
        <rFont val="Times New Roman"/>
        <charset val="134"/>
      </rPr>
      <t>3.3</t>
    </r>
    <r>
      <rPr>
        <sz val="10"/>
        <rFont val="宋体"/>
        <charset val="134"/>
      </rPr>
      <t>料</t>
    </r>
  </si>
  <si>
    <r>
      <rPr>
        <sz val="10"/>
        <rFont val="Times New Roman"/>
        <charset val="134"/>
      </rPr>
      <t>18*180 mm</t>
    </r>
    <r>
      <rPr>
        <sz val="10"/>
        <rFont val="宋体"/>
        <charset val="134"/>
      </rPr>
      <t>，</t>
    </r>
    <r>
      <rPr>
        <sz val="10"/>
        <rFont val="Times New Roman"/>
        <charset val="134"/>
      </rPr>
      <t>3.3</t>
    </r>
    <r>
      <rPr>
        <sz val="10"/>
        <rFont val="宋体"/>
        <charset val="134"/>
      </rPr>
      <t>料</t>
    </r>
  </si>
  <si>
    <t>塑料烧杯（有柄）</t>
  </si>
  <si>
    <r>
      <rPr>
        <sz val="10"/>
        <rFont val="Times New Roman"/>
        <charset val="134"/>
      </rPr>
      <t>1000mL/</t>
    </r>
    <r>
      <rPr>
        <sz val="10"/>
        <rFont val="宋体"/>
        <charset val="134"/>
      </rPr>
      <t>个</t>
    </r>
  </si>
  <si>
    <t>细菌培养皿</t>
  </si>
  <si>
    <r>
      <rPr>
        <sz val="10"/>
        <rFont val="Times New Roman"/>
        <charset val="134"/>
      </rPr>
      <t xml:space="preserve">90mm </t>
    </r>
    <r>
      <rPr>
        <sz val="10"/>
        <rFont val="宋体"/>
        <charset val="134"/>
      </rPr>
      <t>，</t>
    </r>
    <r>
      <rPr>
        <sz val="10"/>
        <rFont val="Times New Roman"/>
        <charset val="134"/>
      </rPr>
      <t>20</t>
    </r>
    <r>
      <rPr>
        <sz val="10"/>
        <rFont val="宋体"/>
        <charset val="134"/>
      </rPr>
      <t>套</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500</t>
    </r>
    <r>
      <rPr>
        <sz val="10"/>
        <rFont val="宋体"/>
        <charset val="134"/>
      </rPr>
      <t>套</t>
    </r>
    <r>
      <rPr>
        <sz val="10"/>
        <rFont val="Times New Roman"/>
        <charset val="134"/>
      </rPr>
      <t>/</t>
    </r>
    <r>
      <rPr>
        <sz val="10"/>
        <rFont val="宋体"/>
        <charset val="134"/>
      </rPr>
      <t>箱</t>
    </r>
    <r>
      <rPr>
        <sz val="10"/>
        <rFont val="Times New Roman"/>
        <charset val="134"/>
      </rPr>
      <t xml:space="preserve"> </t>
    </r>
    <r>
      <rPr>
        <sz val="10"/>
        <rFont val="宋体"/>
        <charset val="134"/>
      </rPr>
      <t>，灭菌</t>
    </r>
  </si>
  <si>
    <r>
      <rPr>
        <sz val="10"/>
        <rFont val="Times New Roman"/>
        <charset val="134"/>
      </rPr>
      <t xml:space="preserve">25*75mm </t>
    </r>
    <r>
      <rPr>
        <sz val="10"/>
        <rFont val="宋体"/>
        <charset val="134"/>
      </rPr>
      <t>，厚</t>
    </r>
    <r>
      <rPr>
        <sz val="10"/>
        <rFont val="Times New Roman"/>
        <charset val="134"/>
      </rPr>
      <t>1-1.2mm(</t>
    </r>
    <r>
      <rPr>
        <sz val="10"/>
        <rFont val="宋体"/>
        <charset val="134"/>
      </rPr>
      <t>磨砂边</t>
    </r>
    <r>
      <rPr>
        <sz val="10"/>
        <rFont val="Times New Roman"/>
        <charset val="134"/>
      </rPr>
      <t xml:space="preserve">) </t>
    </r>
    <r>
      <rPr>
        <sz val="10"/>
        <rFont val="宋体"/>
        <charset val="134"/>
      </rPr>
      <t>，</t>
    </r>
    <r>
      <rPr>
        <sz val="10"/>
        <rFont val="Times New Roman"/>
        <charset val="134"/>
      </rPr>
      <t>50</t>
    </r>
    <r>
      <rPr>
        <sz val="10"/>
        <rFont val="宋体"/>
        <charset val="134"/>
      </rPr>
      <t>片</t>
    </r>
    <r>
      <rPr>
        <sz val="10"/>
        <rFont val="Times New Roman"/>
        <charset val="134"/>
      </rPr>
      <t>/</t>
    </r>
    <r>
      <rPr>
        <sz val="10"/>
        <rFont val="宋体"/>
        <charset val="134"/>
      </rPr>
      <t>盒</t>
    </r>
  </si>
  <si>
    <r>
      <rPr>
        <sz val="10"/>
        <rFont val="Times New Roman"/>
        <charset val="134"/>
      </rPr>
      <t>(</t>
    </r>
    <r>
      <rPr>
        <sz val="10"/>
        <rFont val="宋体"/>
        <charset val="134"/>
      </rPr>
      <t>家用</t>
    </r>
    <r>
      <rPr>
        <sz val="10"/>
        <rFont val="Times New Roman"/>
        <charset val="134"/>
      </rPr>
      <t>)</t>
    </r>
    <r>
      <rPr>
        <sz val="10"/>
        <rFont val="宋体"/>
        <charset val="134"/>
      </rPr>
      <t>橡胶手套</t>
    </r>
  </si>
  <si>
    <r>
      <rPr>
        <sz val="10"/>
        <rFont val="Times New Roman"/>
        <charset val="134"/>
      </rPr>
      <t xml:space="preserve">30cm*40cm </t>
    </r>
    <r>
      <rPr>
        <sz val="10"/>
        <rFont val="宋体"/>
        <charset val="134"/>
      </rPr>
      <t>，</t>
    </r>
    <r>
      <rPr>
        <sz val="10"/>
        <rFont val="Times New Roman"/>
        <charset val="134"/>
      </rPr>
      <t>100</t>
    </r>
    <r>
      <rPr>
        <sz val="10"/>
        <rFont val="宋体"/>
        <charset val="134"/>
      </rPr>
      <t>个</t>
    </r>
    <r>
      <rPr>
        <sz val="10"/>
        <rFont val="Times New Roman"/>
        <charset val="134"/>
      </rPr>
      <t xml:space="preserve"> </t>
    </r>
    <r>
      <rPr>
        <sz val="10"/>
        <rFont val="宋体"/>
        <charset val="134"/>
      </rPr>
      <t>，超大号</t>
    </r>
  </si>
  <si>
    <r>
      <rPr>
        <sz val="10"/>
        <rFont val="宋体"/>
        <charset val="134"/>
      </rPr>
      <t>不干胶标贴打印纸（</t>
    </r>
    <r>
      <rPr>
        <sz val="10"/>
        <rFont val="Times New Roman"/>
        <charset val="134"/>
      </rPr>
      <t>A4</t>
    </r>
    <r>
      <rPr>
        <sz val="10"/>
        <rFont val="宋体"/>
        <charset val="134"/>
      </rPr>
      <t>）</t>
    </r>
  </si>
  <si>
    <r>
      <rPr>
        <sz val="10"/>
        <rFont val="Times New Roman"/>
        <charset val="134"/>
      </rPr>
      <t xml:space="preserve">A4 </t>
    </r>
    <r>
      <rPr>
        <sz val="10"/>
        <rFont val="宋体"/>
        <charset val="134"/>
      </rPr>
      <t>，哑光</t>
    </r>
  </si>
  <si>
    <t>100-1000μL</t>
  </si>
  <si>
    <t>不锈钢眼科剪</t>
  </si>
  <si>
    <r>
      <rPr>
        <sz val="10"/>
        <rFont val="Times New Roman"/>
        <charset val="134"/>
      </rPr>
      <t>10cm</t>
    </r>
    <r>
      <rPr>
        <sz val="10"/>
        <rFont val="宋体"/>
        <charset val="134"/>
      </rPr>
      <t>，直齿</t>
    </r>
  </si>
  <si>
    <r>
      <rPr>
        <sz val="10"/>
        <rFont val="Times New Roman"/>
        <charset val="134"/>
      </rPr>
      <t xml:space="preserve">10cm </t>
    </r>
    <r>
      <rPr>
        <sz val="10"/>
        <rFont val="宋体"/>
        <charset val="134"/>
      </rPr>
      <t>，直齿</t>
    </r>
  </si>
  <si>
    <r>
      <rPr>
        <sz val="10"/>
        <rFont val="Times New Roman"/>
        <charset val="134"/>
      </rPr>
      <t>100</t>
    </r>
    <r>
      <rPr>
        <sz val="10"/>
        <rFont val="宋体"/>
        <charset val="134"/>
      </rPr>
      <t>张</t>
    </r>
    <r>
      <rPr>
        <sz val="10"/>
        <rFont val="Times New Roman"/>
        <charset val="134"/>
      </rPr>
      <t>/</t>
    </r>
    <r>
      <rPr>
        <sz val="10"/>
        <rFont val="宋体"/>
        <charset val="134"/>
      </rPr>
      <t>盒，</t>
    </r>
    <r>
      <rPr>
        <sz val="10"/>
        <rFont val="Times New Roman"/>
        <charset val="134"/>
      </rPr>
      <t>15cm(</t>
    </r>
    <r>
      <rPr>
        <sz val="10"/>
        <rFont val="宋体"/>
        <charset val="134"/>
      </rPr>
      <t>中速</t>
    </r>
    <r>
      <rPr>
        <sz val="10"/>
        <rFont val="Times New Roman"/>
        <charset val="134"/>
      </rPr>
      <t>)</t>
    </r>
  </si>
  <si>
    <t>护士开瓶器</t>
  </si>
  <si>
    <t>金刚石款</t>
  </si>
  <si>
    <t>铝试管架</t>
  </si>
  <si>
    <r>
      <rPr>
        <sz val="10"/>
        <rFont val="Times New Roman"/>
        <charset val="134"/>
      </rPr>
      <t>18.5mm*40</t>
    </r>
    <r>
      <rPr>
        <sz val="10"/>
        <rFont val="宋体"/>
        <charset val="134"/>
      </rPr>
      <t>孔</t>
    </r>
    <r>
      <rPr>
        <sz val="10"/>
        <rFont val="Times New Roman"/>
        <charset val="134"/>
      </rPr>
      <t xml:space="preserve"> </t>
    </r>
    <r>
      <rPr>
        <sz val="10"/>
        <rFont val="宋体"/>
        <charset val="134"/>
      </rPr>
      <t>，</t>
    </r>
    <r>
      <rPr>
        <sz val="10"/>
        <rFont val="Times New Roman"/>
        <charset val="134"/>
      </rPr>
      <t>Φ18</t>
    </r>
    <r>
      <rPr>
        <sz val="10"/>
        <rFont val="宋体"/>
        <charset val="134"/>
      </rPr>
      <t>试管</t>
    </r>
  </si>
  <si>
    <t>耐高温橡皮圈</t>
  </si>
  <si>
    <r>
      <rPr>
        <sz val="10"/>
        <rFont val="宋体"/>
        <charset val="134"/>
      </rPr>
      <t>大号</t>
    </r>
    <r>
      <rPr>
        <sz val="10"/>
        <rFont val="Times New Roman"/>
        <charset val="134"/>
      </rPr>
      <t xml:space="preserve"> </t>
    </r>
    <r>
      <rPr>
        <sz val="10"/>
        <rFont val="宋体"/>
        <charset val="134"/>
      </rPr>
      <t>，</t>
    </r>
    <r>
      <rPr>
        <sz val="10"/>
        <rFont val="Times New Roman"/>
        <charset val="134"/>
      </rPr>
      <t>1</t>
    </r>
    <r>
      <rPr>
        <sz val="10"/>
        <rFont val="宋体"/>
        <charset val="134"/>
      </rPr>
      <t>斤</t>
    </r>
    <r>
      <rPr>
        <sz val="10"/>
        <rFont val="Times New Roman"/>
        <charset val="134"/>
      </rPr>
      <t>/</t>
    </r>
    <r>
      <rPr>
        <sz val="10"/>
        <rFont val="宋体"/>
        <charset val="134"/>
      </rPr>
      <t>包</t>
    </r>
  </si>
  <si>
    <r>
      <rPr>
        <sz val="10"/>
        <rFont val="Times New Roman"/>
        <charset val="134"/>
      </rPr>
      <t>250mL/</t>
    </r>
    <r>
      <rPr>
        <sz val="10"/>
        <rFont val="宋体"/>
        <charset val="134"/>
      </rPr>
      <t>把</t>
    </r>
  </si>
  <si>
    <t>塑料筐</t>
  </si>
  <si>
    <t>35*26*9cm</t>
  </si>
  <si>
    <t>31*23*8cm</t>
  </si>
  <si>
    <t>完美芦荟胶</t>
  </si>
  <si>
    <r>
      <rPr>
        <sz val="10"/>
        <rFont val="Times New Roman"/>
        <charset val="134"/>
      </rPr>
      <t>40g/</t>
    </r>
    <r>
      <rPr>
        <sz val="10"/>
        <rFont val="宋体"/>
        <charset val="134"/>
      </rPr>
      <t>支</t>
    </r>
  </si>
  <si>
    <r>
      <rPr>
        <sz val="10"/>
        <rFont val="宋体"/>
        <charset val="134"/>
      </rPr>
      <t>一次性</t>
    </r>
    <r>
      <rPr>
        <sz val="10"/>
        <rFont val="Times New Roman"/>
        <charset val="134"/>
      </rPr>
      <t>PE</t>
    </r>
    <r>
      <rPr>
        <sz val="10"/>
        <rFont val="宋体"/>
        <charset val="134"/>
      </rPr>
      <t>手套</t>
    </r>
    <r>
      <rPr>
        <sz val="10"/>
        <rFont val="Times New Roman"/>
        <charset val="134"/>
      </rPr>
      <t>(</t>
    </r>
    <r>
      <rPr>
        <sz val="10"/>
        <rFont val="宋体"/>
        <charset val="134"/>
      </rPr>
      <t>食品</t>
    </r>
    <r>
      <rPr>
        <sz val="10"/>
        <rFont val="Times New Roman"/>
        <charset val="134"/>
      </rPr>
      <t>)(</t>
    </r>
    <r>
      <rPr>
        <sz val="10"/>
        <rFont val="宋体"/>
        <charset val="134"/>
      </rPr>
      <t>加厚</t>
    </r>
    <r>
      <rPr>
        <sz val="10"/>
        <rFont val="Times New Roman"/>
        <charset val="134"/>
      </rPr>
      <t>)</t>
    </r>
  </si>
  <si>
    <r>
      <rPr>
        <sz val="10"/>
        <rFont val="Times New Roman"/>
        <charset val="134"/>
      </rPr>
      <t>500</t>
    </r>
    <r>
      <rPr>
        <sz val="10"/>
        <rFont val="宋体"/>
        <charset val="134"/>
      </rPr>
      <t>只</t>
    </r>
    <r>
      <rPr>
        <sz val="10"/>
        <rFont val="Times New Roman"/>
        <charset val="134"/>
      </rPr>
      <t>/</t>
    </r>
    <r>
      <rPr>
        <sz val="10"/>
        <rFont val="宋体"/>
        <charset val="134"/>
      </rPr>
      <t>盒</t>
    </r>
  </si>
  <si>
    <r>
      <rPr>
        <sz val="10"/>
        <rFont val="宋体"/>
        <charset val="134"/>
      </rPr>
      <t>一次性巴斯吸管</t>
    </r>
    <r>
      <rPr>
        <sz val="10"/>
        <rFont val="Times New Roman"/>
        <charset val="134"/>
      </rPr>
      <t>/</t>
    </r>
    <r>
      <rPr>
        <sz val="10"/>
        <rFont val="宋体"/>
        <charset val="134"/>
      </rPr>
      <t>采样吸管（消毒）</t>
    </r>
  </si>
  <si>
    <r>
      <rPr>
        <sz val="10"/>
        <rFont val="Times New Roman"/>
        <charset val="134"/>
      </rPr>
      <t>1mL/</t>
    </r>
    <r>
      <rPr>
        <sz val="10"/>
        <rFont val="宋体"/>
        <charset val="134"/>
      </rPr>
      <t>支</t>
    </r>
    <r>
      <rPr>
        <sz val="10"/>
        <rFont val="Times New Roman"/>
        <charset val="134"/>
      </rPr>
      <t xml:space="preserve"> </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袋</t>
    </r>
  </si>
  <si>
    <r>
      <rPr>
        <sz val="10"/>
        <rFont val="Times New Roman"/>
        <charset val="134"/>
      </rPr>
      <t>5uL/</t>
    </r>
    <r>
      <rPr>
        <sz val="10"/>
        <rFont val="宋体"/>
        <charset val="134"/>
      </rPr>
      <t>支，</t>
    </r>
    <r>
      <rPr>
        <sz val="10"/>
        <rFont val="Times New Roman"/>
        <charset val="134"/>
      </rPr>
      <t>100</t>
    </r>
    <r>
      <rPr>
        <sz val="10"/>
        <rFont val="宋体"/>
        <charset val="134"/>
      </rPr>
      <t>支</t>
    </r>
    <r>
      <rPr>
        <sz val="10"/>
        <rFont val="Times New Roman"/>
        <charset val="134"/>
      </rPr>
      <t>/</t>
    </r>
    <r>
      <rPr>
        <sz val="10"/>
        <rFont val="宋体"/>
        <charset val="134"/>
      </rPr>
      <t>包</t>
    </r>
  </si>
  <si>
    <t>一次性无菌移液管</t>
  </si>
  <si>
    <r>
      <rPr>
        <sz val="10"/>
        <rFont val="Times New Roman"/>
        <charset val="134"/>
      </rPr>
      <t xml:space="preserve">1mL </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 xml:space="preserve"> </t>
    </r>
    <r>
      <rPr>
        <sz val="10"/>
        <rFont val="宋体"/>
        <charset val="134"/>
      </rPr>
      <t>，</t>
    </r>
    <r>
      <rPr>
        <sz val="10"/>
        <rFont val="Times New Roman"/>
        <charset val="134"/>
      </rPr>
      <t>50</t>
    </r>
    <r>
      <rPr>
        <sz val="10"/>
        <rFont val="宋体"/>
        <charset val="134"/>
      </rPr>
      <t>支</t>
    </r>
    <r>
      <rPr>
        <sz val="10"/>
        <rFont val="Times New Roman"/>
        <charset val="134"/>
      </rPr>
      <t>/</t>
    </r>
    <r>
      <rPr>
        <sz val="10"/>
        <rFont val="宋体"/>
        <charset val="134"/>
      </rPr>
      <t>包</t>
    </r>
  </si>
  <si>
    <t>一次性医用碘伏消毒棉签</t>
  </si>
  <si>
    <r>
      <rPr>
        <sz val="10"/>
        <rFont val="Times New Roman"/>
        <charset val="134"/>
      </rPr>
      <t>60</t>
    </r>
    <r>
      <rPr>
        <sz val="10"/>
        <rFont val="宋体"/>
        <charset val="134"/>
      </rPr>
      <t>只</t>
    </r>
    <r>
      <rPr>
        <sz val="10"/>
        <rFont val="Times New Roman"/>
        <charset val="134"/>
      </rPr>
      <t>/</t>
    </r>
    <r>
      <rPr>
        <sz val="10"/>
        <rFont val="宋体"/>
        <charset val="134"/>
      </rPr>
      <t>盒</t>
    </r>
  </si>
  <si>
    <r>
      <rPr>
        <sz val="10"/>
        <rFont val="Times New Roman"/>
        <charset val="134"/>
      </rPr>
      <t>50mL/</t>
    </r>
    <r>
      <rPr>
        <sz val="10"/>
        <rFont val="宋体"/>
        <charset val="134"/>
      </rPr>
      <t>支</t>
    </r>
  </si>
  <si>
    <t>有机玻璃生化管架</t>
  </si>
  <si>
    <r>
      <rPr>
        <sz val="10"/>
        <rFont val="Times New Roman"/>
        <charset val="134"/>
      </rPr>
      <t>60</t>
    </r>
    <r>
      <rPr>
        <sz val="10"/>
        <rFont val="宋体"/>
        <charset val="134"/>
      </rPr>
      <t>孔</t>
    </r>
    <r>
      <rPr>
        <sz val="10"/>
        <rFont val="Times New Roman"/>
        <charset val="134"/>
      </rPr>
      <t xml:space="preserve"> </t>
    </r>
    <r>
      <rPr>
        <sz val="10"/>
        <rFont val="宋体"/>
        <charset val="134"/>
      </rPr>
      <t>，孔径</t>
    </r>
    <r>
      <rPr>
        <sz val="10"/>
        <rFont val="Times New Roman"/>
        <charset val="134"/>
      </rPr>
      <t xml:space="preserve">13mm </t>
    </r>
    <r>
      <rPr>
        <sz val="10"/>
        <rFont val="宋体"/>
        <charset val="134"/>
      </rPr>
      <t>，间隔</t>
    </r>
    <r>
      <rPr>
        <sz val="10"/>
        <rFont val="Times New Roman"/>
        <charset val="134"/>
      </rPr>
      <t>28mm</t>
    </r>
  </si>
  <si>
    <r>
      <rPr>
        <sz val="10"/>
        <rFont val="Times New Roman"/>
        <charset val="134"/>
      </rPr>
      <t>(</t>
    </r>
    <r>
      <rPr>
        <sz val="10"/>
        <rFont val="宋体"/>
        <charset val="134"/>
      </rPr>
      <t>棕</t>
    </r>
    <r>
      <rPr>
        <sz val="10"/>
        <rFont val="Times New Roman"/>
        <charset val="134"/>
      </rPr>
      <t>)</t>
    </r>
    <r>
      <rPr>
        <sz val="10"/>
        <rFont val="宋体"/>
        <charset val="134"/>
      </rPr>
      <t>滴瓶</t>
    </r>
  </si>
  <si>
    <r>
      <rPr>
        <sz val="10"/>
        <rFont val="Times New Roman"/>
        <charset val="134"/>
      </rPr>
      <t>30mL/</t>
    </r>
    <r>
      <rPr>
        <sz val="10"/>
        <rFont val="宋体"/>
        <charset val="134"/>
      </rPr>
      <t>个</t>
    </r>
  </si>
  <si>
    <r>
      <rPr>
        <sz val="10"/>
        <rFont val="Times New Roman"/>
        <charset val="134"/>
      </rPr>
      <t>0.1%</t>
    </r>
    <r>
      <rPr>
        <sz val="10"/>
        <rFont val="宋体"/>
        <charset val="134"/>
      </rPr>
      <t>新洁尔灭消毒液</t>
    </r>
  </si>
  <si>
    <r>
      <rPr>
        <sz val="10"/>
        <rFont val="宋体"/>
        <charset val="134"/>
      </rPr>
      <t>苯扎溴铵溶液</t>
    </r>
    <r>
      <rPr>
        <sz val="10"/>
        <rFont val="Times New Roman"/>
        <charset val="134"/>
      </rPr>
      <t>0.1%*500mL/</t>
    </r>
    <r>
      <rPr>
        <sz val="10"/>
        <rFont val="宋体"/>
        <charset val="134"/>
      </rPr>
      <t>瓶</t>
    </r>
  </si>
  <si>
    <r>
      <rPr>
        <sz val="10"/>
        <rFont val="Times New Roman"/>
        <charset val="134"/>
      </rPr>
      <t>0.1%</t>
    </r>
    <r>
      <rPr>
        <sz val="10"/>
        <rFont val="宋体"/>
        <charset val="134"/>
      </rPr>
      <t>亚甲基蓝（美蓝）染色液</t>
    </r>
  </si>
  <si>
    <r>
      <rPr>
        <sz val="10"/>
        <rFont val="Times New Roman"/>
        <charset val="134"/>
      </rPr>
      <t>MC</t>
    </r>
    <r>
      <rPr>
        <sz val="10"/>
        <rFont val="宋体"/>
        <charset val="134"/>
      </rPr>
      <t>培养基</t>
    </r>
  </si>
  <si>
    <r>
      <rPr>
        <sz val="10"/>
        <rFont val="Times New Roman"/>
        <charset val="134"/>
      </rPr>
      <t>MRS</t>
    </r>
    <r>
      <rPr>
        <sz val="10"/>
        <rFont val="宋体"/>
        <charset val="134"/>
      </rPr>
      <t>琼脂</t>
    </r>
  </si>
  <si>
    <r>
      <rPr>
        <sz val="10"/>
        <rFont val="Times New Roman"/>
        <charset val="134"/>
      </rPr>
      <t>V-P</t>
    </r>
    <r>
      <rPr>
        <sz val="10"/>
        <rFont val="宋体"/>
        <charset val="134"/>
      </rPr>
      <t>甲乙试剂</t>
    </r>
  </si>
  <si>
    <r>
      <rPr>
        <sz val="10"/>
        <rFont val="宋体"/>
        <charset val="134"/>
      </rPr>
      <t>每盒规格：</t>
    </r>
    <r>
      <rPr>
        <sz val="10"/>
        <rFont val="Times New Roman"/>
        <charset val="134"/>
      </rPr>
      <t xml:space="preserve">10mL*2 </t>
    </r>
    <r>
      <rPr>
        <sz val="10"/>
        <rFont val="宋体"/>
        <charset val="134"/>
      </rPr>
      <t>支</t>
    </r>
  </si>
  <si>
    <t>百炎净</t>
  </si>
  <si>
    <r>
      <rPr>
        <sz val="10"/>
        <rFont val="宋体"/>
        <charset val="134"/>
      </rPr>
      <t>蛋白胨水</t>
    </r>
    <r>
      <rPr>
        <sz val="10"/>
        <rFont val="Times New Roman"/>
        <charset val="134"/>
      </rPr>
      <t>(</t>
    </r>
    <r>
      <rPr>
        <sz val="10"/>
        <rFont val="宋体"/>
        <charset val="134"/>
      </rPr>
      <t>色氨酸肉汤</t>
    </r>
    <r>
      <rPr>
        <sz val="10"/>
        <rFont val="Times New Roman"/>
        <charset val="134"/>
      </rPr>
      <t>)</t>
    </r>
  </si>
  <si>
    <t>革兰氏碘液</t>
  </si>
  <si>
    <r>
      <rPr>
        <sz val="10"/>
        <rFont val="宋体"/>
        <charset val="134"/>
      </rPr>
      <t>碘浓度</t>
    </r>
    <r>
      <rPr>
        <sz val="10"/>
        <rFont val="Times New Roman"/>
        <charset val="134"/>
      </rPr>
      <t xml:space="preserve">0.33% </t>
    </r>
    <r>
      <rPr>
        <sz val="10"/>
        <rFont val="宋体"/>
        <charset val="134"/>
      </rPr>
      <t>，</t>
    </r>
    <r>
      <rPr>
        <sz val="10"/>
        <rFont val="Times New Roman"/>
        <charset val="134"/>
      </rPr>
      <t>100mL/</t>
    </r>
    <r>
      <rPr>
        <sz val="10"/>
        <rFont val="宋体"/>
        <charset val="134"/>
      </rPr>
      <t>瓶</t>
    </r>
  </si>
  <si>
    <t>革兰氏染色液试剂盒</t>
  </si>
  <si>
    <r>
      <rPr>
        <sz val="10"/>
        <rFont val="Times New Roman"/>
        <charset val="134"/>
      </rPr>
      <t>10mL*4</t>
    </r>
    <r>
      <rPr>
        <sz val="10"/>
        <rFont val="宋体"/>
        <charset val="134"/>
      </rPr>
      <t>支</t>
    </r>
    <r>
      <rPr>
        <sz val="10"/>
        <rFont val="Times New Roman"/>
        <charset val="134"/>
      </rPr>
      <t>/</t>
    </r>
    <r>
      <rPr>
        <sz val="10"/>
        <rFont val="宋体"/>
        <charset val="134"/>
      </rPr>
      <t>盒</t>
    </r>
  </si>
  <si>
    <r>
      <rPr>
        <sz val="10"/>
        <rFont val="宋体"/>
        <charset val="134"/>
      </rPr>
      <t>缓冲葡萄糖蛋白胨水</t>
    </r>
    <r>
      <rPr>
        <sz val="10"/>
        <rFont val="Times New Roman"/>
        <charset val="134"/>
      </rPr>
      <t>(MR-VP)</t>
    </r>
  </si>
  <si>
    <t>硫化氢生化管</t>
  </si>
  <si>
    <r>
      <rPr>
        <sz val="10"/>
        <rFont val="宋体"/>
        <charset val="134"/>
      </rPr>
      <t>马铃薯</t>
    </r>
    <r>
      <rPr>
        <sz val="10"/>
        <rFont val="Times New Roman"/>
        <charset val="134"/>
      </rPr>
      <t>-</t>
    </r>
    <r>
      <rPr>
        <sz val="10"/>
        <rFont val="宋体"/>
        <charset val="134"/>
      </rPr>
      <t>葡萄糖培养基</t>
    </r>
    <r>
      <rPr>
        <sz val="10"/>
        <rFont val="Times New Roman"/>
        <charset val="134"/>
      </rPr>
      <t>PDA</t>
    </r>
  </si>
  <si>
    <r>
      <rPr>
        <sz val="10"/>
        <rFont val="宋体"/>
        <charset val="134"/>
      </rPr>
      <t>马铃薯葡萄糖琼脂平板</t>
    </r>
    <r>
      <rPr>
        <sz val="10"/>
        <rFont val="Times New Roman"/>
        <charset val="134"/>
      </rPr>
      <t xml:space="preserve"> (PDA)</t>
    </r>
  </si>
  <si>
    <r>
      <rPr>
        <sz val="10"/>
        <rFont val="宋体"/>
        <charset val="134"/>
      </rPr>
      <t>每盒规格：</t>
    </r>
    <r>
      <rPr>
        <sz val="10"/>
        <rFont val="Times New Roman"/>
        <charset val="134"/>
      </rPr>
      <t>10</t>
    </r>
    <r>
      <rPr>
        <sz val="10"/>
        <rFont val="宋体"/>
        <charset val="134"/>
      </rPr>
      <t>皿</t>
    </r>
    <r>
      <rPr>
        <sz val="10"/>
        <rFont val="Times New Roman"/>
        <charset val="134"/>
      </rPr>
      <t>/</t>
    </r>
    <r>
      <rPr>
        <sz val="10"/>
        <rFont val="宋体"/>
        <charset val="134"/>
      </rPr>
      <t>包</t>
    </r>
    <r>
      <rPr>
        <sz val="10"/>
        <rFont val="Times New Roman"/>
        <charset val="134"/>
      </rPr>
      <t>*2</t>
    </r>
  </si>
  <si>
    <t>明胶</t>
  </si>
  <si>
    <t>乳酸棉酚蓝染液</t>
  </si>
  <si>
    <t>西蒙氏枸橼酸盐</t>
  </si>
  <si>
    <t>硝酸盐还原试剂盒</t>
  </si>
  <si>
    <r>
      <rPr>
        <sz val="10"/>
        <rFont val="Times New Roman"/>
        <charset val="134"/>
      </rPr>
      <t xml:space="preserve">10mL*2 </t>
    </r>
    <r>
      <rPr>
        <sz val="10"/>
        <rFont val="宋体"/>
        <charset val="134"/>
      </rPr>
      <t>支</t>
    </r>
  </si>
  <si>
    <t>硝酸盐肉汤</t>
  </si>
  <si>
    <r>
      <rPr>
        <sz val="10"/>
        <rFont val="宋体"/>
        <charset val="134"/>
      </rPr>
      <t>营养琼脂</t>
    </r>
    <r>
      <rPr>
        <sz val="10"/>
        <rFont val="Times New Roman"/>
        <charset val="134"/>
      </rPr>
      <t>(NA)</t>
    </r>
    <r>
      <rPr>
        <sz val="10"/>
        <rFont val="宋体"/>
        <charset val="134"/>
      </rPr>
      <t>（不含糖）</t>
    </r>
  </si>
  <si>
    <r>
      <rPr>
        <sz val="10"/>
        <rFont val="宋体"/>
        <charset val="134"/>
      </rPr>
      <t>营养琼脂平板</t>
    </r>
    <r>
      <rPr>
        <sz val="10"/>
        <rFont val="Times New Roman"/>
        <charset val="134"/>
      </rPr>
      <t xml:space="preserve"> (NA)</t>
    </r>
  </si>
  <si>
    <r>
      <rPr>
        <b/>
        <sz val="10"/>
        <rFont val="宋体"/>
        <charset val="134"/>
      </rPr>
      <t>合计</t>
    </r>
  </si>
  <si>
    <r>
      <rPr>
        <b/>
        <sz val="14"/>
        <rFont val="宋体"/>
        <charset val="134"/>
      </rPr>
      <t>2-2.食品科技学院</t>
    </r>
    <r>
      <rPr>
        <b/>
        <sz val="14"/>
        <rFont val="Times New Roman"/>
        <charset val="134"/>
      </rPr>
      <t>2026-2027-1</t>
    </r>
    <r>
      <rPr>
        <b/>
        <sz val="14"/>
        <rFont val="宋体"/>
        <charset val="134"/>
      </rPr>
      <t>学期教学用实验耗材采购计划清单</t>
    </r>
  </si>
  <si>
    <r>
      <rPr>
        <sz val="10"/>
        <rFont val="宋体"/>
        <charset val="134"/>
      </rPr>
      <t>(</t>
    </r>
    <r>
      <rPr>
        <sz val="10"/>
        <rFont val="宋体"/>
        <charset val="134"/>
      </rPr>
      <t>白</t>
    </r>
    <r>
      <rPr>
        <sz val="10"/>
        <rFont val="Times New Roman"/>
        <charset val="134"/>
      </rPr>
      <t>)</t>
    </r>
    <r>
      <rPr>
        <sz val="10"/>
        <rFont val="宋体"/>
        <charset val="134"/>
      </rPr>
      <t>容量瓶</t>
    </r>
  </si>
  <si>
    <r>
      <rPr>
        <sz val="10"/>
        <rFont val="宋体"/>
        <charset val="134"/>
      </rPr>
      <t>(</t>
    </r>
    <r>
      <rPr>
        <sz val="10"/>
        <rFont val="宋体"/>
        <charset val="134"/>
      </rPr>
      <t>蓝线</t>
    </r>
    <r>
      <rPr>
        <sz val="10"/>
        <rFont val="Times New Roman"/>
        <charset val="134"/>
      </rPr>
      <t>)</t>
    </r>
    <r>
      <rPr>
        <sz val="10"/>
        <rFont val="宋体"/>
        <charset val="134"/>
      </rPr>
      <t>白酸式滴定管（带玻璃活塞）</t>
    </r>
  </si>
  <si>
    <t>50mL(A)</t>
  </si>
  <si>
    <t>玻璃漏斗</t>
  </si>
  <si>
    <r>
      <rPr>
        <sz val="10"/>
        <rFont val="Times New Roman"/>
        <charset val="134"/>
      </rPr>
      <t>50mm/</t>
    </r>
    <r>
      <rPr>
        <sz val="10"/>
        <rFont val="宋体"/>
        <charset val="134"/>
      </rPr>
      <t>个</t>
    </r>
  </si>
  <si>
    <r>
      <rPr>
        <sz val="10"/>
        <rFont val="Times New Roman"/>
        <charset val="134"/>
      </rPr>
      <t>100mm/</t>
    </r>
    <r>
      <rPr>
        <sz val="10"/>
        <rFont val="宋体"/>
        <charset val="134"/>
      </rPr>
      <t>个</t>
    </r>
  </si>
  <si>
    <t>蓝盖广口试剂瓶</t>
  </si>
  <si>
    <r>
      <rPr>
        <sz val="10"/>
        <rFont val="Times New Roman"/>
        <charset val="134"/>
      </rPr>
      <t>500mL/</t>
    </r>
    <r>
      <rPr>
        <sz val="10"/>
        <rFont val="宋体"/>
        <charset val="134"/>
      </rPr>
      <t>个，</t>
    </r>
    <r>
      <rPr>
        <sz val="10"/>
        <rFont val="Times New Roman"/>
        <charset val="134"/>
      </rPr>
      <t>3.3</t>
    </r>
    <r>
      <rPr>
        <sz val="10"/>
        <rFont val="宋体"/>
        <charset val="134"/>
      </rPr>
      <t>高硼硅</t>
    </r>
    <r>
      <rPr>
        <sz val="10"/>
        <rFont val="Times New Roman"/>
        <charset val="134"/>
      </rPr>
      <t>(</t>
    </r>
    <r>
      <rPr>
        <sz val="10"/>
        <rFont val="宋体"/>
        <charset val="134"/>
      </rPr>
      <t>橙盖</t>
    </r>
    <r>
      <rPr>
        <sz val="10"/>
        <rFont val="Times New Roman"/>
        <charset val="134"/>
      </rPr>
      <t>)</t>
    </r>
  </si>
  <si>
    <t>蓝盖试剂瓶</t>
  </si>
  <si>
    <r>
      <rPr>
        <sz val="10"/>
        <rFont val="Times New Roman"/>
        <charset val="134"/>
      </rPr>
      <t>10mm</t>
    </r>
    <r>
      <rPr>
        <sz val="10"/>
        <rFont val="宋体"/>
        <charset val="134"/>
      </rPr>
      <t>，</t>
    </r>
    <r>
      <rPr>
        <sz val="10"/>
        <rFont val="Times New Roman"/>
        <charset val="134"/>
      </rPr>
      <t>2</t>
    </r>
    <r>
      <rPr>
        <sz val="10"/>
        <rFont val="宋体"/>
        <charset val="134"/>
      </rPr>
      <t>个</t>
    </r>
    <r>
      <rPr>
        <sz val="10"/>
        <rFont val="Times New Roman"/>
        <charset val="134"/>
      </rPr>
      <t>/</t>
    </r>
    <r>
      <rPr>
        <sz val="10"/>
        <rFont val="宋体"/>
        <charset val="134"/>
      </rPr>
      <t>盒</t>
    </r>
  </si>
  <si>
    <t>圆形盖玻片</t>
  </si>
  <si>
    <t>直径12mm</t>
  </si>
  <si>
    <t>病理级显微镜载玻片(高品质免洗)</t>
  </si>
  <si>
    <r>
      <rPr>
        <sz val="10"/>
        <rFont val="Times New Roman"/>
        <charset val="134"/>
      </rPr>
      <t>单头单面蒙砂</t>
    </r>
    <r>
      <rPr>
        <sz val="10"/>
        <rFont val="Times New Roman"/>
        <charset val="134"/>
      </rPr>
      <t>,25*75mm</t>
    </r>
    <r>
      <rPr>
        <sz val="10"/>
        <rFont val="宋体"/>
        <charset val="134"/>
      </rPr>
      <t>，厚</t>
    </r>
    <r>
      <rPr>
        <sz val="10"/>
        <rFont val="Times New Roman"/>
        <charset val="134"/>
      </rPr>
      <t>1-1.2mm</t>
    </r>
    <r>
      <rPr>
        <sz val="10"/>
        <rFont val="宋体"/>
        <charset val="134"/>
      </rPr>
      <t>，</t>
    </r>
    <r>
      <rPr>
        <sz val="10"/>
        <rFont val="Times New Roman"/>
        <charset val="134"/>
      </rPr>
      <t>50</t>
    </r>
    <r>
      <rPr>
        <sz val="10"/>
        <rFont val="宋体"/>
        <charset val="134"/>
      </rPr>
      <t>片</t>
    </r>
    <r>
      <rPr>
        <sz val="10"/>
        <rFont val="Times New Roman"/>
        <charset val="134"/>
      </rPr>
      <t>/</t>
    </r>
    <r>
      <rPr>
        <sz val="10"/>
        <rFont val="宋体"/>
        <charset val="134"/>
      </rPr>
      <t>盒</t>
    </r>
  </si>
  <si>
    <t>电泳槽短玻璃板</t>
  </si>
  <si>
    <r>
      <rPr>
        <sz val="10"/>
        <rFont val="Times New Roman"/>
        <charset val="134"/>
      </rPr>
      <t>100mm*73mm*1.0mm</t>
    </r>
    <r>
      <rPr>
        <sz val="10"/>
        <rFont val="宋体"/>
        <charset val="134"/>
      </rPr>
      <t>，</t>
    </r>
    <r>
      <rPr>
        <sz val="10"/>
        <rFont val="Times New Roman"/>
        <charset val="134"/>
      </rPr>
      <t>5</t>
    </r>
    <r>
      <rPr>
        <sz val="10"/>
        <rFont val="宋体"/>
        <charset val="134"/>
      </rPr>
      <t>片</t>
    </r>
    <r>
      <rPr>
        <sz val="10"/>
        <rFont val="Times New Roman"/>
        <charset val="134"/>
      </rPr>
      <t>/</t>
    </r>
    <r>
      <rPr>
        <sz val="10"/>
        <rFont val="宋体"/>
        <charset val="134"/>
      </rPr>
      <t>盒</t>
    </r>
  </si>
  <si>
    <r>
      <rPr>
        <sz val="10"/>
        <rFont val="宋体"/>
        <charset val="134"/>
      </rPr>
      <t>1.0mm</t>
    </r>
    <r>
      <rPr>
        <sz val="10"/>
        <rFont val="宋体"/>
        <charset val="134"/>
      </rPr>
      <t>玻璃板</t>
    </r>
  </si>
  <si>
    <t>适合电泳槽JY-SCZ2+</t>
  </si>
  <si>
    <t>玻璃烧杯</t>
  </si>
  <si>
    <r>
      <rPr>
        <sz val="10"/>
        <rFont val="Times New Roman"/>
        <charset val="134"/>
      </rPr>
      <t>500mL/</t>
    </r>
    <r>
      <rPr>
        <sz val="10"/>
        <rFont val="宋体"/>
        <charset val="134"/>
      </rPr>
      <t>个</t>
    </r>
  </si>
  <si>
    <r>
      <rPr>
        <sz val="10"/>
        <rFont val="Times New Roman"/>
        <charset val="134"/>
      </rPr>
      <t>2000mL/</t>
    </r>
    <r>
      <rPr>
        <sz val="10"/>
        <rFont val="宋体"/>
        <charset val="134"/>
      </rPr>
      <t>个</t>
    </r>
  </si>
  <si>
    <r>
      <rPr>
        <sz val="10"/>
        <rFont val="宋体"/>
        <charset val="134"/>
      </rPr>
      <t>(</t>
    </r>
    <r>
      <rPr>
        <sz val="10"/>
        <rFont val="宋体"/>
        <charset val="134"/>
      </rPr>
      <t>白</t>
    </r>
    <r>
      <rPr>
        <sz val="10"/>
        <rFont val="Times New Roman"/>
        <charset val="134"/>
      </rPr>
      <t>)</t>
    </r>
    <r>
      <rPr>
        <sz val="10"/>
        <rFont val="宋体"/>
        <charset val="134"/>
      </rPr>
      <t>广口试剂瓶</t>
    </r>
  </si>
  <si>
    <r>
      <rPr>
        <sz val="10"/>
        <rFont val="Times New Roman"/>
        <charset val="134"/>
      </rPr>
      <t>10L/</t>
    </r>
    <r>
      <rPr>
        <sz val="10"/>
        <rFont val="宋体"/>
        <charset val="134"/>
      </rPr>
      <t>个</t>
    </r>
  </si>
  <si>
    <t>玻璃涂布棒</t>
  </si>
  <si>
    <r>
      <rPr>
        <sz val="10"/>
        <rFont val="Times New Roman"/>
        <charset val="134"/>
      </rPr>
      <t>170mm</t>
    </r>
    <r>
      <rPr>
        <sz val="10"/>
        <rFont val="宋体"/>
        <charset val="134"/>
      </rPr>
      <t>，三角边</t>
    </r>
    <r>
      <rPr>
        <sz val="10"/>
        <rFont val="Times New Roman"/>
        <charset val="134"/>
      </rPr>
      <t>35mm</t>
    </r>
  </si>
  <si>
    <t>玻璃珠</t>
  </si>
  <si>
    <r>
      <rPr>
        <sz val="10"/>
        <rFont val="Times New Roman"/>
        <charset val="134"/>
      </rPr>
      <t>6-7mm</t>
    </r>
    <r>
      <rPr>
        <sz val="10"/>
        <rFont val="宋体"/>
        <charset val="134"/>
      </rPr>
      <t>，</t>
    </r>
    <r>
      <rPr>
        <sz val="10"/>
        <rFont val="Times New Roman"/>
        <charset val="134"/>
      </rPr>
      <t>500g/</t>
    </r>
    <r>
      <rPr>
        <sz val="10"/>
        <rFont val="宋体"/>
        <charset val="134"/>
      </rPr>
      <t>包</t>
    </r>
  </si>
  <si>
    <r>
      <rPr>
        <sz val="10"/>
        <rFont val="Times New Roman"/>
        <charset val="134"/>
      </rPr>
      <t>250mL</t>
    </r>
    <r>
      <rPr>
        <sz val="10"/>
        <rFont val="宋体"/>
        <charset val="134"/>
      </rPr>
      <t>，</t>
    </r>
    <r>
      <rPr>
        <sz val="10"/>
        <rFont val="Times New Roman"/>
        <charset val="134"/>
      </rPr>
      <t>3.3</t>
    </r>
    <r>
      <rPr>
        <sz val="10"/>
        <rFont val="宋体"/>
        <charset val="134"/>
      </rPr>
      <t>料</t>
    </r>
  </si>
  <si>
    <r>
      <rPr>
        <sz val="10"/>
        <rFont val="Times New Roman"/>
        <charset val="134"/>
      </rPr>
      <t>150mL</t>
    </r>
    <r>
      <rPr>
        <sz val="10"/>
        <rFont val="宋体"/>
        <charset val="134"/>
      </rPr>
      <t>，</t>
    </r>
    <r>
      <rPr>
        <sz val="10"/>
        <rFont val="Times New Roman"/>
        <charset val="134"/>
      </rPr>
      <t>3.3</t>
    </r>
    <r>
      <rPr>
        <sz val="10"/>
        <rFont val="宋体"/>
        <charset val="134"/>
      </rPr>
      <t>料</t>
    </r>
  </si>
  <si>
    <r>
      <rPr>
        <sz val="10"/>
        <rFont val="Times New Roman"/>
        <charset val="134"/>
      </rPr>
      <t>100mL</t>
    </r>
    <r>
      <rPr>
        <sz val="10"/>
        <rFont val="宋体"/>
        <charset val="134"/>
      </rPr>
      <t>，</t>
    </r>
    <r>
      <rPr>
        <sz val="10"/>
        <rFont val="Times New Roman"/>
        <charset val="134"/>
      </rPr>
      <t>3.3</t>
    </r>
    <r>
      <rPr>
        <sz val="10"/>
        <rFont val="宋体"/>
        <charset val="134"/>
      </rPr>
      <t>料</t>
    </r>
  </si>
  <si>
    <t>刻度吸管(移液管)</t>
  </si>
  <si>
    <t>玻璃层析缸（含盖）</t>
  </si>
  <si>
    <r>
      <rPr>
        <sz val="10"/>
        <rFont val="Times New Roman"/>
        <charset val="134"/>
      </rPr>
      <t>200*100mm</t>
    </r>
    <r>
      <rPr>
        <sz val="10"/>
        <rFont val="宋体"/>
        <charset val="134"/>
      </rPr>
      <t>，双槽</t>
    </r>
    <r>
      <rPr>
        <sz val="10"/>
        <rFont val="Times New Roman"/>
        <charset val="134"/>
      </rPr>
      <t>(P-1</t>
    </r>
    <r>
      <rPr>
        <sz val="10"/>
        <rFont val="宋体"/>
        <charset val="134"/>
      </rPr>
      <t>型</t>
    </r>
    <r>
      <rPr>
        <sz val="10"/>
        <rFont val="Times New Roman"/>
        <charset val="134"/>
      </rPr>
      <t>)</t>
    </r>
  </si>
  <si>
    <t>100ml</t>
  </si>
  <si>
    <t>150ml</t>
  </si>
  <si>
    <r>
      <rPr>
        <sz val="10"/>
        <rFont val="Times New Roman"/>
        <charset val="134"/>
      </rPr>
      <t>20L/</t>
    </r>
    <r>
      <rPr>
        <sz val="10"/>
        <rFont val="宋体"/>
        <charset val="134"/>
      </rPr>
      <t>个</t>
    </r>
  </si>
  <si>
    <r>
      <rPr>
        <sz val="10"/>
        <rFont val="Times New Roman"/>
        <charset val="134"/>
      </rPr>
      <t>250ml</t>
    </r>
    <r>
      <rPr>
        <sz val="10"/>
        <rFont val="宋体"/>
        <charset val="134"/>
      </rPr>
      <t>，</t>
    </r>
    <r>
      <rPr>
        <sz val="10"/>
        <rFont val="Times New Roman"/>
        <charset val="134"/>
      </rPr>
      <t>24#</t>
    </r>
    <r>
      <rPr>
        <sz val="10"/>
        <rFont val="宋体"/>
        <charset val="134"/>
      </rPr>
      <t>，</t>
    </r>
    <r>
      <rPr>
        <sz val="10"/>
        <rFont val="Times New Roman"/>
        <charset val="134"/>
      </rPr>
      <t>3.3</t>
    </r>
    <r>
      <rPr>
        <sz val="10"/>
        <rFont val="宋体"/>
        <charset val="134"/>
      </rPr>
      <t>料</t>
    </r>
  </si>
  <si>
    <t>特厚不锈钢盆15cm</t>
  </si>
  <si>
    <r>
      <rPr>
        <sz val="10"/>
        <rFont val="宋体"/>
        <charset val="134"/>
      </rPr>
      <t>(</t>
    </r>
    <r>
      <rPr>
        <sz val="10"/>
        <rFont val="宋体"/>
        <charset val="134"/>
      </rPr>
      <t>棕</t>
    </r>
    <r>
      <rPr>
        <sz val="10"/>
        <rFont val="Times New Roman"/>
        <charset val="134"/>
      </rPr>
      <t>)</t>
    </r>
    <r>
      <rPr>
        <sz val="10"/>
        <rFont val="宋体"/>
        <charset val="134"/>
      </rPr>
      <t>滴瓶</t>
    </r>
  </si>
  <si>
    <r>
      <rPr>
        <sz val="10"/>
        <rFont val="Times New Roman"/>
        <charset val="134"/>
      </rPr>
      <t>60mL/</t>
    </r>
    <r>
      <rPr>
        <sz val="10"/>
        <rFont val="宋体"/>
        <charset val="134"/>
      </rPr>
      <t>个</t>
    </r>
  </si>
  <si>
    <r>
      <rPr>
        <sz val="10"/>
        <rFont val="宋体"/>
        <charset val="134"/>
      </rPr>
      <t>L</t>
    </r>
    <r>
      <rPr>
        <sz val="10"/>
        <rFont val="宋体"/>
        <charset val="134"/>
      </rPr>
      <t>型涂布棒</t>
    </r>
  </si>
  <si>
    <r>
      <rPr>
        <sz val="10"/>
        <rFont val="Times New Roman"/>
        <charset val="134"/>
      </rPr>
      <t>14cm/</t>
    </r>
    <r>
      <rPr>
        <sz val="10"/>
        <rFont val="宋体"/>
        <charset val="134"/>
      </rPr>
      <t>支，</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pp</t>
    </r>
    <r>
      <rPr>
        <sz val="10"/>
        <rFont val="宋体"/>
        <charset val="134"/>
      </rPr>
      <t>，灭菌</t>
    </r>
  </si>
  <si>
    <t>发酵管/小导管</t>
  </si>
  <si>
    <r>
      <rPr>
        <sz val="10"/>
        <rFont val="Times New Roman"/>
        <charset val="134"/>
      </rPr>
      <t>6*30mm</t>
    </r>
    <r>
      <rPr>
        <sz val="10"/>
        <rFont val="宋体"/>
        <charset val="134"/>
      </rPr>
      <t>，</t>
    </r>
    <r>
      <rPr>
        <sz val="10"/>
        <rFont val="Times New Roman"/>
        <charset val="134"/>
      </rPr>
      <t>200</t>
    </r>
    <r>
      <rPr>
        <sz val="10"/>
        <rFont val="宋体"/>
        <charset val="134"/>
      </rPr>
      <t>只</t>
    </r>
    <r>
      <rPr>
        <sz val="10"/>
        <rFont val="Times New Roman"/>
        <charset val="134"/>
      </rPr>
      <t>/</t>
    </r>
    <r>
      <rPr>
        <sz val="10"/>
        <rFont val="宋体"/>
        <charset val="134"/>
      </rPr>
      <t>包</t>
    </r>
  </si>
  <si>
    <t>盖玻片(高品质免洗)</t>
  </si>
  <si>
    <r>
      <rPr>
        <sz val="10"/>
        <rFont val="宋体"/>
        <charset val="134"/>
      </rPr>
      <t>每片规格：长</t>
    </r>
    <r>
      <rPr>
        <sz val="10"/>
        <rFont val="Times New Roman"/>
        <charset val="134"/>
      </rPr>
      <t>18*18mm</t>
    </r>
    <r>
      <rPr>
        <sz val="10"/>
        <rFont val="宋体"/>
        <charset val="134"/>
      </rPr>
      <t>，</t>
    </r>
    <r>
      <rPr>
        <sz val="10"/>
        <rFont val="Times New Roman"/>
        <charset val="134"/>
      </rPr>
      <t>200</t>
    </r>
    <r>
      <rPr>
        <sz val="10"/>
        <rFont val="宋体"/>
        <charset val="134"/>
      </rPr>
      <t>片</t>
    </r>
    <r>
      <rPr>
        <sz val="10"/>
        <rFont val="Times New Roman"/>
        <charset val="134"/>
      </rPr>
      <t>/</t>
    </r>
    <r>
      <rPr>
        <sz val="10"/>
        <rFont val="宋体"/>
        <charset val="134"/>
      </rPr>
      <t>盒</t>
    </r>
  </si>
  <si>
    <r>
      <rPr>
        <sz val="10"/>
        <rFont val="Times New Roman"/>
        <charset val="134"/>
      </rPr>
      <t>15*150mm</t>
    </r>
    <r>
      <rPr>
        <sz val="10"/>
        <rFont val="宋体"/>
        <charset val="134"/>
      </rPr>
      <t>，</t>
    </r>
    <r>
      <rPr>
        <sz val="10"/>
        <rFont val="Times New Roman"/>
        <charset val="134"/>
      </rPr>
      <t>3.3</t>
    </r>
    <r>
      <rPr>
        <sz val="10"/>
        <rFont val="宋体"/>
        <charset val="134"/>
      </rPr>
      <t>料</t>
    </r>
  </si>
  <si>
    <r>
      <rPr>
        <sz val="10"/>
        <rFont val="Times New Roman"/>
        <charset val="134"/>
      </rPr>
      <t>18*180mm</t>
    </r>
    <r>
      <rPr>
        <sz val="10"/>
        <rFont val="宋体"/>
        <charset val="134"/>
      </rPr>
      <t>，</t>
    </r>
    <r>
      <rPr>
        <sz val="10"/>
        <rFont val="Times New Roman"/>
        <charset val="134"/>
      </rPr>
      <t>3.3</t>
    </r>
    <r>
      <rPr>
        <sz val="10"/>
        <rFont val="宋体"/>
        <charset val="134"/>
      </rPr>
      <t>料</t>
    </r>
  </si>
  <si>
    <r>
      <rPr>
        <sz val="10"/>
        <rFont val="Times New Roman"/>
        <charset val="134"/>
      </rPr>
      <t>25*75mm</t>
    </r>
    <r>
      <rPr>
        <sz val="10"/>
        <rFont val="宋体"/>
        <charset val="134"/>
      </rPr>
      <t>，厚</t>
    </r>
    <r>
      <rPr>
        <sz val="10"/>
        <rFont val="Times New Roman"/>
        <charset val="134"/>
      </rPr>
      <t>1-1.2mm(</t>
    </r>
    <r>
      <rPr>
        <sz val="10"/>
        <rFont val="宋体"/>
        <charset val="134"/>
      </rPr>
      <t>磨砂边</t>
    </r>
    <r>
      <rPr>
        <sz val="10"/>
        <rFont val="Times New Roman"/>
        <charset val="134"/>
      </rPr>
      <t>)</t>
    </r>
    <r>
      <rPr>
        <sz val="10"/>
        <rFont val="宋体"/>
        <charset val="134"/>
      </rPr>
      <t>，</t>
    </r>
    <r>
      <rPr>
        <sz val="10"/>
        <rFont val="Times New Roman"/>
        <charset val="134"/>
      </rPr>
      <t>50</t>
    </r>
    <r>
      <rPr>
        <sz val="10"/>
        <rFont val="宋体"/>
        <charset val="134"/>
      </rPr>
      <t>片</t>
    </r>
    <r>
      <rPr>
        <sz val="10"/>
        <rFont val="Times New Roman"/>
        <charset val="134"/>
      </rPr>
      <t>/</t>
    </r>
    <r>
      <rPr>
        <sz val="10"/>
        <rFont val="宋体"/>
        <charset val="134"/>
      </rPr>
      <t>盒</t>
    </r>
  </si>
  <si>
    <r>
      <rPr>
        <sz val="10"/>
        <rFont val="宋体"/>
        <charset val="134"/>
      </rPr>
      <t>pH</t>
    </r>
    <r>
      <rPr>
        <sz val="10"/>
        <rFont val="宋体"/>
        <charset val="134"/>
      </rPr>
      <t>缓冲溶液</t>
    </r>
  </si>
  <si>
    <r>
      <rPr>
        <sz val="10"/>
        <rFont val="Times New Roman"/>
        <charset val="134"/>
      </rPr>
      <t>250mL/</t>
    </r>
    <r>
      <rPr>
        <sz val="10"/>
        <rFont val="宋体"/>
        <charset val="134"/>
      </rPr>
      <t>瓶，</t>
    </r>
    <r>
      <rPr>
        <sz val="10"/>
        <rFont val="Times New Roman"/>
        <charset val="134"/>
      </rPr>
      <t>pH6.86</t>
    </r>
  </si>
  <si>
    <r>
      <rPr>
        <sz val="10"/>
        <rFont val="Times New Roman"/>
        <charset val="134"/>
      </rPr>
      <t>250mL/</t>
    </r>
    <r>
      <rPr>
        <sz val="10"/>
        <rFont val="宋体"/>
        <charset val="134"/>
      </rPr>
      <t>瓶，</t>
    </r>
    <r>
      <rPr>
        <sz val="10"/>
        <rFont val="Times New Roman"/>
        <charset val="134"/>
      </rPr>
      <t>pH9.18</t>
    </r>
  </si>
  <si>
    <t>阿拉伯树胶粉</t>
  </si>
  <si>
    <r>
      <rPr>
        <sz val="10"/>
        <rFont val="Times New Roman"/>
        <charset val="134"/>
      </rPr>
      <t>BR</t>
    </r>
    <r>
      <rPr>
        <sz val="10"/>
        <rFont val="宋体"/>
        <charset val="134"/>
      </rPr>
      <t>，</t>
    </r>
    <r>
      <rPr>
        <sz val="10"/>
        <rFont val="Times New Roman"/>
        <charset val="134"/>
      </rPr>
      <t>500g/</t>
    </r>
    <r>
      <rPr>
        <sz val="10"/>
        <rFont val="宋体"/>
        <charset val="134"/>
      </rPr>
      <t>瓶</t>
    </r>
  </si>
  <si>
    <t>硼酸</t>
  </si>
  <si>
    <t>乙酸铅</t>
  </si>
  <si>
    <r>
      <rPr>
        <sz val="10"/>
        <rFont val="宋体"/>
        <charset val="134"/>
      </rPr>
      <t>95%</t>
    </r>
    <r>
      <rPr>
        <sz val="10"/>
        <rFont val="宋体"/>
        <charset val="134"/>
      </rPr>
      <t>乙醇</t>
    </r>
  </si>
  <si>
    <r>
      <rPr>
        <sz val="10"/>
        <rFont val="宋体"/>
        <charset val="134"/>
      </rPr>
      <t>0.25%</t>
    </r>
    <r>
      <rPr>
        <sz val="10"/>
        <rFont val="宋体"/>
        <charset val="134"/>
      </rPr>
      <t>胰蛋白酶</t>
    </r>
    <r>
      <rPr>
        <sz val="10"/>
        <rFont val="Times New Roman"/>
        <charset val="134"/>
      </rPr>
      <t>(</t>
    </r>
    <r>
      <rPr>
        <sz val="10"/>
        <rFont val="宋体"/>
        <charset val="134"/>
      </rPr>
      <t>含</t>
    </r>
    <r>
      <rPr>
        <sz val="10"/>
        <rFont val="Times New Roman"/>
        <charset val="134"/>
      </rPr>
      <t>EDTA</t>
    </r>
    <r>
      <rPr>
        <sz val="10"/>
        <rFont val="宋体"/>
        <charset val="134"/>
      </rPr>
      <t>，含酚红</t>
    </r>
    <r>
      <rPr>
        <sz val="10"/>
        <rFont val="Times New Roman"/>
        <charset val="134"/>
      </rPr>
      <t>)</t>
    </r>
  </si>
  <si>
    <r>
      <rPr>
        <sz val="10"/>
        <rFont val="宋体"/>
        <charset val="134"/>
      </rPr>
      <t>5-</t>
    </r>
    <r>
      <rPr>
        <sz val="10"/>
        <rFont val="宋体"/>
        <charset val="134"/>
      </rPr>
      <t>溴</t>
    </r>
    <r>
      <rPr>
        <sz val="10"/>
        <rFont val="Times New Roman"/>
        <charset val="134"/>
      </rPr>
      <t>-2′-</t>
    </r>
    <r>
      <rPr>
        <sz val="10"/>
        <rFont val="宋体"/>
        <charset val="134"/>
      </rPr>
      <t>脱氧尿苷</t>
    </r>
  </si>
  <si>
    <r>
      <rPr>
        <sz val="10"/>
        <rFont val="Times New Roman"/>
        <charset val="134"/>
      </rPr>
      <t>1g/</t>
    </r>
    <r>
      <rPr>
        <sz val="10"/>
        <rFont val="宋体"/>
        <charset val="134"/>
      </rPr>
      <t>瓶，</t>
    </r>
    <r>
      <rPr>
        <sz val="10"/>
        <rFont val="Times New Roman"/>
        <charset val="134"/>
      </rPr>
      <t>≥99.0%(HPLC)</t>
    </r>
  </si>
  <si>
    <r>
      <rPr>
        <sz val="10"/>
        <rFont val="宋体"/>
        <charset val="134"/>
      </rPr>
      <t>DL-3-</t>
    </r>
    <r>
      <rPr>
        <sz val="10"/>
        <rFont val="宋体"/>
        <charset val="134"/>
      </rPr>
      <t>氨基异丁酸水合物</t>
    </r>
  </si>
  <si>
    <r>
      <rPr>
        <sz val="10"/>
        <rFont val="Times New Roman"/>
        <charset val="134"/>
      </rPr>
      <t>5g /</t>
    </r>
    <r>
      <rPr>
        <sz val="10"/>
        <rFont val="宋体"/>
        <charset val="134"/>
      </rPr>
      <t>瓶，</t>
    </r>
    <r>
      <rPr>
        <sz val="10"/>
        <rFont val="Times New Roman"/>
        <charset val="134"/>
      </rPr>
      <t>98%</t>
    </r>
  </si>
  <si>
    <t>LPS</t>
  </si>
  <si>
    <r>
      <rPr>
        <sz val="10"/>
        <rFont val="Times New Roman"/>
        <charset val="134"/>
      </rPr>
      <t>1mg/</t>
    </r>
    <r>
      <rPr>
        <sz val="10"/>
        <rFont val="宋体"/>
        <charset val="134"/>
      </rPr>
      <t>瓶</t>
    </r>
  </si>
  <si>
    <r>
      <rPr>
        <sz val="10"/>
        <rFont val="宋体"/>
        <charset val="134"/>
      </rPr>
      <t>M-mLV</t>
    </r>
    <r>
      <rPr>
        <sz val="10"/>
        <rFont val="宋体"/>
        <charset val="134"/>
      </rPr>
      <t>反转录酶</t>
    </r>
  </si>
  <si>
    <r>
      <rPr>
        <sz val="10"/>
        <rFont val="Times New Roman"/>
        <charset val="134"/>
      </rPr>
      <t>10000u/</t>
    </r>
    <r>
      <rPr>
        <sz val="10"/>
        <rFont val="宋体"/>
        <charset val="134"/>
      </rPr>
      <t>支</t>
    </r>
  </si>
  <si>
    <t>MTT</t>
  </si>
  <si>
    <r>
      <rPr>
        <sz val="10"/>
        <rFont val="Times New Roman"/>
        <charset val="134"/>
      </rPr>
      <t>BR Grade | Assay ≥98.0%</t>
    </r>
    <r>
      <rPr>
        <sz val="10"/>
        <rFont val="宋体"/>
        <charset val="134"/>
      </rPr>
      <t>，</t>
    </r>
    <r>
      <rPr>
        <sz val="10"/>
        <rFont val="Times New Roman"/>
        <charset val="134"/>
      </rPr>
      <t>1G</t>
    </r>
  </si>
  <si>
    <r>
      <rPr>
        <sz val="10"/>
        <rFont val="宋体"/>
        <charset val="134"/>
      </rPr>
      <t>OCT</t>
    </r>
    <r>
      <rPr>
        <sz val="10"/>
        <rFont val="宋体"/>
        <charset val="134"/>
      </rPr>
      <t>冷冻包埋剂</t>
    </r>
  </si>
  <si>
    <t>底物显色试剂</t>
  </si>
  <si>
    <r>
      <rPr>
        <sz val="10"/>
        <rFont val="Times New Roman"/>
        <charset val="134"/>
      </rPr>
      <t>100mL/</t>
    </r>
    <r>
      <rPr>
        <sz val="10"/>
        <rFont val="宋体"/>
        <charset val="134"/>
      </rPr>
      <t>盒</t>
    </r>
  </si>
  <si>
    <t>二甲基亚砜DMSO</t>
  </si>
  <si>
    <t>焦碳酸二乙酯</t>
  </si>
  <si>
    <r>
      <rPr>
        <sz val="10"/>
        <rFont val="Times New Roman"/>
        <charset val="134"/>
      </rPr>
      <t>1L/</t>
    </r>
    <r>
      <rPr>
        <sz val="10"/>
        <rFont val="宋体"/>
        <charset val="134"/>
      </rPr>
      <t>瓶</t>
    </r>
  </si>
  <si>
    <r>
      <rPr>
        <sz val="10"/>
        <rFont val="宋体"/>
        <charset val="134"/>
      </rPr>
      <t xml:space="preserve">BCA </t>
    </r>
    <r>
      <rPr>
        <sz val="10"/>
        <rFont val="宋体"/>
        <charset val="134"/>
      </rPr>
      <t>蛋白定量测定试剂盒</t>
    </r>
  </si>
  <si>
    <t>DEAE52</t>
  </si>
  <si>
    <r>
      <rPr>
        <sz val="10"/>
        <rFont val="宋体"/>
        <charset val="134"/>
      </rPr>
      <t>HRP</t>
    </r>
    <r>
      <rPr>
        <sz val="10"/>
        <rFont val="宋体"/>
        <charset val="134"/>
      </rPr>
      <t>标记二抗</t>
    </r>
  </si>
  <si>
    <r>
      <rPr>
        <sz val="10"/>
        <rFont val="Times New Roman"/>
        <charset val="134"/>
      </rPr>
      <t>1mL/</t>
    </r>
    <r>
      <rPr>
        <sz val="10"/>
        <rFont val="宋体"/>
        <charset val="134"/>
      </rPr>
      <t>支</t>
    </r>
  </si>
  <si>
    <r>
      <rPr>
        <sz val="10"/>
        <rFont val="宋体"/>
        <charset val="134"/>
      </rPr>
      <t>PVDF</t>
    </r>
    <r>
      <rPr>
        <sz val="10"/>
        <rFont val="宋体"/>
        <charset val="134"/>
      </rPr>
      <t>膜</t>
    </r>
  </si>
  <si>
    <r>
      <rPr>
        <sz val="10"/>
        <rFont val="Times New Roman"/>
        <charset val="134"/>
      </rPr>
      <t>26.5cm*3.75m</t>
    </r>
    <r>
      <rPr>
        <sz val="10"/>
        <rFont val="宋体"/>
        <charset val="134"/>
      </rPr>
      <t>，</t>
    </r>
    <r>
      <rPr>
        <sz val="10"/>
        <rFont val="Times New Roman"/>
        <charset val="134"/>
      </rPr>
      <t>0.2µm</t>
    </r>
  </si>
  <si>
    <t>TNFα小鼠未包被ELISA试剂盒(带反应板)</t>
  </si>
  <si>
    <r>
      <rPr>
        <sz val="10"/>
        <rFont val="Times New Roman"/>
        <charset val="134"/>
      </rPr>
      <t xml:space="preserve">2*96T </t>
    </r>
    <r>
      <rPr>
        <sz val="10"/>
        <rFont val="宋体"/>
        <charset val="134"/>
      </rPr>
      <t>，</t>
    </r>
    <r>
      <rPr>
        <sz val="10"/>
        <rFont val="Times New Roman"/>
        <charset val="134"/>
      </rPr>
      <t>MO TNF A UNCOATED ELISA</t>
    </r>
  </si>
  <si>
    <t>彩色预染标准分子量蛋白质marker</t>
  </si>
  <si>
    <r>
      <rPr>
        <sz val="10"/>
        <rFont val="宋体"/>
        <charset val="134"/>
      </rPr>
      <t>每包规格：</t>
    </r>
    <r>
      <rPr>
        <sz val="10"/>
        <rFont val="Times New Roman"/>
        <charset val="134"/>
      </rPr>
      <t>250ul/</t>
    </r>
    <r>
      <rPr>
        <sz val="10"/>
        <rFont val="宋体"/>
        <charset val="134"/>
      </rPr>
      <t>支</t>
    </r>
    <r>
      <rPr>
        <sz val="10"/>
        <rFont val="Times New Roman"/>
        <charset val="134"/>
      </rPr>
      <t>×10</t>
    </r>
    <r>
      <rPr>
        <sz val="10"/>
        <rFont val="宋体"/>
        <charset val="134"/>
      </rPr>
      <t>支</t>
    </r>
  </si>
  <si>
    <r>
      <rPr>
        <sz val="10"/>
        <rFont val="Times New Roman"/>
        <charset val="134"/>
      </rPr>
      <t>1kg/</t>
    </r>
    <r>
      <rPr>
        <sz val="10"/>
        <rFont val="宋体"/>
        <charset val="134"/>
      </rPr>
      <t>瓶，用于电泳，</t>
    </r>
    <r>
      <rPr>
        <sz val="10"/>
        <rFont val="Times New Roman"/>
        <charset val="134"/>
      </rPr>
      <t>≥99%</t>
    </r>
  </si>
  <si>
    <t>化学发光显色液</t>
  </si>
  <si>
    <t>两性电解质</t>
  </si>
  <si>
    <r>
      <rPr>
        <sz val="10"/>
        <rFont val="Times New Roman"/>
        <charset val="134"/>
      </rPr>
      <t>12mL/</t>
    </r>
    <r>
      <rPr>
        <sz val="10"/>
        <rFont val="宋体"/>
        <charset val="134"/>
      </rPr>
      <t>瓶</t>
    </r>
  </si>
  <si>
    <t>脱脂奶粉</t>
  </si>
  <si>
    <r>
      <rPr>
        <sz val="10"/>
        <rFont val="Times New Roman"/>
        <charset val="134"/>
      </rPr>
      <t>250g/</t>
    </r>
    <r>
      <rPr>
        <sz val="10"/>
        <rFont val="宋体"/>
        <charset val="134"/>
      </rPr>
      <t>瓶，</t>
    </r>
    <r>
      <rPr>
        <sz val="10"/>
        <rFont val="Times New Roman"/>
        <charset val="134"/>
      </rPr>
      <t xml:space="preserve">Nonfat Dry Milk </t>
    </r>
  </si>
  <si>
    <t>一抗</t>
  </si>
  <si>
    <r>
      <rPr>
        <sz val="10"/>
        <rFont val="Times New Roman"/>
        <charset val="134"/>
      </rPr>
      <t>50μL/</t>
    </r>
    <r>
      <rPr>
        <sz val="10"/>
        <rFont val="宋体"/>
        <charset val="134"/>
      </rPr>
      <t>支</t>
    </r>
  </si>
  <si>
    <r>
      <rPr>
        <sz val="10"/>
        <rFont val="宋体"/>
        <charset val="134"/>
      </rPr>
      <t>0.9%</t>
    </r>
    <r>
      <rPr>
        <sz val="10"/>
        <rFont val="宋体"/>
        <charset val="134"/>
      </rPr>
      <t>生理盐水</t>
    </r>
  </si>
  <si>
    <r>
      <rPr>
        <sz val="10"/>
        <rFont val="宋体"/>
        <charset val="134"/>
      </rPr>
      <t>2</t>
    </r>
    <r>
      <rPr>
        <sz val="10"/>
        <rFont val="宋体"/>
        <charset val="134"/>
      </rPr>
      <t>，</t>
    </r>
    <r>
      <rPr>
        <sz val="10"/>
        <rFont val="Times New Roman"/>
        <charset val="134"/>
      </rPr>
      <t>6</t>
    </r>
    <r>
      <rPr>
        <sz val="10"/>
        <rFont val="宋体"/>
        <charset val="134"/>
      </rPr>
      <t>二氯靛酚</t>
    </r>
    <r>
      <rPr>
        <sz val="10"/>
        <rFont val="Times New Roman"/>
        <charset val="134"/>
      </rPr>
      <t>/2</t>
    </r>
    <r>
      <rPr>
        <sz val="10"/>
        <rFont val="宋体"/>
        <charset val="134"/>
      </rPr>
      <t>，</t>
    </r>
    <r>
      <rPr>
        <sz val="10"/>
        <rFont val="Times New Roman"/>
        <charset val="134"/>
      </rPr>
      <t>6-</t>
    </r>
    <r>
      <rPr>
        <sz val="10"/>
        <rFont val="宋体"/>
        <charset val="134"/>
      </rPr>
      <t>二氯酚靛酚</t>
    </r>
  </si>
  <si>
    <r>
      <rPr>
        <sz val="10"/>
        <rFont val="Times New Roman"/>
        <charset val="134"/>
      </rPr>
      <t>1g/</t>
    </r>
    <r>
      <rPr>
        <sz val="10"/>
        <rFont val="宋体"/>
        <charset val="134"/>
      </rPr>
      <t>瓶，</t>
    </r>
    <r>
      <rPr>
        <sz val="10"/>
        <rFont val="Times New Roman"/>
        <charset val="134"/>
      </rPr>
      <t>97%</t>
    </r>
  </si>
  <si>
    <r>
      <rPr>
        <sz val="10"/>
        <rFont val="宋体"/>
        <charset val="134"/>
      </rPr>
      <t>75%</t>
    </r>
    <r>
      <rPr>
        <sz val="10"/>
        <rFont val="宋体"/>
        <charset val="134"/>
      </rPr>
      <t>乙醇</t>
    </r>
  </si>
  <si>
    <t>IPTG</t>
  </si>
  <si>
    <t>Folin-酚蛋白定量试剂盒</t>
  </si>
  <si>
    <t>过硫酸铵</t>
  </si>
  <si>
    <r>
      <rPr>
        <sz val="10"/>
        <rFont val="Times New Roman"/>
        <charset val="134"/>
      </rPr>
      <t>100g/</t>
    </r>
    <r>
      <rPr>
        <sz val="10"/>
        <rFont val="宋体"/>
        <charset val="134"/>
      </rPr>
      <t>瓶，</t>
    </r>
    <r>
      <rPr>
        <sz val="10"/>
        <rFont val="Times New Roman"/>
        <charset val="134"/>
      </rPr>
      <t>≥98%</t>
    </r>
  </si>
  <si>
    <t>邻甲苯胺</t>
  </si>
  <si>
    <t>磷酸盐缓冲液(PBS)，pH7.2</t>
  </si>
  <si>
    <r>
      <rPr>
        <sz val="10"/>
        <rFont val="宋体"/>
        <charset val="134"/>
      </rPr>
      <t>硫酸镁（七水）MgSO</t>
    </r>
    <r>
      <rPr>
        <vertAlign val="subscript"/>
        <sz val="10"/>
        <rFont val="宋体"/>
        <charset val="134"/>
      </rPr>
      <t>4</t>
    </r>
    <r>
      <rPr>
        <sz val="10"/>
        <rFont val="宋体"/>
        <charset val="134"/>
      </rPr>
      <t>·7H</t>
    </r>
    <r>
      <rPr>
        <vertAlign val="subscript"/>
        <sz val="10"/>
        <rFont val="宋体"/>
        <charset val="134"/>
      </rPr>
      <t>2</t>
    </r>
    <r>
      <rPr>
        <sz val="10"/>
        <rFont val="宋体"/>
        <charset val="134"/>
      </rPr>
      <t>O</t>
    </r>
  </si>
  <si>
    <r>
      <rPr>
        <sz val="10"/>
        <rFont val="宋体"/>
        <charset val="134"/>
      </rPr>
      <t>硫酸亚铁（七水)FeSO</t>
    </r>
    <r>
      <rPr>
        <vertAlign val="subscript"/>
        <sz val="10"/>
        <rFont val="宋体"/>
        <charset val="134"/>
      </rPr>
      <t>4</t>
    </r>
    <r>
      <rPr>
        <sz val="10"/>
        <rFont val="宋体"/>
        <charset val="134"/>
      </rPr>
      <t>·7H</t>
    </r>
    <r>
      <rPr>
        <vertAlign val="subscript"/>
        <sz val="10"/>
        <rFont val="宋体"/>
        <charset val="134"/>
      </rPr>
      <t>2</t>
    </r>
    <r>
      <rPr>
        <sz val="10"/>
        <rFont val="宋体"/>
        <charset val="134"/>
      </rPr>
      <t>O</t>
    </r>
  </si>
  <si>
    <r>
      <rPr>
        <sz val="10"/>
        <rFont val="宋体"/>
        <charset val="134"/>
      </rPr>
      <t>无水氯化钙(CaCl</t>
    </r>
    <r>
      <rPr>
        <vertAlign val="subscript"/>
        <sz val="10"/>
        <rFont val="宋体"/>
        <charset val="134"/>
      </rPr>
      <t>2</t>
    </r>
    <r>
      <rPr>
        <sz val="10"/>
        <rFont val="宋体"/>
        <charset val="134"/>
      </rPr>
      <t>)</t>
    </r>
  </si>
  <si>
    <r>
      <rPr>
        <sz val="10"/>
        <rFont val="宋体"/>
        <charset val="134"/>
      </rPr>
      <t>YPD</t>
    </r>
    <r>
      <rPr>
        <sz val="10"/>
        <rFont val="宋体"/>
        <charset val="134"/>
      </rPr>
      <t>液体培养基</t>
    </r>
  </si>
  <si>
    <t>啤酒酵母</t>
  </si>
  <si>
    <r>
      <rPr>
        <sz val="10"/>
        <rFont val="Times New Roman"/>
        <charset val="134"/>
      </rPr>
      <t>活性酵母细胞数＞6.0*10</t>
    </r>
    <r>
      <rPr>
        <sz val="10"/>
        <rFont val="Times New Roman"/>
        <charset val="134"/>
      </rPr>
      <t>⁹</t>
    </r>
    <r>
      <rPr>
        <sz val="10"/>
        <rFont val="宋体"/>
        <charset val="134"/>
      </rPr>
      <t>cfu/克，纯度：＞99.999%，0.5kg/包</t>
    </r>
  </si>
  <si>
    <t>食品级双氧水</t>
  </si>
  <si>
    <r>
      <rPr>
        <sz val="10"/>
        <rFont val="Times New Roman"/>
        <charset val="134"/>
      </rPr>
      <t>3%</t>
    </r>
    <r>
      <rPr>
        <sz val="10"/>
        <rFont val="宋体"/>
        <charset val="134"/>
      </rPr>
      <t>含量，</t>
    </r>
    <r>
      <rPr>
        <sz val="10"/>
        <rFont val="Times New Roman"/>
        <charset val="134"/>
      </rPr>
      <t>25</t>
    </r>
    <r>
      <rPr>
        <sz val="10"/>
        <rFont val="宋体"/>
        <charset val="134"/>
      </rPr>
      <t>公斤</t>
    </r>
    <r>
      <rPr>
        <sz val="10"/>
        <rFont val="Times New Roman"/>
        <charset val="134"/>
      </rPr>
      <t>/</t>
    </r>
    <r>
      <rPr>
        <sz val="10"/>
        <rFont val="宋体"/>
        <charset val="134"/>
      </rPr>
      <t>桶</t>
    </r>
  </si>
  <si>
    <r>
      <rPr>
        <sz val="10"/>
        <rFont val="Times New Roman"/>
        <charset val="134"/>
      </rPr>
      <t>AR</t>
    </r>
    <r>
      <rPr>
        <sz val="10"/>
        <rFont val="宋体"/>
        <charset val="134"/>
      </rPr>
      <t>，</t>
    </r>
    <r>
      <rPr>
        <sz val="10"/>
        <rFont val="Times New Roman"/>
        <charset val="134"/>
      </rPr>
      <t xml:space="preserve"> 250g/</t>
    </r>
    <r>
      <rPr>
        <sz val="10"/>
        <rFont val="宋体"/>
        <charset val="134"/>
      </rPr>
      <t>瓶</t>
    </r>
  </si>
  <si>
    <r>
      <rPr>
        <sz val="10"/>
        <rFont val="宋体"/>
        <charset val="134"/>
      </rPr>
      <t>α-</t>
    </r>
    <r>
      <rPr>
        <sz val="10"/>
        <rFont val="宋体"/>
        <charset val="134"/>
      </rPr>
      <t>生育酚（</t>
    </r>
    <r>
      <rPr>
        <sz val="10"/>
        <rFont val="Times New Roman"/>
        <charset val="134"/>
      </rPr>
      <t>CAS</t>
    </r>
    <r>
      <rPr>
        <sz val="10"/>
        <rFont val="宋体"/>
        <charset val="134"/>
      </rPr>
      <t>号：</t>
    </r>
    <r>
      <rPr>
        <sz val="10"/>
        <rFont val="Times New Roman"/>
        <charset val="134"/>
      </rPr>
      <t>10191-41-0</t>
    </r>
    <r>
      <rPr>
        <sz val="10"/>
        <rFont val="宋体"/>
        <charset val="134"/>
      </rPr>
      <t>）</t>
    </r>
  </si>
  <si>
    <r>
      <rPr>
        <sz val="10"/>
        <rFont val="Times New Roman"/>
        <charset val="134"/>
      </rPr>
      <t>20mg/</t>
    </r>
    <r>
      <rPr>
        <sz val="10"/>
        <rFont val="宋体"/>
        <charset val="134"/>
      </rPr>
      <t>瓶，</t>
    </r>
    <r>
      <rPr>
        <sz val="10"/>
        <rFont val="Times New Roman"/>
        <charset val="134"/>
      </rPr>
      <t>HPLC≥97%</t>
    </r>
  </si>
  <si>
    <r>
      <rPr>
        <sz val="10"/>
        <rFont val="宋体"/>
        <charset val="134"/>
      </rPr>
      <t>γ-</t>
    </r>
    <r>
      <rPr>
        <sz val="10"/>
        <rFont val="宋体"/>
        <charset val="134"/>
      </rPr>
      <t>生育酚（</t>
    </r>
    <r>
      <rPr>
        <sz val="10"/>
        <rFont val="Times New Roman"/>
        <charset val="134"/>
      </rPr>
      <t>CAS</t>
    </r>
    <r>
      <rPr>
        <sz val="10"/>
        <rFont val="宋体"/>
        <charset val="134"/>
      </rPr>
      <t>号：</t>
    </r>
    <r>
      <rPr>
        <sz val="10"/>
        <rFont val="Times New Roman"/>
        <charset val="134"/>
      </rPr>
      <t>54-28-4</t>
    </r>
    <r>
      <rPr>
        <sz val="10"/>
        <rFont val="宋体"/>
        <charset val="134"/>
      </rPr>
      <t>）</t>
    </r>
  </si>
  <si>
    <r>
      <rPr>
        <sz val="10"/>
        <rFont val="Times New Roman"/>
        <charset val="134"/>
      </rPr>
      <t>25mg/</t>
    </r>
    <r>
      <rPr>
        <sz val="10"/>
        <rFont val="宋体"/>
        <charset val="134"/>
      </rPr>
      <t>瓶，</t>
    </r>
    <r>
      <rPr>
        <sz val="10"/>
        <rFont val="Times New Roman"/>
        <charset val="134"/>
      </rPr>
      <t>HPLC≥96%</t>
    </r>
  </si>
  <si>
    <r>
      <rPr>
        <sz val="10"/>
        <rFont val="宋体"/>
        <charset val="134"/>
      </rPr>
      <t>δ-</t>
    </r>
    <r>
      <rPr>
        <sz val="10"/>
        <rFont val="宋体"/>
        <charset val="134"/>
      </rPr>
      <t>生育酚</t>
    </r>
  </si>
  <si>
    <r>
      <rPr>
        <sz val="10"/>
        <rFont val="Times New Roman"/>
        <charset val="134"/>
      </rPr>
      <t>20mg/</t>
    </r>
    <r>
      <rPr>
        <sz val="10"/>
        <rFont val="宋体"/>
        <charset val="134"/>
      </rPr>
      <t>瓶，</t>
    </r>
    <r>
      <rPr>
        <sz val="10"/>
        <rFont val="Times New Roman"/>
        <charset val="134"/>
      </rPr>
      <t>HPLC≥90%(CAS</t>
    </r>
    <r>
      <rPr>
        <sz val="10"/>
        <rFont val="宋体"/>
        <charset val="134"/>
      </rPr>
      <t>号</t>
    </r>
    <r>
      <rPr>
        <sz val="10"/>
        <rFont val="Times New Roman"/>
        <charset val="134"/>
      </rPr>
      <t>:119-13-1)</t>
    </r>
  </si>
  <si>
    <t>盐酸羟胺</t>
  </si>
  <si>
    <r>
      <rPr>
        <sz val="10"/>
        <rFont val="Times New Roman"/>
        <charset val="134"/>
      </rPr>
      <t>AR</t>
    </r>
    <r>
      <rPr>
        <sz val="10"/>
        <rFont val="宋体"/>
        <charset val="134"/>
      </rPr>
      <t>，</t>
    </r>
    <r>
      <rPr>
        <sz val="10"/>
        <rFont val="Times New Roman"/>
        <charset val="134"/>
      </rPr>
      <t>25g/</t>
    </r>
    <r>
      <rPr>
        <sz val="10"/>
        <rFont val="宋体"/>
        <charset val="134"/>
      </rPr>
      <t>瓶</t>
    </r>
  </si>
  <si>
    <t>花生油脂肪酸标准物质</t>
  </si>
  <si>
    <r>
      <rPr>
        <sz val="10"/>
        <rFont val="Times New Roman"/>
        <charset val="134"/>
      </rPr>
      <t>2mL/</t>
    </r>
    <r>
      <rPr>
        <sz val="10"/>
        <rFont val="宋体"/>
        <charset val="134"/>
      </rPr>
      <t>瓶</t>
    </r>
  </si>
  <si>
    <t>氯霉素ELISA检测试剂盒</t>
  </si>
  <si>
    <r>
      <rPr>
        <sz val="10"/>
        <rFont val="Times New Roman"/>
        <charset val="134"/>
      </rPr>
      <t>96</t>
    </r>
    <r>
      <rPr>
        <sz val="10"/>
        <rFont val="宋体"/>
        <charset val="134"/>
      </rPr>
      <t>孔</t>
    </r>
    <r>
      <rPr>
        <sz val="10"/>
        <rFont val="Times New Roman"/>
        <charset val="134"/>
      </rPr>
      <t>/</t>
    </r>
    <r>
      <rPr>
        <sz val="10"/>
        <rFont val="宋体"/>
        <charset val="134"/>
      </rPr>
      <t>盒</t>
    </r>
  </si>
  <si>
    <t>农残快速检测试剂盒</t>
  </si>
  <si>
    <t>农残速测卡</t>
  </si>
  <si>
    <r>
      <rPr>
        <sz val="10"/>
        <rFont val="Times New Roman"/>
        <charset val="134"/>
      </rPr>
      <t>20</t>
    </r>
    <r>
      <rPr>
        <sz val="10"/>
        <rFont val="宋体"/>
        <charset val="134"/>
      </rPr>
      <t>片</t>
    </r>
    <r>
      <rPr>
        <sz val="10"/>
        <rFont val="Times New Roman"/>
        <charset val="134"/>
      </rPr>
      <t>/</t>
    </r>
    <r>
      <rPr>
        <sz val="10"/>
        <rFont val="宋体"/>
        <charset val="134"/>
      </rPr>
      <t>盒</t>
    </r>
  </si>
  <si>
    <r>
      <rPr>
        <sz val="10"/>
        <rFont val="宋体"/>
        <charset val="134"/>
      </rPr>
      <t>(Kovacs</t>
    </r>
    <r>
      <rPr>
        <sz val="10"/>
        <rFont val="宋体"/>
        <charset val="134"/>
      </rPr>
      <t>氏</t>
    </r>
    <r>
      <rPr>
        <sz val="10"/>
        <rFont val="Times New Roman"/>
        <charset val="134"/>
      </rPr>
      <t>)</t>
    </r>
    <r>
      <rPr>
        <sz val="10"/>
        <rFont val="宋体"/>
        <charset val="134"/>
      </rPr>
      <t>靛基质试剂</t>
    </r>
  </si>
  <si>
    <r>
      <rPr>
        <sz val="10"/>
        <rFont val="宋体"/>
        <charset val="134"/>
      </rPr>
      <t>0.1%</t>
    </r>
    <r>
      <rPr>
        <sz val="10"/>
        <rFont val="宋体"/>
        <charset val="134"/>
      </rPr>
      <t>亚甲基蓝（美蓝）染色液</t>
    </r>
  </si>
  <si>
    <r>
      <rPr>
        <sz val="10"/>
        <rFont val="宋体"/>
        <charset val="134"/>
      </rPr>
      <t>MC</t>
    </r>
    <r>
      <rPr>
        <sz val="10"/>
        <rFont val="宋体"/>
        <charset val="134"/>
      </rPr>
      <t>培养基</t>
    </r>
  </si>
  <si>
    <r>
      <rPr>
        <sz val="10"/>
        <rFont val="宋体"/>
        <charset val="134"/>
      </rPr>
      <t>MRS</t>
    </r>
    <r>
      <rPr>
        <sz val="10"/>
        <rFont val="宋体"/>
        <charset val="134"/>
      </rPr>
      <t>琼脂</t>
    </r>
  </si>
  <si>
    <r>
      <rPr>
        <sz val="10"/>
        <rFont val="宋体"/>
        <charset val="134"/>
      </rPr>
      <t>V-P</t>
    </r>
    <r>
      <rPr>
        <sz val="10"/>
        <rFont val="宋体"/>
        <charset val="134"/>
      </rPr>
      <t>甲乙试剂</t>
    </r>
  </si>
  <si>
    <r>
      <rPr>
        <sz val="10"/>
        <rFont val="宋体"/>
        <charset val="134"/>
      </rPr>
      <t>每盒规格：</t>
    </r>
    <r>
      <rPr>
        <sz val="10"/>
        <rFont val="Times New Roman"/>
        <charset val="134"/>
      </rPr>
      <t>10mL*2</t>
    </r>
    <r>
      <rPr>
        <sz val="10"/>
        <rFont val="宋体"/>
        <charset val="134"/>
      </rPr>
      <t>支</t>
    </r>
  </si>
  <si>
    <t>蛋白胨水(色氨酸肉汤)</t>
  </si>
  <si>
    <t>高氏一号(合成培养基)</t>
  </si>
  <si>
    <r>
      <rPr>
        <sz val="10"/>
        <rFont val="宋体"/>
        <charset val="134"/>
      </rPr>
      <t>碘浓度</t>
    </r>
    <r>
      <rPr>
        <sz val="10"/>
        <rFont val="Times New Roman"/>
        <charset val="134"/>
      </rPr>
      <t>0.33%</t>
    </r>
    <r>
      <rPr>
        <sz val="10"/>
        <rFont val="宋体"/>
        <charset val="134"/>
      </rPr>
      <t>，</t>
    </r>
    <r>
      <rPr>
        <sz val="10"/>
        <rFont val="Times New Roman"/>
        <charset val="134"/>
      </rPr>
      <t>100mL/</t>
    </r>
    <r>
      <rPr>
        <sz val="10"/>
        <rFont val="宋体"/>
        <charset val="134"/>
      </rPr>
      <t>瓶</t>
    </r>
  </si>
  <si>
    <t>缓冲葡萄糖蛋白胨水(MR-VP)</t>
  </si>
  <si>
    <t>煌绿乳糖胆盐肉汤(BGLB)</t>
  </si>
  <si>
    <t>马铃薯-葡萄糖培养基PDA</t>
  </si>
  <si>
    <t>马铃薯葡萄糖琼脂 (PDA) 平板</t>
  </si>
  <si>
    <t>医用消毒双氧水</t>
  </si>
  <si>
    <r>
      <rPr>
        <sz val="10"/>
        <rFont val="宋体"/>
        <charset val="134"/>
      </rPr>
      <t>浓度</t>
    </r>
    <r>
      <rPr>
        <sz val="10"/>
        <rFont val="Times New Roman"/>
        <charset val="134"/>
      </rPr>
      <t>3%</t>
    </r>
    <r>
      <rPr>
        <sz val="10"/>
        <rFont val="宋体"/>
        <charset val="134"/>
      </rPr>
      <t>，</t>
    </r>
    <r>
      <rPr>
        <sz val="10"/>
        <rFont val="Times New Roman"/>
        <charset val="134"/>
      </rPr>
      <t>500mL/</t>
    </r>
    <r>
      <rPr>
        <sz val="10"/>
        <rFont val="宋体"/>
        <charset val="134"/>
      </rPr>
      <t>瓶</t>
    </r>
  </si>
  <si>
    <r>
      <rPr>
        <sz val="10"/>
        <rFont val="Times New Roman"/>
        <charset val="134"/>
      </rPr>
      <t>25mL</t>
    </r>
    <r>
      <rPr>
        <sz val="10"/>
        <rFont val="宋体"/>
        <charset val="134"/>
      </rPr>
      <t>，显微镜用</t>
    </r>
  </si>
  <si>
    <t>营养琼脂(NA)（不含糖）</t>
  </si>
  <si>
    <t>营养琼脂平板 (NA)</t>
  </si>
  <si>
    <t>月桂基硫酸盐胰蛋白胨肉汤(LST)</t>
  </si>
  <si>
    <r>
      <rPr>
        <sz val="10"/>
        <rFont val="宋体"/>
        <charset val="134"/>
      </rPr>
      <t>(</t>
    </r>
    <r>
      <rPr>
        <sz val="10"/>
        <rFont val="宋体"/>
        <charset val="134"/>
      </rPr>
      <t>家用</t>
    </r>
    <r>
      <rPr>
        <sz val="10"/>
        <rFont val="Times New Roman"/>
        <charset val="134"/>
      </rPr>
      <t>)</t>
    </r>
    <r>
      <rPr>
        <sz val="10"/>
        <rFont val="宋体"/>
        <charset val="134"/>
      </rPr>
      <t>橡胶手套</t>
    </r>
  </si>
  <si>
    <t>中号</t>
  </si>
  <si>
    <r>
      <rPr>
        <sz val="10"/>
        <rFont val="宋体"/>
        <charset val="134"/>
      </rPr>
      <t>75%</t>
    </r>
    <r>
      <rPr>
        <sz val="10"/>
        <rFont val="宋体"/>
        <charset val="134"/>
      </rPr>
      <t>医用酒精</t>
    </r>
  </si>
  <si>
    <r>
      <rPr>
        <sz val="10"/>
        <rFont val="宋体"/>
        <charset val="134"/>
      </rPr>
      <t>pH</t>
    </r>
    <r>
      <rPr>
        <sz val="10"/>
        <rFont val="宋体"/>
        <charset val="134"/>
      </rPr>
      <t>复合电极</t>
    </r>
  </si>
  <si>
    <t>配雷磁PHS-25/29A型PH计使用</t>
  </si>
  <si>
    <t>配梅特勒-托利多/FE28型PH计使用</t>
  </si>
  <si>
    <t>标签纸(A4大小)</t>
  </si>
  <si>
    <t>比色管架</t>
  </si>
  <si>
    <t>木质，6孔，50ml</t>
  </si>
  <si>
    <t>实心橡胶塞</t>
  </si>
  <si>
    <t>8#</t>
  </si>
  <si>
    <t>10#</t>
  </si>
  <si>
    <t>大号，1斤/包</t>
  </si>
  <si>
    <t>小，双头，12支/盒，黑色</t>
  </si>
  <si>
    <r>
      <rPr>
        <sz val="10"/>
        <rFont val="宋体"/>
        <charset val="134"/>
      </rPr>
      <t>12</t>
    </r>
    <r>
      <rPr>
        <sz val="10"/>
        <rFont val="宋体"/>
        <charset val="134"/>
      </rPr>
      <t>孔细胞培养板</t>
    </r>
  </si>
  <si>
    <r>
      <rPr>
        <sz val="10"/>
        <rFont val="Times New Roman"/>
        <charset val="134"/>
      </rPr>
      <t>50</t>
    </r>
    <r>
      <rPr>
        <sz val="10"/>
        <rFont val="宋体"/>
        <charset val="134"/>
      </rPr>
      <t>个</t>
    </r>
    <r>
      <rPr>
        <sz val="10"/>
        <rFont val="Times New Roman"/>
        <charset val="134"/>
      </rPr>
      <t>/</t>
    </r>
    <r>
      <rPr>
        <sz val="10"/>
        <rFont val="宋体"/>
        <charset val="134"/>
      </rPr>
      <t>箱</t>
    </r>
  </si>
  <si>
    <r>
      <rPr>
        <sz val="10"/>
        <rFont val="宋体"/>
        <charset val="134"/>
      </rPr>
      <t>95%</t>
    </r>
    <r>
      <rPr>
        <sz val="10"/>
        <rFont val="宋体"/>
        <charset val="134"/>
      </rPr>
      <t>食用酒精</t>
    </r>
  </si>
  <si>
    <t>塑料尖底离心管(已消毒)</t>
  </si>
  <si>
    <r>
      <rPr>
        <sz val="10"/>
        <rFont val="Times New Roman"/>
        <charset val="134"/>
      </rPr>
      <t>1.5mL/</t>
    </r>
    <r>
      <rPr>
        <sz val="10"/>
        <rFont val="宋体"/>
        <charset val="134"/>
      </rPr>
      <t>支，</t>
    </r>
    <r>
      <rPr>
        <sz val="10"/>
        <rFont val="Times New Roman"/>
        <charset val="134"/>
      </rPr>
      <t>500</t>
    </r>
    <r>
      <rPr>
        <sz val="10"/>
        <rFont val="宋体"/>
        <charset val="134"/>
      </rPr>
      <t>支</t>
    </r>
    <r>
      <rPr>
        <sz val="10"/>
        <rFont val="Times New Roman"/>
        <charset val="134"/>
      </rPr>
      <t>/</t>
    </r>
    <r>
      <rPr>
        <sz val="10"/>
        <rFont val="宋体"/>
        <charset val="134"/>
      </rPr>
      <t>包，灭菌，无酶</t>
    </r>
  </si>
  <si>
    <t>微量吸头(本色无酶消毒)</t>
  </si>
  <si>
    <r>
      <rPr>
        <sz val="10"/>
        <rFont val="Times New Roman"/>
        <charset val="134"/>
      </rPr>
      <t>0.1-10μL</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包，本色无酶消毒</t>
    </r>
  </si>
  <si>
    <t>微量吸头(黄色无酶未消毒)</t>
  </si>
  <si>
    <r>
      <rPr>
        <sz val="10"/>
        <rFont val="Times New Roman"/>
        <charset val="134"/>
      </rPr>
      <t>10-200μL</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包，无酶未消毒</t>
    </r>
  </si>
  <si>
    <t>微量吸头(蓝色无酶未消毒)</t>
  </si>
  <si>
    <r>
      <rPr>
        <sz val="10"/>
        <rFont val="Times New Roman"/>
        <charset val="134"/>
      </rPr>
      <t>100-1000μL</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包无酶未消毒</t>
    </r>
  </si>
  <si>
    <t>眼科镊</t>
  </si>
  <si>
    <r>
      <rPr>
        <sz val="10"/>
        <rFont val="Times New Roman"/>
        <charset val="134"/>
      </rPr>
      <t>100mm</t>
    </r>
    <r>
      <rPr>
        <sz val="10"/>
        <rFont val="宋体"/>
        <charset val="134"/>
      </rPr>
      <t>，弯头</t>
    </r>
  </si>
  <si>
    <r>
      <rPr>
        <sz val="10"/>
        <rFont val="Times New Roman"/>
        <charset val="134"/>
      </rPr>
      <t>100mm</t>
    </r>
    <r>
      <rPr>
        <sz val="10"/>
        <rFont val="宋体"/>
        <charset val="134"/>
      </rPr>
      <t>，直尖</t>
    </r>
  </si>
  <si>
    <r>
      <rPr>
        <sz val="10"/>
        <rFont val="Times New Roman"/>
        <charset val="134"/>
      </rPr>
      <t>3mL</t>
    </r>
    <r>
      <rPr>
        <sz val="10"/>
        <rFont val="宋体"/>
        <charset val="134"/>
      </rPr>
      <t>，</t>
    </r>
    <r>
      <rPr>
        <sz val="10"/>
        <rFont val="Times New Roman"/>
        <charset val="134"/>
      </rPr>
      <t>180mm</t>
    </r>
    <r>
      <rPr>
        <sz val="10"/>
        <rFont val="宋体"/>
        <charset val="134"/>
      </rPr>
      <t>，无菌独立包装，</t>
    </r>
    <r>
      <rPr>
        <sz val="10"/>
        <rFont val="Times New Roman"/>
        <charset val="134"/>
      </rPr>
      <t>200</t>
    </r>
    <r>
      <rPr>
        <sz val="10"/>
        <rFont val="宋体"/>
        <charset val="134"/>
      </rPr>
      <t>支</t>
    </r>
    <r>
      <rPr>
        <sz val="10"/>
        <rFont val="Times New Roman"/>
        <charset val="134"/>
      </rPr>
      <t>/</t>
    </r>
    <r>
      <rPr>
        <sz val="10"/>
        <rFont val="宋体"/>
        <charset val="134"/>
      </rPr>
      <t>盒</t>
    </r>
  </si>
  <si>
    <t>中码，独立包装，25对/盒</t>
  </si>
  <si>
    <r>
      <rPr>
        <sz val="10"/>
        <rFont val="宋体"/>
        <charset val="134"/>
      </rPr>
      <t>1mm</t>
    </r>
    <r>
      <rPr>
        <sz val="10"/>
        <rFont val="宋体"/>
        <charset val="134"/>
      </rPr>
      <t>电转滤纸</t>
    </r>
  </si>
  <si>
    <r>
      <rPr>
        <sz val="10"/>
        <rFont val="宋体"/>
        <charset val="134"/>
      </rPr>
      <t>每张规格：</t>
    </r>
    <r>
      <rPr>
        <sz val="10"/>
        <rFont val="Times New Roman"/>
        <charset val="134"/>
      </rPr>
      <t>7.5cm*10cm</t>
    </r>
    <r>
      <rPr>
        <sz val="10"/>
        <rFont val="宋体"/>
        <charset val="134"/>
      </rPr>
      <t>，</t>
    </r>
    <r>
      <rPr>
        <sz val="10"/>
        <rFont val="Times New Roman"/>
        <charset val="134"/>
      </rPr>
      <t>50</t>
    </r>
    <r>
      <rPr>
        <sz val="10"/>
        <rFont val="宋体"/>
        <charset val="134"/>
      </rPr>
      <t>张</t>
    </r>
    <r>
      <rPr>
        <sz val="10"/>
        <rFont val="Times New Roman"/>
        <charset val="134"/>
      </rPr>
      <t>/</t>
    </r>
    <r>
      <rPr>
        <sz val="10"/>
        <rFont val="宋体"/>
        <charset val="134"/>
      </rPr>
      <t>盒</t>
    </r>
  </si>
  <si>
    <r>
      <rPr>
        <sz val="10"/>
        <rFont val="Times New Roman"/>
        <charset val="134"/>
      </rPr>
      <t>1</t>
    </r>
    <r>
      <rPr>
        <sz val="10"/>
        <rFont val="宋体"/>
        <charset val="134"/>
      </rPr>
      <t>只</t>
    </r>
    <r>
      <rPr>
        <sz val="10"/>
        <rFont val="Times New Roman"/>
        <charset val="134"/>
      </rPr>
      <t>/</t>
    </r>
    <r>
      <rPr>
        <sz val="10"/>
        <rFont val="宋体"/>
        <charset val="134"/>
      </rPr>
      <t>包，无菌独立包装</t>
    </r>
  </si>
  <si>
    <r>
      <rPr>
        <sz val="10"/>
        <rFont val="Times New Roman"/>
        <charset val="134"/>
      </rPr>
      <t>1mL</t>
    </r>
    <r>
      <rPr>
        <sz val="10"/>
        <rFont val="宋体"/>
        <charset val="134"/>
      </rPr>
      <t>，</t>
    </r>
    <r>
      <rPr>
        <sz val="10"/>
        <rFont val="Times New Roman"/>
        <charset val="134"/>
      </rPr>
      <t>0.45#</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盒</t>
    </r>
  </si>
  <si>
    <t>移液吸头</t>
  </si>
  <si>
    <r>
      <rPr>
        <sz val="10"/>
        <rFont val="Times New Roman"/>
        <charset val="134"/>
      </rPr>
      <t>200-1000μL</t>
    </r>
    <r>
      <rPr>
        <sz val="10"/>
        <rFont val="宋体"/>
        <charset val="134"/>
      </rPr>
      <t>，</t>
    </r>
    <r>
      <rPr>
        <sz val="10"/>
        <rFont val="Times New Roman"/>
        <charset val="134"/>
      </rPr>
      <t>500</t>
    </r>
    <r>
      <rPr>
        <sz val="10"/>
        <rFont val="宋体"/>
        <charset val="134"/>
      </rPr>
      <t>支</t>
    </r>
    <r>
      <rPr>
        <sz val="10"/>
        <rFont val="Times New Roman"/>
        <charset val="134"/>
      </rPr>
      <t>/</t>
    </r>
    <r>
      <rPr>
        <sz val="10"/>
        <rFont val="宋体"/>
        <charset val="134"/>
      </rPr>
      <t>包</t>
    </r>
  </si>
  <si>
    <r>
      <rPr>
        <sz val="10"/>
        <rFont val="Times New Roman"/>
        <charset val="134"/>
      </rPr>
      <t>20-200μL</t>
    </r>
    <r>
      <rPr>
        <sz val="10"/>
        <rFont val="宋体"/>
        <charset val="134"/>
      </rPr>
      <t>，</t>
    </r>
    <r>
      <rPr>
        <sz val="10"/>
        <rFont val="Times New Roman"/>
        <charset val="134"/>
      </rPr>
      <t>1000</t>
    </r>
    <r>
      <rPr>
        <sz val="10"/>
        <rFont val="宋体"/>
        <charset val="134"/>
      </rPr>
      <t>支</t>
    </r>
    <r>
      <rPr>
        <sz val="10"/>
        <rFont val="Times New Roman"/>
        <charset val="134"/>
      </rPr>
      <t>/</t>
    </r>
    <r>
      <rPr>
        <sz val="10"/>
        <rFont val="宋体"/>
        <charset val="134"/>
      </rPr>
      <t>包</t>
    </r>
  </si>
  <si>
    <t>蟑螂药</t>
  </si>
  <si>
    <r>
      <rPr>
        <sz val="10"/>
        <rFont val="宋体"/>
        <charset val="134"/>
      </rPr>
      <t>每盒规格：</t>
    </r>
    <r>
      <rPr>
        <sz val="10"/>
        <rFont val="Times New Roman"/>
        <charset val="134"/>
      </rPr>
      <t>5g*3</t>
    </r>
    <r>
      <rPr>
        <sz val="10"/>
        <rFont val="宋体"/>
        <charset val="134"/>
      </rPr>
      <t>支</t>
    </r>
  </si>
  <si>
    <t>杀虫剂</t>
  </si>
  <si>
    <r>
      <rPr>
        <sz val="10"/>
        <rFont val="Times New Roman"/>
        <charset val="134"/>
      </rPr>
      <t>500mL/</t>
    </r>
    <r>
      <rPr>
        <sz val="10"/>
        <rFont val="宋体"/>
        <charset val="134"/>
      </rPr>
      <t>罐</t>
    </r>
  </si>
  <si>
    <t>心相印杀菌湿巾</t>
  </si>
  <si>
    <r>
      <rPr>
        <sz val="10"/>
        <rFont val="Times New Roman"/>
        <charset val="134"/>
      </rPr>
      <t>80</t>
    </r>
    <r>
      <rPr>
        <sz val="10"/>
        <rFont val="宋体"/>
        <charset val="134"/>
      </rPr>
      <t>抽</t>
    </r>
    <r>
      <rPr>
        <sz val="10"/>
        <rFont val="Times New Roman"/>
        <charset val="134"/>
      </rPr>
      <t>/</t>
    </r>
    <r>
      <rPr>
        <sz val="10"/>
        <rFont val="宋体"/>
        <charset val="134"/>
      </rPr>
      <t>包</t>
    </r>
  </si>
  <si>
    <t>蚂蚁药</t>
  </si>
  <si>
    <r>
      <rPr>
        <sz val="10"/>
        <rFont val="Times New Roman"/>
        <charset val="134"/>
      </rPr>
      <t>36g/</t>
    </r>
    <r>
      <rPr>
        <sz val="10"/>
        <rFont val="宋体"/>
        <charset val="134"/>
      </rPr>
      <t>盒</t>
    </r>
  </si>
  <si>
    <t>环保袋/塑料袋</t>
  </si>
  <si>
    <r>
      <rPr>
        <sz val="10"/>
        <rFont val="宋体"/>
        <charset val="134"/>
      </rPr>
      <t>加厚，</t>
    </r>
    <r>
      <rPr>
        <sz val="10"/>
        <rFont val="Times New Roman"/>
        <charset val="134"/>
      </rPr>
      <t>32*52</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t>
    </r>
  </si>
  <si>
    <t>塑料圆盆</t>
  </si>
  <si>
    <t>直径约45cm</t>
  </si>
  <si>
    <t>塑料小圆盆</t>
  </si>
  <si>
    <t>直径约20cm</t>
  </si>
  <si>
    <r>
      <rPr>
        <sz val="10"/>
        <rFont val="宋体"/>
        <charset val="134"/>
      </rPr>
      <t>96</t>
    </r>
    <r>
      <rPr>
        <sz val="10"/>
        <rFont val="宋体"/>
        <charset val="134"/>
      </rPr>
      <t>孔细胞培养板</t>
    </r>
  </si>
  <si>
    <r>
      <rPr>
        <sz val="10"/>
        <rFont val="Times New Roman"/>
        <charset val="134"/>
      </rPr>
      <t>100</t>
    </r>
    <r>
      <rPr>
        <sz val="10"/>
        <rFont val="宋体"/>
        <charset val="134"/>
      </rPr>
      <t>个</t>
    </r>
    <r>
      <rPr>
        <sz val="10"/>
        <rFont val="Times New Roman"/>
        <charset val="134"/>
      </rPr>
      <t>/</t>
    </r>
    <r>
      <rPr>
        <sz val="10"/>
        <rFont val="宋体"/>
        <charset val="134"/>
      </rPr>
      <t>箱</t>
    </r>
  </si>
  <si>
    <t>胶皮工地手套（橡胶纱布一体）</t>
  </si>
  <si>
    <t>大码</t>
  </si>
  <si>
    <t>冰盒</t>
  </si>
  <si>
    <r>
      <rPr>
        <sz val="10"/>
        <rFont val="Times New Roman"/>
        <charset val="134"/>
      </rPr>
      <t>38</t>
    </r>
    <r>
      <rPr>
        <sz val="10"/>
        <rFont val="宋体"/>
        <charset val="134"/>
      </rPr>
      <t>孔，多用</t>
    </r>
  </si>
  <si>
    <t>电磁炉</t>
  </si>
  <si>
    <t>黑色 ，触控式 ，一体面板 ，2200W大功率</t>
  </si>
  <si>
    <r>
      <rPr>
        <sz val="10"/>
        <rFont val="Times New Roman"/>
        <charset val="134"/>
      </rPr>
      <t>100</t>
    </r>
    <r>
      <rPr>
        <sz val="10"/>
        <rFont val="宋体"/>
        <charset val="134"/>
      </rPr>
      <t>张</t>
    </r>
    <r>
      <rPr>
        <sz val="10"/>
        <rFont val="Times New Roman"/>
        <charset val="134"/>
      </rPr>
      <t>/</t>
    </r>
    <r>
      <rPr>
        <sz val="10"/>
        <rFont val="宋体"/>
        <charset val="134"/>
      </rPr>
      <t>盒，</t>
    </r>
    <r>
      <rPr>
        <sz val="10"/>
        <rFont val="Times New Roman"/>
        <charset val="134"/>
      </rPr>
      <t>12.5cm(</t>
    </r>
    <r>
      <rPr>
        <sz val="10"/>
        <rFont val="宋体"/>
        <charset val="134"/>
      </rPr>
      <t>中速</t>
    </r>
    <r>
      <rPr>
        <sz val="10"/>
        <rFont val="Times New Roman"/>
        <charset val="134"/>
      </rPr>
      <t>)</t>
    </r>
  </si>
  <si>
    <r>
      <rPr>
        <sz val="10"/>
        <rFont val="Times New Roman"/>
        <charset val="134"/>
      </rPr>
      <t>100</t>
    </r>
    <r>
      <rPr>
        <sz val="10"/>
        <rFont val="宋体"/>
        <charset val="134"/>
      </rPr>
      <t>张</t>
    </r>
    <r>
      <rPr>
        <sz val="10"/>
        <rFont val="Times New Roman"/>
        <charset val="134"/>
      </rPr>
      <t>/</t>
    </r>
    <r>
      <rPr>
        <sz val="10"/>
        <rFont val="宋体"/>
        <charset val="134"/>
      </rPr>
      <t>盒，</t>
    </r>
    <r>
      <rPr>
        <sz val="10"/>
        <rFont val="Times New Roman"/>
        <charset val="134"/>
      </rPr>
      <t>9cm(</t>
    </r>
    <r>
      <rPr>
        <sz val="10"/>
        <rFont val="宋体"/>
        <charset val="134"/>
      </rPr>
      <t>中速</t>
    </r>
    <r>
      <rPr>
        <sz val="10"/>
        <rFont val="Times New Roman"/>
        <charset val="134"/>
      </rPr>
      <t>)</t>
    </r>
  </si>
  <si>
    <t>离心管盒</t>
  </si>
  <si>
    <r>
      <rPr>
        <sz val="10"/>
        <rFont val="Times New Roman"/>
        <charset val="134"/>
      </rPr>
      <t xml:space="preserve">1.5mL </t>
    </r>
    <r>
      <rPr>
        <sz val="10"/>
        <rFont val="宋体"/>
        <charset val="134"/>
      </rPr>
      <t>，</t>
    </r>
    <r>
      <rPr>
        <sz val="10"/>
        <rFont val="Times New Roman"/>
        <charset val="134"/>
      </rPr>
      <t>50</t>
    </r>
    <r>
      <rPr>
        <sz val="10"/>
        <rFont val="宋体"/>
        <charset val="134"/>
      </rPr>
      <t>孔</t>
    </r>
  </si>
  <si>
    <t>棉线/粗装钉线</t>
  </si>
  <si>
    <t>蛇油烧烫伤软膏</t>
  </si>
  <si>
    <r>
      <rPr>
        <sz val="10"/>
        <rFont val="Times New Roman"/>
        <charset val="134"/>
      </rPr>
      <t>20g/</t>
    </r>
    <r>
      <rPr>
        <sz val="10"/>
        <rFont val="宋体"/>
        <charset val="134"/>
      </rPr>
      <t>支</t>
    </r>
  </si>
  <si>
    <t>试管架</t>
  </si>
  <si>
    <r>
      <rPr>
        <sz val="10"/>
        <rFont val="Times New Roman"/>
        <charset val="134"/>
      </rPr>
      <t>28</t>
    </r>
    <r>
      <rPr>
        <sz val="10"/>
        <rFont val="宋体"/>
        <charset val="134"/>
      </rPr>
      <t>孔</t>
    </r>
    <r>
      <rPr>
        <sz val="10"/>
        <rFont val="Times New Roman"/>
        <charset val="134"/>
      </rPr>
      <t xml:space="preserve"> </t>
    </r>
    <r>
      <rPr>
        <sz val="10"/>
        <rFont val="宋体"/>
        <charset val="134"/>
      </rPr>
      <t>，</t>
    </r>
    <r>
      <rPr>
        <sz val="10"/>
        <rFont val="Times New Roman"/>
        <charset val="134"/>
      </rPr>
      <t>10/15mL</t>
    </r>
    <r>
      <rPr>
        <sz val="10"/>
        <rFont val="宋体"/>
        <charset val="134"/>
      </rPr>
      <t>，专用架</t>
    </r>
  </si>
  <si>
    <r>
      <rPr>
        <sz val="10"/>
        <rFont val="Times New Roman"/>
        <charset val="134"/>
      </rPr>
      <t>3mL/</t>
    </r>
    <r>
      <rPr>
        <sz val="10"/>
        <rFont val="宋体"/>
        <charset val="134"/>
      </rPr>
      <t>支，耐热</t>
    </r>
    <r>
      <rPr>
        <sz val="10"/>
        <rFont val="Times New Roman"/>
        <charset val="134"/>
      </rPr>
      <t>120℃</t>
    </r>
    <r>
      <rPr>
        <sz val="10"/>
        <rFont val="宋体"/>
        <charset val="134"/>
      </rPr>
      <t>以下</t>
    </r>
  </si>
  <si>
    <t>苯扎溴铵溶液5%*500mL/瓶</t>
  </si>
  <si>
    <r>
      <rPr>
        <sz val="10"/>
        <rFont val="Times New Roman"/>
        <charset val="134"/>
      </rPr>
      <t>100μL/</t>
    </r>
    <r>
      <rPr>
        <sz val="10"/>
        <rFont val="宋体"/>
        <charset val="134"/>
      </rPr>
      <t>支</t>
    </r>
  </si>
  <si>
    <t>一步法免染PAGE凝胶制备试剂盒10%</t>
  </si>
  <si>
    <t>一步法免染PAGE凝胶制备试剂盒8%</t>
  </si>
  <si>
    <r>
      <rPr>
        <sz val="10"/>
        <rFont val="宋体"/>
        <charset val="134"/>
      </rPr>
      <t>ECL</t>
    </r>
    <r>
      <rPr>
        <sz val="10"/>
        <rFont val="宋体"/>
        <charset val="134"/>
      </rPr>
      <t>化学发光超敏显色试剂盒</t>
    </r>
  </si>
  <si>
    <r>
      <rPr>
        <sz val="10"/>
        <rFont val="宋体"/>
        <charset val="134"/>
      </rPr>
      <t>SDS-PAGE</t>
    </r>
    <r>
      <rPr>
        <sz val="10"/>
        <rFont val="宋体"/>
        <charset val="134"/>
      </rPr>
      <t>蛋白上样缓冲液</t>
    </r>
    <r>
      <rPr>
        <sz val="10"/>
        <rFont val="Times New Roman"/>
        <charset val="134"/>
      </rPr>
      <t>(5X)</t>
    </r>
  </si>
  <si>
    <r>
      <rPr>
        <sz val="10"/>
        <rFont val="Times New Roman"/>
        <charset val="134"/>
      </rPr>
      <t>15mL/</t>
    </r>
    <r>
      <rPr>
        <sz val="10"/>
        <rFont val="宋体"/>
        <charset val="134"/>
      </rPr>
      <t>瓶</t>
    </r>
  </si>
  <si>
    <t>地塞米松</t>
  </si>
  <si>
    <t>不锈钢镊子</t>
  </si>
  <si>
    <r>
      <rPr>
        <sz val="10"/>
        <rFont val="Times New Roman"/>
        <charset val="134"/>
      </rPr>
      <t>16cm</t>
    </r>
    <r>
      <rPr>
        <sz val="10"/>
        <rFont val="宋体"/>
        <charset val="134"/>
      </rPr>
      <t>，直齿</t>
    </r>
  </si>
  <si>
    <t>不锈钢手术剪/眼科剪</t>
  </si>
  <si>
    <r>
      <rPr>
        <sz val="10"/>
        <rFont val="Times New Roman"/>
        <charset val="134"/>
      </rPr>
      <t>18cm</t>
    </r>
    <r>
      <rPr>
        <sz val="10"/>
        <rFont val="宋体"/>
        <charset val="134"/>
      </rPr>
      <t>，直尖</t>
    </r>
  </si>
  <si>
    <t>大麦芽</t>
  </si>
  <si>
    <r>
      <rPr>
        <sz val="10"/>
        <rFont val="Times New Roman"/>
        <charset val="134"/>
      </rPr>
      <t>25kg/</t>
    </r>
    <r>
      <rPr>
        <sz val="10"/>
        <rFont val="宋体"/>
        <charset val="134"/>
      </rPr>
      <t>袋</t>
    </r>
  </si>
  <si>
    <r>
      <rPr>
        <sz val="10"/>
        <rFont val="Times New Roman"/>
        <charset val="134"/>
      </rPr>
      <t>12-17#</t>
    </r>
    <r>
      <rPr>
        <sz val="10"/>
        <rFont val="宋体"/>
        <charset val="134"/>
      </rPr>
      <t>，合适</t>
    </r>
    <r>
      <rPr>
        <sz val="10"/>
        <rFont val="Times New Roman"/>
        <charset val="134"/>
      </rPr>
      <t>15*150mm</t>
    </r>
  </si>
  <si>
    <t>搪瓷量杯</t>
  </si>
  <si>
    <t>蓝色，1000μL，500支/包</t>
  </si>
  <si>
    <r>
      <rPr>
        <sz val="10"/>
        <rFont val="宋体"/>
        <charset val="134"/>
      </rPr>
      <t>parafilm</t>
    </r>
    <r>
      <rPr>
        <sz val="10"/>
        <rFont val="宋体"/>
        <charset val="134"/>
      </rPr>
      <t>封口膜</t>
    </r>
  </si>
  <si>
    <r>
      <rPr>
        <sz val="10"/>
        <rFont val="宋体"/>
        <charset val="134"/>
      </rPr>
      <t>每盒规格：</t>
    </r>
    <r>
      <rPr>
        <sz val="10"/>
        <rFont val="Times New Roman"/>
        <charset val="134"/>
      </rPr>
      <t>4*125in</t>
    </r>
  </si>
  <si>
    <t>丁腈无粉手套</t>
  </si>
  <si>
    <r>
      <rPr>
        <sz val="10"/>
        <rFont val="Times New Roman"/>
        <charset val="134"/>
      </rPr>
      <t>M</t>
    </r>
    <r>
      <rPr>
        <sz val="10"/>
        <rFont val="宋体"/>
        <charset val="134"/>
      </rPr>
      <t>码</t>
    </r>
  </si>
  <si>
    <t>冻干管/尖底离心管</t>
  </si>
  <si>
    <r>
      <rPr>
        <sz val="10"/>
        <rFont val="Times New Roman"/>
        <charset val="134"/>
      </rPr>
      <t>50mL /</t>
    </r>
    <r>
      <rPr>
        <sz val="10"/>
        <rFont val="宋体"/>
        <charset val="134"/>
      </rPr>
      <t>支，</t>
    </r>
    <r>
      <rPr>
        <sz val="10"/>
        <rFont val="Times New Roman"/>
        <charset val="134"/>
      </rPr>
      <t>25</t>
    </r>
    <r>
      <rPr>
        <sz val="10"/>
        <rFont val="宋体"/>
        <charset val="134"/>
      </rPr>
      <t>个</t>
    </r>
    <r>
      <rPr>
        <sz val="10"/>
        <rFont val="Times New Roman"/>
        <charset val="134"/>
      </rPr>
      <t>/</t>
    </r>
    <r>
      <rPr>
        <sz val="10"/>
        <rFont val="宋体"/>
        <charset val="134"/>
      </rPr>
      <t>包</t>
    </r>
  </si>
  <si>
    <t>普通型透析袋</t>
  </si>
  <si>
    <r>
      <rPr>
        <sz val="10"/>
        <rFont val="宋体"/>
        <charset val="134"/>
      </rPr>
      <t>每卷规格：</t>
    </r>
    <r>
      <rPr>
        <sz val="10"/>
        <rFont val="Times New Roman"/>
        <charset val="134"/>
      </rPr>
      <t>5m*34mm</t>
    </r>
    <r>
      <rPr>
        <sz val="10"/>
        <rFont val="宋体"/>
        <charset val="134"/>
      </rPr>
      <t>，截留分子量</t>
    </r>
    <r>
      <rPr>
        <sz val="10"/>
        <rFont val="Times New Roman"/>
        <charset val="134"/>
      </rPr>
      <t>8000-14000</t>
    </r>
  </si>
  <si>
    <t>一次性PE手套(加厚)</t>
  </si>
  <si>
    <r>
      <rPr>
        <sz val="10"/>
        <rFont val="Times New Roman"/>
        <charset val="134"/>
      </rPr>
      <t>70</t>
    </r>
    <r>
      <rPr>
        <sz val="10"/>
        <rFont val="宋体"/>
        <charset val="134"/>
      </rPr>
      <t>只</t>
    </r>
    <r>
      <rPr>
        <sz val="10"/>
        <rFont val="Times New Roman"/>
        <charset val="134"/>
      </rPr>
      <t>/</t>
    </r>
    <r>
      <rPr>
        <sz val="10"/>
        <rFont val="宋体"/>
        <charset val="134"/>
      </rPr>
      <t>包</t>
    </r>
  </si>
  <si>
    <t>一次性胶头吸管</t>
  </si>
  <si>
    <r>
      <rPr>
        <sz val="10"/>
        <rFont val="Times New Roman"/>
        <charset val="134"/>
      </rPr>
      <t>120</t>
    </r>
    <r>
      <rPr>
        <sz val="10"/>
        <rFont val="宋体"/>
        <charset val="134"/>
      </rPr>
      <t>支</t>
    </r>
    <r>
      <rPr>
        <sz val="10"/>
        <rFont val="Times New Roman"/>
        <charset val="134"/>
      </rPr>
      <t>/</t>
    </r>
    <r>
      <rPr>
        <sz val="10"/>
        <rFont val="宋体"/>
        <charset val="134"/>
      </rPr>
      <t>包，</t>
    </r>
    <r>
      <rPr>
        <sz val="10"/>
        <rFont val="Times New Roman"/>
        <charset val="134"/>
      </rPr>
      <t>3mL/</t>
    </r>
    <r>
      <rPr>
        <sz val="10"/>
        <rFont val="宋体"/>
        <charset val="134"/>
      </rPr>
      <t>支，无菌</t>
    </r>
  </si>
  <si>
    <r>
      <rPr>
        <sz val="10"/>
        <rFont val="Times New Roman"/>
        <charset val="134"/>
      </rPr>
      <t>100</t>
    </r>
    <r>
      <rPr>
        <sz val="10"/>
        <rFont val="宋体"/>
        <charset val="134"/>
      </rPr>
      <t>只</t>
    </r>
    <r>
      <rPr>
        <sz val="10"/>
        <rFont val="Times New Roman"/>
        <charset val="134"/>
      </rPr>
      <t>/</t>
    </r>
    <r>
      <rPr>
        <sz val="10"/>
        <rFont val="宋体"/>
        <charset val="134"/>
      </rPr>
      <t>盒，</t>
    </r>
    <r>
      <rPr>
        <sz val="10"/>
        <rFont val="Times New Roman"/>
        <charset val="134"/>
      </rPr>
      <t>M</t>
    </r>
    <r>
      <rPr>
        <sz val="10"/>
        <rFont val="宋体"/>
        <charset val="134"/>
      </rPr>
      <t>码</t>
    </r>
  </si>
  <si>
    <t>一次性无菌培养皿</t>
  </si>
  <si>
    <r>
      <rPr>
        <sz val="10"/>
        <rFont val="Times New Roman"/>
        <charset val="134"/>
      </rPr>
      <t>90mm</t>
    </r>
    <r>
      <rPr>
        <sz val="10"/>
        <rFont val="宋体"/>
        <charset val="134"/>
      </rPr>
      <t>，</t>
    </r>
    <r>
      <rPr>
        <sz val="10"/>
        <rFont val="Times New Roman"/>
        <charset val="134"/>
      </rPr>
      <t>500</t>
    </r>
    <r>
      <rPr>
        <sz val="10"/>
        <rFont val="宋体"/>
        <charset val="134"/>
      </rPr>
      <t>个</t>
    </r>
    <r>
      <rPr>
        <sz val="10"/>
        <rFont val="Times New Roman"/>
        <charset val="134"/>
      </rPr>
      <t>/</t>
    </r>
    <r>
      <rPr>
        <sz val="10"/>
        <rFont val="宋体"/>
        <charset val="134"/>
      </rPr>
      <t>箱</t>
    </r>
  </si>
  <si>
    <t>一次性无菌注射器</t>
  </si>
  <si>
    <r>
      <rPr>
        <sz val="10"/>
        <rFont val="Times New Roman"/>
        <charset val="134"/>
      </rPr>
      <t>10mL</t>
    </r>
    <r>
      <rPr>
        <sz val="10"/>
        <rFont val="宋体"/>
        <charset val="134"/>
      </rPr>
      <t>，</t>
    </r>
    <r>
      <rPr>
        <sz val="10"/>
        <rFont val="Times New Roman"/>
        <charset val="134"/>
      </rPr>
      <t>1.2*32mm</t>
    </r>
    <r>
      <rPr>
        <sz val="10"/>
        <rFont val="宋体"/>
        <charset val="134"/>
      </rPr>
      <t>，</t>
    </r>
    <r>
      <rPr>
        <sz val="10"/>
        <rFont val="Times New Roman"/>
        <charset val="134"/>
      </rPr>
      <t>200</t>
    </r>
    <r>
      <rPr>
        <sz val="10"/>
        <rFont val="宋体"/>
        <charset val="134"/>
      </rPr>
      <t>支</t>
    </r>
    <r>
      <rPr>
        <sz val="10"/>
        <rFont val="Times New Roman"/>
        <charset val="134"/>
      </rPr>
      <t>/</t>
    </r>
    <r>
      <rPr>
        <sz val="10"/>
        <rFont val="宋体"/>
        <charset val="134"/>
      </rPr>
      <t>盒</t>
    </r>
  </si>
  <si>
    <t>一次性针头式滤膜</t>
  </si>
  <si>
    <r>
      <rPr>
        <sz val="10"/>
        <rFont val="Times New Roman"/>
        <charset val="134"/>
      </rPr>
      <t>Φ25mm-0.45um</t>
    </r>
    <r>
      <rPr>
        <sz val="10"/>
        <rFont val="宋体"/>
        <charset val="134"/>
      </rPr>
      <t>，水系</t>
    </r>
    <r>
      <rPr>
        <sz val="10"/>
        <rFont val="Times New Roman"/>
        <charset val="134"/>
      </rPr>
      <t>(</t>
    </r>
    <r>
      <rPr>
        <sz val="10"/>
        <rFont val="宋体"/>
        <charset val="134"/>
      </rPr>
      <t>蓝色</t>
    </r>
    <r>
      <rPr>
        <sz val="10"/>
        <rFont val="Times New Roman"/>
        <charset val="134"/>
      </rPr>
      <t>)</t>
    </r>
    <r>
      <rPr>
        <sz val="10"/>
        <rFont val="宋体"/>
        <charset val="134"/>
      </rPr>
      <t>，灭菌，</t>
    </r>
    <r>
      <rPr>
        <sz val="10"/>
        <rFont val="Times New Roman"/>
        <charset val="134"/>
      </rPr>
      <t>50</t>
    </r>
    <r>
      <rPr>
        <sz val="10"/>
        <rFont val="宋体"/>
        <charset val="134"/>
      </rPr>
      <t>个</t>
    </r>
    <r>
      <rPr>
        <sz val="10"/>
        <rFont val="Times New Roman"/>
        <charset val="134"/>
      </rPr>
      <t>/</t>
    </r>
    <r>
      <rPr>
        <sz val="10"/>
        <rFont val="宋体"/>
        <charset val="134"/>
      </rPr>
      <t>盒</t>
    </r>
  </si>
  <si>
    <r>
      <rPr>
        <sz val="10"/>
        <rFont val="Times New Roman"/>
        <charset val="134"/>
      </rPr>
      <t xml:space="preserve">20cm*30cm </t>
    </r>
    <r>
      <rPr>
        <sz val="10"/>
        <rFont val="宋体"/>
        <charset val="134"/>
      </rPr>
      <t>，</t>
    </r>
    <r>
      <rPr>
        <sz val="10"/>
        <rFont val="Times New Roman"/>
        <charset val="134"/>
      </rPr>
      <t>150</t>
    </r>
    <r>
      <rPr>
        <sz val="10"/>
        <rFont val="宋体"/>
        <charset val="134"/>
      </rPr>
      <t>个</t>
    </r>
    <r>
      <rPr>
        <sz val="10"/>
        <rFont val="Times New Roman"/>
        <charset val="134"/>
      </rPr>
      <t xml:space="preserve"> /</t>
    </r>
    <r>
      <rPr>
        <sz val="10"/>
        <rFont val="宋体"/>
        <charset val="134"/>
      </rPr>
      <t>卷，中号</t>
    </r>
  </si>
  <si>
    <r>
      <rPr>
        <sz val="10"/>
        <rFont val="Times New Roman"/>
        <charset val="134"/>
      </rPr>
      <t>10cm*10cm</t>
    </r>
    <r>
      <rPr>
        <sz val="10"/>
        <rFont val="宋体"/>
        <charset val="134"/>
      </rPr>
      <t>正方形，慢速</t>
    </r>
    <r>
      <rPr>
        <sz val="10"/>
        <rFont val="Times New Roman"/>
        <charset val="134"/>
      </rPr>
      <t>100</t>
    </r>
    <r>
      <rPr>
        <sz val="10"/>
        <rFont val="宋体"/>
        <charset val="134"/>
      </rPr>
      <t>张</t>
    </r>
    <r>
      <rPr>
        <sz val="10"/>
        <rFont val="Times New Roman"/>
        <charset val="134"/>
      </rPr>
      <t>/</t>
    </r>
    <r>
      <rPr>
        <sz val="10"/>
        <rFont val="宋体"/>
        <charset val="134"/>
      </rPr>
      <t>盒</t>
    </r>
  </si>
  <si>
    <r>
      <rPr>
        <sz val="10"/>
        <rFont val="Times New Roman"/>
        <charset val="134"/>
      </rPr>
      <t>500</t>
    </r>
    <r>
      <rPr>
        <sz val="10"/>
        <rFont val="宋体"/>
        <charset val="134"/>
      </rPr>
      <t>张</t>
    </r>
    <r>
      <rPr>
        <sz val="10"/>
        <rFont val="Times New Roman"/>
        <charset val="134"/>
      </rPr>
      <t>/</t>
    </r>
    <r>
      <rPr>
        <sz val="10"/>
        <rFont val="宋体"/>
        <charset val="134"/>
      </rPr>
      <t>包，每张：长</t>
    </r>
    <r>
      <rPr>
        <sz val="10"/>
        <rFont val="Times New Roman"/>
        <charset val="134"/>
      </rPr>
      <t>100mm*100mm</t>
    </r>
  </si>
  <si>
    <r>
      <rPr>
        <sz val="10"/>
        <rFont val="Times New Roman"/>
        <charset val="134"/>
      </rPr>
      <t>500</t>
    </r>
    <r>
      <rPr>
        <sz val="10"/>
        <rFont val="宋体"/>
        <charset val="134"/>
      </rPr>
      <t>张</t>
    </r>
    <r>
      <rPr>
        <sz val="10"/>
        <rFont val="Times New Roman"/>
        <charset val="134"/>
      </rPr>
      <t>/</t>
    </r>
    <r>
      <rPr>
        <sz val="10"/>
        <rFont val="宋体"/>
        <charset val="134"/>
      </rPr>
      <t>包，每张：长</t>
    </r>
    <r>
      <rPr>
        <sz val="10"/>
        <rFont val="Times New Roman"/>
        <charset val="134"/>
      </rPr>
      <t>150mm*150mm</t>
    </r>
  </si>
  <si>
    <t>小 ，双头 ，12支/盒 ，红色</t>
  </si>
  <si>
    <t>黑色，10支／盒</t>
  </si>
  <si>
    <t>医用75%酒精棉球</t>
  </si>
  <si>
    <r>
      <rPr>
        <sz val="10"/>
        <rFont val="Times New Roman"/>
        <charset val="134"/>
      </rPr>
      <t>17-22#</t>
    </r>
    <r>
      <rPr>
        <sz val="10"/>
        <rFont val="宋体"/>
        <charset val="134"/>
      </rPr>
      <t>，合适</t>
    </r>
    <r>
      <rPr>
        <sz val="10"/>
        <rFont val="Times New Roman"/>
        <charset val="134"/>
      </rPr>
      <t>20*200mm</t>
    </r>
  </si>
  <si>
    <t>柱状颗粒 ，500g/瓶</t>
  </si>
  <si>
    <t>打包封口膜（PE缠绕膜）</t>
  </si>
  <si>
    <t>140g</t>
  </si>
  <si>
    <r>
      <rPr>
        <sz val="10"/>
        <rFont val="宋体"/>
        <charset val="134"/>
      </rPr>
      <t>75%</t>
    </r>
    <r>
      <rPr>
        <sz val="10"/>
        <rFont val="宋体"/>
        <charset val="134"/>
      </rPr>
      <t>酒精消毒湿巾</t>
    </r>
  </si>
  <si>
    <t>常压蒸馏装置</t>
  </si>
  <si>
    <r>
      <rPr>
        <sz val="10"/>
        <rFont val="Times New Roman"/>
        <charset val="134"/>
      </rPr>
      <t>500mL</t>
    </r>
    <r>
      <rPr>
        <sz val="10"/>
        <rFont val="宋体"/>
        <charset val="134"/>
      </rPr>
      <t>常压直形全套玻璃件</t>
    </r>
    <r>
      <rPr>
        <sz val="10"/>
        <rFont val="Times New Roman"/>
        <charset val="134"/>
      </rPr>
      <t>+500mL</t>
    </r>
    <r>
      <rPr>
        <sz val="10"/>
        <rFont val="宋体"/>
        <charset val="134"/>
      </rPr>
      <t>电子调温电热套</t>
    </r>
    <r>
      <rPr>
        <sz val="10"/>
        <rFont val="Times New Roman"/>
        <charset val="134"/>
      </rPr>
      <t>+</t>
    </r>
    <r>
      <rPr>
        <sz val="10"/>
        <rFont val="宋体"/>
        <charset val="134"/>
      </rPr>
      <t>铁架台及配件</t>
    </r>
  </si>
  <si>
    <t>不锈钢火锅</t>
  </si>
  <si>
    <t>复合底，304不锈钢，内径30cm高25cm</t>
  </si>
  <si>
    <t>橡胶翻口塞（输液瓶用）</t>
  </si>
  <si>
    <r>
      <rPr>
        <sz val="10"/>
        <rFont val="Times New Roman"/>
        <charset val="134"/>
      </rPr>
      <t>16#</t>
    </r>
    <r>
      <rPr>
        <sz val="10"/>
        <rFont val="宋体"/>
        <charset val="134"/>
      </rPr>
      <t>，</t>
    </r>
    <r>
      <rPr>
        <sz val="10"/>
        <rFont val="Times New Roman"/>
        <charset val="134"/>
      </rPr>
      <t>50</t>
    </r>
    <r>
      <rPr>
        <sz val="10"/>
        <rFont val="宋体"/>
        <charset val="134"/>
      </rPr>
      <t>个</t>
    </r>
    <r>
      <rPr>
        <sz val="10"/>
        <rFont val="Times New Roman"/>
        <charset val="134"/>
      </rPr>
      <t>/</t>
    </r>
    <r>
      <rPr>
        <sz val="10"/>
        <rFont val="宋体"/>
        <charset val="134"/>
      </rPr>
      <t>包</t>
    </r>
  </si>
  <si>
    <t>一次性静脉输液针</t>
  </si>
  <si>
    <r>
      <rPr>
        <sz val="10"/>
        <rFont val="Times New Roman"/>
        <charset val="134"/>
      </rPr>
      <t>4.5</t>
    </r>
    <r>
      <rPr>
        <sz val="10"/>
        <rFont val="宋体"/>
        <charset val="134"/>
      </rPr>
      <t>号</t>
    </r>
    <r>
      <rPr>
        <sz val="10"/>
        <rFont val="Times New Roman"/>
        <charset val="134"/>
      </rPr>
      <t xml:space="preserve"> </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</si>
  <si>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5mL</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120</t>
    </r>
    <r>
      <rPr>
        <sz val="10"/>
        <rFont val="宋体"/>
        <charset val="134"/>
      </rPr>
      <t>支</t>
    </r>
    <r>
      <rPr>
        <sz val="10"/>
        <rFont val="Times New Roman"/>
        <charset val="134"/>
      </rPr>
      <t>/</t>
    </r>
    <r>
      <rPr>
        <sz val="10"/>
        <rFont val="宋体"/>
        <charset val="134"/>
      </rPr>
      <t>袋</t>
    </r>
  </si>
  <si>
    <t>无菌培养容器封口膜</t>
  </si>
  <si>
    <r>
      <rPr>
        <sz val="10"/>
        <rFont val="Times New Roman"/>
        <charset val="134"/>
      </rPr>
      <t>16*16cm</t>
    </r>
    <r>
      <rPr>
        <sz val="10"/>
        <rFont val="宋体"/>
        <charset val="134"/>
      </rPr>
      <t>，</t>
    </r>
    <r>
      <rPr>
        <sz val="10"/>
        <rFont val="Times New Roman"/>
        <charset val="134"/>
      </rPr>
      <t>500</t>
    </r>
    <r>
      <rPr>
        <sz val="10"/>
        <rFont val="宋体"/>
        <charset val="134"/>
      </rPr>
      <t>张</t>
    </r>
    <r>
      <rPr>
        <sz val="10"/>
        <rFont val="Times New Roman"/>
        <charset val="134"/>
      </rPr>
      <t>/</t>
    </r>
    <r>
      <rPr>
        <sz val="10"/>
        <rFont val="宋体"/>
        <charset val="134"/>
      </rPr>
      <t>包</t>
    </r>
  </si>
  <si>
    <r>
      <rPr>
        <sz val="10"/>
        <rFont val="Times New Roman"/>
        <charset val="134"/>
      </rPr>
      <t>4</t>
    </r>
    <r>
      <rPr>
        <sz val="10"/>
        <rFont val="宋体"/>
        <charset val="134"/>
      </rPr>
      <t>只</t>
    </r>
    <r>
      <rPr>
        <sz val="10"/>
        <rFont val="Times New Roman"/>
        <charset val="134"/>
      </rPr>
      <t xml:space="preserve">/ </t>
    </r>
    <r>
      <rPr>
        <sz val="10"/>
        <rFont val="宋体"/>
        <charset val="134"/>
      </rPr>
      <t>盒</t>
    </r>
  </si>
  <si>
    <r>
      <rPr>
        <sz val="10"/>
        <rFont val="宋体"/>
        <charset val="134"/>
      </rPr>
      <t>每个规格：</t>
    </r>
    <r>
      <rPr>
        <sz val="10"/>
        <rFont val="Times New Roman"/>
        <charset val="134"/>
      </rPr>
      <t>60cm*40cm</t>
    </r>
    <r>
      <rPr>
        <sz val="10"/>
        <rFont val="宋体"/>
        <charset val="134"/>
      </rPr>
      <t>，定制款</t>
    </r>
  </si>
  <si>
    <r>
      <rPr>
        <sz val="10"/>
        <rFont val="宋体"/>
        <charset val="134"/>
      </rPr>
      <t>10mL</t>
    </r>
    <r>
      <rPr>
        <sz val="10"/>
        <rFont val="宋体"/>
        <charset val="134"/>
      </rPr>
      <t>离心管</t>
    </r>
  </si>
  <si>
    <r>
      <rPr>
        <sz val="10"/>
        <rFont val="Times New Roman"/>
        <charset val="134"/>
      </rPr>
      <t>10mL /</t>
    </r>
    <r>
      <rPr>
        <sz val="10"/>
        <rFont val="宋体"/>
        <charset val="134"/>
      </rPr>
      <t>支，</t>
    </r>
    <r>
      <rPr>
        <sz val="10"/>
        <rFont val="Times New Roman"/>
        <charset val="134"/>
      </rPr>
      <t>100</t>
    </r>
    <r>
      <rPr>
        <sz val="10"/>
        <rFont val="宋体"/>
        <charset val="134"/>
      </rPr>
      <t>支</t>
    </r>
    <r>
      <rPr>
        <sz val="10"/>
        <rFont val="Times New Roman"/>
        <charset val="134"/>
      </rPr>
      <t>/</t>
    </r>
    <r>
      <rPr>
        <sz val="10"/>
        <rFont val="宋体"/>
        <charset val="134"/>
      </rPr>
      <t>包</t>
    </r>
    <r>
      <rPr>
        <sz val="10"/>
        <rFont val="Times New Roman"/>
        <charset val="134"/>
      </rPr>
      <t xml:space="preserve"> </t>
    </r>
  </si>
  <si>
    <r>
      <rPr>
        <sz val="10"/>
        <rFont val="Times New Roman"/>
        <charset val="134"/>
      </rPr>
      <t>50mL/</t>
    </r>
    <r>
      <rPr>
        <sz val="10"/>
        <rFont val="宋体"/>
        <charset val="134"/>
      </rPr>
      <t>只，</t>
    </r>
    <r>
      <rPr>
        <sz val="10"/>
        <rFont val="Times New Roman"/>
        <charset val="134"/>
      </rPr>
      <t>3.3</t>
    </r>
    <r>
      <rPr>
        <sz val="10"/>
        <rFont val="宋体"/>
        <charset val="134"/>
      </rPr>
      <t>料</t>
    </r>
  </si>
  <si>
    <r>
      <rPr>
        <sz val="10"/>
        <rFont val="宋体"/>
        <charset val="134"/>
      </rPr>
      <t>每卷：</t>
    </r>
    <r>
      <rPr>
        <sz val="10"/>
        <rFont val="Times New Roman"/>
        <charset val="134"/>
      </rPr>
      <t>30m×30cm</t>
    </r>
  </si>
  <si>
    <r>
      <rPr>
        <sz val="10"/>
        <rFont val="宋体"/>
        <charset val="134"/>
      </rPr>
      <t>抽绳自动收口，黑色，中号，</t>
    </r>
    <r>
      <rPr>
        <sz val="10"/>
        <rFont val="Times New Roman"/>
        <charset val="134"/>
      </rPr>
      <t>45*50cm</t>
    </r>
    <r>
      <rPr>
        <sz val="10"/>
        <rFont val="宋体"/>
        <charset val="134"/>
      </rPr>
      <t>，</t>
    </r>
    <r>
      <rPr>
        <sz val="10"/>
        <rFont val="Times New Roman"/>
        <charset val="134"/>
      </rPr>
      <t>100</t>
    </r>
    <r>
      <rPr>
        <sz val="10"/>
        <rFont val="宋体"/>
        <charset val="134"/>
      </rPr>
      <t>只</t>
    </r>
    <r>
      <rPr>
        <sz val="10"/>
        <rFont val="Times New Roman"/>
        <charset val="134"/>
      </rPr>
      <t>/</t>
    </r>
    <r>
      <rPr>
        <sz val="10"/>
        <rFont val="宋体"/>
        <charset val="134"/>
      </rPr>
      <t>卷</t>
    </r>
  </si>
  <si>
    <t>中号 ，无粉深蓝色 ，100只/盒</t>
  </si>
  <si>
    <t>大号，无粉深蓝色，100只/盒</t>
  </si>
  <si>
    <t>广泛PH试纸</t>
  </si>
  <si>
    <r>
      <rPr>
        <sz val="10"/>
        <rFont val="Times New Roman"/>
        <charset val="134"/>
      </rPr>
      <t>PH0.5-5.0</t>
    </r>
    <r>
      <rPr>
        <sz val="10"/>
        <rFont val="宋体"/>
        <charset val="134"/>
      </rPr>
      <t>，</t>
    </r>
    <r>
      <rPr>
        <sz val="10"/>
        <rFont val="Times New Roman"/>
        <charset val="134"/>
      </rPr>
      <t>20</t>
    </r>
    <r>
      <rPr>
        <sz val="10"/>
        <rFont val="宋体"/>
        <charset val="134"/>
      </rPr>
      <t>本</t>
    </r>
    <r>
      <rPr>
        <sz val="10"/>
        <rFont val="Times New Roman"/>
        <charset val="134"/>
      </rPr>
      <t>/</t>
    </r>
    <r>
      <rPr>
        <sz val="10"/>
        <rFont val="宋体"/>
        <charset val="134"/>
      </rPr>
      <t>盒</t>
    </r>
  </si>
  <si>
    <r>
      <rPr>
        <sz val="10"/>
        <rFont val="Times New Roman"/>
        <charset val="134"/>
      </rPr>
      <t>PH5.5-9.0</t>
    </r>
    <r>
      <rPr>
        <sz val="10"/>
        <rFont val="宋体"/>
        <charset val="134"/>
      </rPr>
      <t>，</t>
    </r>
    <r>
      <rPr>
        <sz val="10"/>
        <rFont val="Times New Roman"/>
        <charset val="134"/>
      </rPr>
      <t>20</t>
    </r>
    <r>
      <rPr>
        <sz val="10"/>
        <rFont val="宋体"/>
        <charset val="134"/>
      </rPr>
      <t>本</t>
    </r>
    <r>
      <rPr>
        <sz val="10"/>
        <rFont val="Times New Roman"/>
        <charset val="134"/>
      </rPr>
      <t>/</t>
    </r>
    <r>
      <rPr>
        <sz val="10"/>
        <rFont val="宋体"/>
        <charset val="134"/>
      </rPr>
      <t>盒</t>
    </r>
  </si>
  <si>
    <r>
      <rPr>
        <sz val="10"/>
        <rFont val="Times New Roman"/>
        <charset val="134"/>
      </rPr>
      <t>PH9.5-13</t>
    </r>
    <r>
      <rPr>
        <sz val="10"/>
        <rFont val="宋体"/>
        <charset val="134"/>
      </rPr>
      <t>，</t>
    </r>
    <r>
      <rPr>
        <sz val="10"/>
        <rFont val="Times New Roman"/>
        <charset val="134"/>
      </rPr>
      <t>20</t>
    </r>
    <r>
      <rPr>
        <sz val="10"/>
        <rFont val="宋体"/>
        <charset val="134"/>
      </rPr>
      <t>本</t>
    </r>
    <r>
      <rPr>
        <sz val="10"/>
        <rFont val="Times New Roman"/>
        <charset val="134"/>
      </rPr>
      <t>/</t>
    </r>
    <r>
      <rPr>
        <sz val="10"/>
        <rFont val="宋体"/>
        <charset val="134"/>
      </rPr>
      <t>盒</t>
    </r>
  </si>
  <si>
    <r>
      <rPr>
        <sz val="10"/>
        <rFont val="Times New Roman"/>
        <charset val="134"/>
      </rPr>
      <t>35cm*42cm</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卷，加大号</t>
    </r>
  </si>
  <si>
    <r>
      <rPr>
        <sz val="10"/>
        <rFont val="Times New Roman"/>
        <charset val="134"/>
      </rPr>
      <t>30cm*38cm</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卷，大号</t>
    </r>
  </si>
  <si>
    <r>
      <rPr>
        <sz val="10"/>
        <rFont val="Times New Roman"/>
        <charset val="134"/>
      </rPr>
      <t>5mL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</si>
  <si>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宋体"/>
        <charset val="134"/>
      </rPr>
      <t>每卷规格：</t>
    </r>
    <r>
      <rPr>
        <sz val="10"/>
        <rFont val="Times New Roman"/>
        <charset val="134"/>
      </rPr>
      <t>30m*30cm</t>
    </r>
  </si>
  <si>
    <r>
      <rPr>
        <sz val="10"/>
        <rFont val="Times New Roman"/>
        <charset val="134"/>
      </rPr>
      <t xml:space="preserve">30cm*40cm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t>
    </r>
    <r>
      <rPr>
        <sz val="10"/>
        <rFont val="Times New Roman"/>
        <charset val="134"/>
      </rPr>
      <t xml:space="preserve"> </t>
    </r>
    <r>
      <rPr>
        <sz val="10"/>
        <rFont val="宋体"/>
        <charset val="134"/>
      </rPr>
      <t>，超大号</t>
    </r>
  </si>
  <si>
    <r>
      <rPr>
        <sz val="10"/>
        <rFont val="Times New Roman"/>
        <charset val="134"/>
      </rPr>
      <t xml:space="preserve">25cm*35cm </t>
    </r>
    <r>
      <rPr>
        <sz val="10"/>
        <rFont val="宋体"/>
        <charset val="134"/>
      </rPr>
      <t>，</t>
    </r>
    <r>
      <rPr>
        <sz val="10"/>
        <rFont val="Times New Roman"/>
        <charset val="134"/>
      </rPr>
      <t>100</t>
    </r>
    <r>
      <rPr>
        <sz val="10"/>
        <rFont val="宋体"/>
        <charset val="134"/>
      </rPr>
      <t>个</t>
    </r>
    <r>
      <rPr>
        <sz val="10"/>
        <rFont val="Times New Roman"/>
        <charset val="134"/>
      </rPr>
      <t>/</t>
    </r>
    <r>
      <rPr>
        <sz val="10"/>
        <rFont val="宋体"/>
        <charset val="134"/>
      </rPr>
      <t>卷</t>
    </r>
    <r>
      <rPr>
        <sz val="10"/>
        <rFont val="Times New Roman"/>
        <charset val="134"/>
      </rPr>
      <t xml:space="preserve"> </t>
    </r>
    <r>
      <rPr>
        <sz val="10"/>
        <rFont val="宋体"/>
        <charset val="134"/>
      </rPr>
      <t>，大号</t>
    </r>
  </si>
  <si>
    <t>不干胶标贴打印纸（A4）</t>
  </si>
  <si>
    <r>
      <rPr>
        <sz val="10"/>
        <rFont val="Times New Roman"/>
        <charset val="134"/>
      </rPr>
      <t>A4</t>
    </r>
    <r>
      <rPr>
        <sz val="10"/>
        <rFont val="宋体"/>
        <charset val="134"/>
      </rPr>
      <t>，哑光</t>
    </r>
  </si>
  <si>
    <t>纯棉酒精灯灯芯绳</t>
  </si>
  <si>
    <r>
      <rPr>
        <sz val="10"/>
        <rFont val="Times New Roman"/>
        <charset val="134"/>
      </rPr>
      <t>15cm</t>
    </r>
    <r>
      <rPr>
        <sz val="10"/>
        <rFont val="宋体"/>
        <charset val="134"/>
      </rPr>
      <t>短，</t>
    </r>
    <r>
      <rPr>
        <sz val="10"/>
        <rFont val="Times New Roman"/>
        <charset val="134"/>
      </rPr>
      <t>20</t>
    </r>
    <r>
      <rPr>
        <sz val="10"/>
        <rFont val="宋体"/>
        <charset val="134"/>
      </rPr>
      <t>条</t>
    </r>
    <r>
      <rPr>
        <sz val="10"/>
        <rFont val="Times New Roman"/>
        <charset val="134"/>
      </rPr>
      <t>/</t>
    </r>
    <r>
      <rPr>
        <sz val="10"/>
        <rFont val="宋体"/>
        <charset val="134"/>
      </rPr>
      <t>包</t>
    </r>
  </si>
  <si>
    <r>
      <rPr>
        <sz val="10"/>
        <rFont val="Times New Roman"/>
        <charset val="134"/>
      </rPr>
      <t>10</t>
    </r>
    <r>
      <rPr>
        <sz val="10"/>
        <rFont val="宋体"/>
        <charset val="134"/>
      </rPr>
      <t>支</t>
    </r>
    <r>
      <rPr>
        <sz val="10"/>
        <rFont val="Times New Roman"/>
        <charset val="134"/>
      </rPr>
      <t>/</t>
    </r>
    <r>
      <rPr>
        <sz val="10"/>
        <rFont val="宋体"/>
        <charset val="134"/>
      </rPr>
      <t>包，</t>
    </r>
    <r>
      <rPr>
        <sz val="10"/>
        <rFont val="Times New Roman"/>
        <charset val="134"/>
      </rPr>
      <t>3mm</t>
    </r>
  </si>
  <si>
    <t xml:space="preserve">单道可调移液器 </t>
  </si>
  <si>
    <t>封口贴保鲜膜</t>
  </si>
  <si>
    <r>
      <rPr>
        <sz val="10"/>
        <rFont val="Times New Roman"/>
        <charset val="134"/>
      </rPr>
      <t>5cm*0.015</t>
    </r>
    <r>
      <rPr>
        <sz val="10"/>
        <rFont val="宋体"/>
        <charset val="134"/>
      </rPr>
      <t>厚</t>
    </r>
    <r>
      <rPr>
        <sz val="10"/>
        <rFont val="Times New Roman"/>
        <charset val="134"/>
      </rPr>
      <t>*200m</t>
    </r>
    <r>
      <rPr>
        <sz val="10"/>
        <rFont val="宋体"/>
        <charset val="134"/>
      </rPr>
      <t>，</t>
    </r>
    <r>
      <rPr>
        <sz val="10"/>
        <rFont val="Times New Roman"/>
        <charset val="134"/>
      </rPr>
      <t>18</t>
    </r>
    <r>
      <rPr>
        <sz val="10"/>
        <rFont val="宋体"/>
        <charset val="134"/>
      </rPr>
      <t>卷</t>
    </r>
    <r>
      <rPr>
        <sz val="10"/>
        <rFont val="Times New Roman"/>
        <charset val="134"/>
      </rPr>
      <t>/</t>
    </r>
    <r>
      <rPr>
        <sz val="10"/>
        <rFont val="宋体"/>
        <charset val="134"/>
      </rPr>
      <t>套</t>
    </r>
  </si>
  <si>
    <r>
      <rPr>
        <sz val="10"/>
        <rFont val="Times New Roman"/>
        <charset val="134"/>
      </rPr>
      <t>33-38#</t>
    </r>
    <r>
      <rPr>
        <sz val="10"/>
        <rFont val="宋体"/>
        <charset val="134"/>
      </rPr>
      <t>，合适</t>
    </r>
    <r>
      <rPr>
        <sz val="10"/>
        <rFont val="Times New Roman"/>
        <charset val="134"/>
      </rPr>
      <t>250-300mm</t>
    </r>
  </si>
  <si>
    <r>
      <rPr>
        <sz val="10"/>
        <rFont val="Times New Roman"/>
        <charset val="134"/>
      </rPr>
      <t>15-19#</t>
    </r>
    <r>
      <rPr>
        <sz val="10"/>
        <rFont val="宋体"/>
        <charset val="134"/>
      </rPr>
      <t>，合适</t>
    </r>
    <r>
      <rPr>
        <sz val="10"/>
        <rFont val="Times New Roman"/>
        <charset val="134"/>
      </rPr>
      <t>18*180mm</t>
    </r>
  </si>
  <si>
    <t>迷你电子称</t>
  </si>
  <si>
    <r>
      <rPr>
        <sz val="10"/>
        <rFont val="Times New Roman"/>
        <charset val="134"/>
      </rPr>
      <t>3kg</t>
    </r>
    <r>
      <rPr>
        <sz val="10"/>
        <rFont val="宋体"/>
        <charset val="134"/>
      </rPr>
      <t>，</t>
    </r>
    <r>
      <rPr>
        <sz val="10"/>
        <rFont val="Times New Roman"/>
        <charset val="134"/>
      </rPr>
      <t>0.1g</t>
    </r>
  </si>
  <si>
    <t>80g</t>
  </si>
  <si>
    <t>889×1194mm</t>
  </si>
  <si>
    <t>40*60cm</t>
  </si>
  <si>
    <t>30*40cm</t>
  </si>
  <si>
    <r>
      <rPr>
        <sz val="10"/>
        <rFont val="Times New Roman"/>
        <charset val="134"/>
      </rPr>
      <t>40g/</t>
    </r>
    <r>
      <rPr>
        <sz val="10"/>
        <rFont val="宋体"/>
        <charset val="134"/>
      </rPr>
      <t>瓶</t>
    </r>
  </si>
  <si>
    <t>细菌培养皿(已灭菌）</t>
  </si>
  <si>
    <r>
      <rPr>
        <sz val="10"/>
        <rFont val="Times New Roman"/>
        <charset val="134"/>
      </rPr>
      <t>90mm</t>
    </r>
    <r>
      <rPr>
        <sz val="10"/>
        <rFont val="宋体"/>
        <charset val="134"/>
      </rPr>
      <t>，</t>
    </r>
    <r>
      <rPr>
        <sz val="10"/>
        <rFont val="Times New Roman"/>
        <charset val="134"/>
      </rPr>
      <t>20</t>
    </r>
    <r>
      <rPr>
        <sz val="10"/>
        <rFont val="宋体"/>
        <charset val="134"/>
      </rPr>
      <t>套</t>
    </r>
    <r>
      <rPr>
        <sz val="10"/>
        <rFont val="Times New Roman"/>
        <charset val="134"/>
      </rPr>
      <t>/</t>
    </r>
    <r>
      <rPr>
        <sz val="10"/>
        <rFont val="宋体"/>
        <charset val="134"/>
      </rPr>
      <t>包，</t>
    </r>
    <r>
      <rPr>
        <sz val="10"/>
        <rFont val="Times New Roman"/>
        <charset val="134"/>
      </rPr>
      <t>500</t>
    </r>
    <r>
      <rPr>
        <sz val="10"/>
        <rFont val="宋体"/>
        <charset val="134"/>
      </rPr>
      <t>套</t>
    </r>
    <r>
      <rPr>
        <sz val="10"/>
        <rFont val="Times New Roman"/>
        <charset val="134"/>
      </rPr>
      <t>/</t>
    </r>
    <r>
      <rPr>
        <sz val="10"/>
        <rFont val="宋体"/>
        <charset val="134"/>
      </rPr>
      <t>箱，灭菌</t>
    </r>
  </si>
  <si>
    <t>一次性PE手套(食品)(加厚)</t>
  </si>
  <si>
    <t>一次性巴斯吸管/采样吸管（消毒）</t>
  </si>
  <si>
    <r>
      <rPr>
        <sz val="10"/>
        <rFont val="Times New Roman"/>
        <charset val="134"/>
      </rPr>
      <t>1mL</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200</t>
    </r>
    <r>
      <rPr>
        <sz val="10"/>
        <rFont val="宋体"/>
        <charset val="134"/>
      </rPr>
      <t>支</t>
    </r>
    <r>
      <rPr>
        <sz val="10"/>
        <rFont val="Times New Roman"/>
        <charset val="134"/>
      </rPr>
      <t>/</t>
    </r>
    <r>
      <rPr>
        <sz val="10"/>
        <rFont val="宋体"/>
        <charset val="134"/>
      </rPr>
      <t>袋</t>
    </r>
  </si>
  <si>
    <r>
      <rPr>
        <sz val="10"/>
        <rFont val="Times New Roman"/>
        <charset val="134"/>
      </rPr>
      <t>5μL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</si>
  <si>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1mL</t>
    </r>
    <r>
      <rPr>
        <sz val="10"/>
        <rFont val="宋体"/>
        <charset val="134"/>
      </rPr>
      <t>，</t>
    </r>
    <r>
      <rPr>
        <sz val="10"/>
        <rFont val="Times New Roman"/>
        <charset val="134"/>
      </rPr>
      <t>1</t>
    </r>
    <r>
      <rPr>
        <sz val="10"/>
        <rFont val="宋体"/>
        <charset val="134"/>
      </rPr>
      <t>支</t>
    </r>
    <r>
      <rPr>
        <sz val="10"/>
        <rFont val="Times New Roman"/>
        <charset val="134"/>
      </rPr>
      <t>/</t>
    </r>
    <r>
      <rPr>
        <sz val="10"/>
        <rFont val="宋体"/>
        <charset val="134"/>
      </rPr>
      <t>包，</t>
    </r>
    <r>
      <rPr>
        <sz val="10"/>
        <rFont val="Times New Roman"/>
        <charset val="134"/>
      </rPr>
      <t>50</t>
    </r>
    <r>
      <rPr>
        <sz val="10"/>
        <rFont val="宋体"/>
        <charset val="134"/>
      </rPr>
      <t>支</t>
    </r>
    <r>
      <rPr>
        <sz val="10"/>
        <rFont val="Times New Roman"/>
        <charset val="134"/>
      </rPr>
      <t>/</t>
    </r>
    <r>
      <rPr>
        <sz val="10"/>
        <rFont val="宋体"/>
        <charset val="134"/>
      </rPr>
      <t>包</t>
    </r>
  </si>
  <si>
    <t>3-1.海洋与气象学院（中心）2025-2026-2学期教学用实验耗材采购计划清单</t>
  </si>
  <si>
    <t>申购单位（盖章）：海洋与气象学院</t>
  </si>
  <si>
    <r>
      <rPr>
        <b/>
        <sz val="10"/>
        <color rgb="FF000000"/>
        <rFont val="宋体"/>
        <charset val="134"/>
      </rPr>
      <t xml:space="preserve">所属类别
</t>
    </r>
    <r>
      <rPr>
        <b/>
        <sz val="8"/>
        <color rgb="FF000000"/>
        <rFont val="宋体"/>
        <charset val="134"/>
      </rPr>
      <t>(试剂/药品/玻璃器皿/其他耗材）</t>
    </r>
  </si>
  <si>
    <t>变色硅胶</t>
  </si>
  <si>
    <r>
      <rPr>
        <sz val="10"/>
        <rFont val="Times New Roman"/>
        <charset val="134"/>
      </rPr>
      <t>IND500g/</t>
    </r>
    <r>
      <rPr>
        <sz val="10"/>
        <rFont val="宋体"/>
        <charset val="134"/>
      </rPr>
      <t>瓶</t>
    </r>
  </si>
  <si>
    <t>白色凡士林</t>
  </si>
  <si>
    <r>
      <rPr>
        <sz val="10"/>
        <rFont val="Times New Roman"/>
        <charset val="134"/>
      </rPr>
      <t>AR500g/</t>
    </r>
    <r>
      <rPr>
        <sz val="10"/>
        <rFont val="宋体"/>
        <charset val="134"/>
      </rPr>
      <t>瓶</t>
    </r>
  </si>
  <si>
    <t>无水碳酸氢钠</t>
  </si>
  <si>
    <t>pH缓冲液</t>
  </si>
  <si>
    <t>250mlPH6.86,PH4.0,PH9.18</t>
  </si>
  <si>
    <t>▲甲醇</t>
  </si>
  <si>
    <t>1.规格色谱纯 4L/瓶，
2.中标后提供同类产品的质检报告，重要检测项目需达以下指标要求：
2.1乙醛含量 ：Max 0.001 % 
2.2甲醛含量 ：Max 0.001 % 
2.3丙酮含量 ：Max 0.001 % 
2.4杂质最大荧光发射-（以硫酸奎宁计）：Max 1.0 ppb  
2.5蒸发残留 ：≤0.3 ppm 
2.6可滴定酸 ：≤0.0001 meq/g 
2.7可滴定碱：≤0.00002 meq/g
2.8光学吸收-205nm：Max 1.0 AU，220 nm：Max 0.25 AU，230 nm ：Max 0.15 AU，280 nm：Max 0.005 AU</t>
  </si>
  <si>
    <t>24-400 棕色螺纹口60mL样品存储瓶(EPA样品瓶)(带书写)</t>
  </si>
  <si>
    <r>
      <rPr>
        <sz val="10"/>
        <rFont val="Times New Roman"/>
        <charset val="134"/>
      </rPr>
      <t>60</t>
    </r>
    <r>
      <rPr>
        <sz val="10"/>
        <rFont val="宋体"/>
        <charset val="134"/>
      </rPr>
      <t>毫升</t>
    </r>
    <r>
      <rPr>
        <sz val="10"/>
        <rFont val="Times New Roman"/>
        <charset val="134"/>
      </rPr>
      <t xml:space="preserve"> 100</t>
    </r>
    <r>
      <rPr>
        <sz val="10"/>
        <rFont val="宋体"/>
        <charset val="134"/>
      </rPr>
      <t>个</t>
    </r>
    <r>
      <rPr>
        <sz val="10"/>
        <rFont val="Times New Roman"/>
        <charset val="134"/>
      </rPr>
      <t>/</t>
    </r>
    <r>
      <rPr>
        <sz val="10"/>
        <rFont val="宋体"/>
        <charset val="134"/>
      </rPr>
      <t>盒</t>
    </r>
  </si>
  <si>
    <t>24-400螺纹口20ml透明样品瓶(带书写)</t>
  </si>
  <si>
    <r>
      <rPr>
        <sz val="10"/>
        <rFont val="Times New Roman"/>
        <charset val="134"/>
      </rPr>
      <t>16*150mm,20</t>
    </r>
    <r>
      <rPr>
        <sz val="10"/>
        <rFont val="宋体"/>
        <charset val="134"/>
      </rPr>
      <t>毫升</t>
    </r>
    <r>
      <rPr>
        <sz val="10"/>
        <rFont val="Times New Roman"/>
        <charset val="134"/>
      </rPr>
      <t>,</t>
    </r>
    <r>
      <rPr>
        <sz val="10"/>
        <rFont val="宋体"/>
        <charset val="134"/>
      </rPr>
      <t>透明</t>
    </r>
    <r>
      <rPr>
        <sz val="10"/>
        <rFont val="Times New Roman"/>
        <charset val="134"/>
      </rPr>
      <t xml:space="preserve"> 100</t>
    </r>
    <r>
      <rPr>
        <sz val="10"/>
        <rFont val="宋体"/>
        <charset val="134"/>
      </rPr>
      <t>个</t>
    </r>
    <r>
      <rPr>
        <sz val="10"/>
        <rFont val="Times New Roman"/>
        <charset val="134"/>
      </rPr>
      <t>/</t>
    </r>
    <r>
      <rPr>
        <sz val="10"/>
        <rFont val="宋体"/>
        <charset val="134"/>
      </rPr>
      <t>盒</t>
    </r>
  </si>
  <si>
    <r>
      <rPr>
        <sz val="10"/>
        <rFont val="Times New Roman"/>
        <charset val="134"/>
      </rPr>
      <t>100ml,3.3</t>
    </r>
    <r>
      <rPr>
        <sz val="10"/>
        <rFont val="宋体"/>
        <charset val="134"/>
      </rPr>
      <t>料</t>
    </r>
  </si>
  <si>
    <r>
      <rPr>
        <sz val="10"/>
        <rFont val="Times New Roman"/>
        <charset val="134"/>
      </rPr>
      <t>200ml,3.3</t>
    </r>
    <r>
      <rPr>
        <sz val="10"/>
        <rFont val="宋体"/>
        <charset val="134"/>
      </rPr>
      <t>料</t>
    </r>
  </si>
  <si>
    <r>
      <rPr>
        <sz val="10"/>
        <rFont val="Times New Roman"/>
        <charset val="134"/>
      </rPr>
      <t>500ml,3.3</t>
    </r>
    <r>
      <rPr>
        <sz val="10"/>
        <rFont val="宋体"/>
        <charset val="134"/>
      </rPr>
      <t>料</t>
    </r>
  </si>
  <si>
    <r>
      <rPr>
        <sz val="10"/>
        <rFont val="Times New Roman"/>
        <charset val="134"/>
      </rPr>
      <t>1000ml,3.3</t>
    </r>
    <r>
      <rPr>
        <sz val="10"/>
        <rFont val="宋体"/>
        <charset val="134"/>
      </rPr>
      <t>料</t>
    </r>
  </si>
  <si>
    <t>玻璃量筒</t>
  </si>
  <si>
    <r>
      <rPr>
        <sz val="10"/>
        <rFont val="Times New Roman"/>
        <charset val="134"/>
      </rPr>
      <t>100ml/</t>
    </r>
    <r>
      <rPr>
        <sz val="10"/>
        <rFont val="宋体"/>
        <charset val="134"/>
      </rPr>
      <t>个</t>
    </r>
  </si>
  <si>
    <r>
      <rPr>
        <sz val="10"/>
        <rFont val="Times New Roman"/>
        <charset val="134"/>
      </rPr>
      <t>250ml/</t>
    </r>
    <r>
      <rPr>
        <sz val="10"/>
        <rFont val="宋体"/>
        <charset val="134"/>
      </rPr>
      <t>个</t>
    </r>
  </si>
  <si>
    <r>
      <rPr>
        <sz val="10"/>
        <rFont val="Times New Roman"/>
        <charset val="134"/>
      </rPr>
      <t>500ml/</t>
    </r>
    <r>
      <rPr>
        <sz val="10"/>
        <rFont val="宋体"/>
        <charset val="134"/>
      </rPr>
      <t>个</t>
    </r>
  </si>
  <si>
    <r>
      <rPr>
        <sz val="10"/>
        <rFont val="Times New Roman"/>
        <charset val="134"/>
      </rPr>
      <t>1000ml/</t>
    </r>
    <r>
      <rPr>
        <sz val="10"/>
        <rFont val="宋体"/>
        <charset val="134"/>
      </rPr>
      <t>个</t>
    </r>
  </si>
  <si>
    <t>不锈钢药勺</t>
  </si>
  <si>
    <r>
      <rPr>
        <sz val="10"/>
        <rFont val="Times New Roman"/>
        <charset val="134"/>
      </rPr>
      <t>8/10/15</t>
    </r>
    <r>
      <rPr>
        <sz val="10"/>
        <rFont val="宋体"/>
        <charset val="134"/>
      </rPr>
      <t>厘米</t>
    </r>
    <r>
      <rPr>
        <sz val="10"/>
        <rFont val="Times New Roman"/>
        <charset val="134"/>
      </rPr>
      <t xml:space="preserve"> 3</t>
    </r>
    <r>
      <rPr>
        <sz val="10"/>
        <rFont val="宋体"/>
        <charset val="134"/>
      </rPr>
      <t>个</t>
    </r>
    <r>
      <rPr>
        <sz val="10"/>
        <rFont val="Times New Roman"/>
        <charset val="134"/>
      </rPr>
      <t>/</t>
    </r>
    <r>
      <rPr>
        <sz val="10"/>
        <rFont val="宋体"/>
        <charset val="134"/>
      </rPr>
      <t>套</t>
    </r>
  </si>
  <si>
    <t>一般低值易耗品</t>
  </si>
  <si>
    <r>
      <rPr>
        <sz val="10"/>
        <rFont val="Times New Roman"/>
        <charset val="134"/>
      </rPr>
      <t>12.5cm/</t>
    </r>
    <r>
      <rPr>
        <sz val="10"/>
        <rFont val="宋体"/>
        <charset val="134"/>
      </rPr>
      <t>中速，</t>
    </r>
    <r>
      <rPr>
        <sz val="10"/>
        <rFont val="Times New Roman"/>
        <charset val="134"/>
      </rPr>
      <t>100</t>
    </r>
    <r>
      <rPr>
        <sz val="10"/>
        <rFont val="宋体"/>
        <charset val="134"/>
      </rPr>
      <t>张</t>
    </r>
    <r>
      <rPr>
        <sz val="10"/>
        <rFont val="Times New Roman"/>
        <charset val="134"/>
      </rPr>
      <t>/</t>
    </r>
    <r>
      <rPr>
        <sz val="10"/>
        <rFont val="宋体"/>
        <charset val="134"/>
      </rPr>
      <t>盒</t>
    </r>
  </si>
  <si>
    <r>
      <rPr>
        <sz val="10"/>
        <rFont val="Times New Roman"/>
        <charset val="134"/>
      </rPr>
      <t>8cm/</t>
    </r>
    <r>
      <rPr>
        <sz val="10"/>
        <rFont val="宋体"/>
        <charset val="134"/>
      </rPr>
      <t>中速，100张/盒</t>
    </r>
  </si>
  <si>
    <t>丁晴手套</t>
  </si>
  <si>
    <r>
      <rPr>
        <sz val="10"/>
        <rFont val="宋体"/>
        <charset val="134"/>
      </rPr>
      <t>中号</t>
    </r>
    <r>
      <rPr>
        <sz val="10"/>
        <rFont val="Times New Roman"/>
        <charset val="134"/>
      </rPr>
      <t xml:space="preserve"> 100</t>
    </r>
    <r>
      <rPr>
        <sz val="10"/>
        <rFont val="宋体"/>
        <charset val="134"/>
      </rPr>
      <t>只</t>
    </r>
    <r>
      <rPr>
        <sz val="10"/>
        <rFont val="Times New Roman"/>
        <charset val="134"/>
      </rPr>
      <t>/</t>
    </r>
    <r>
      <rPr>
        <sz val="10"/>
        <rFont val="宋体"/>
        <charset val="134"/>
      </rPr>
      <t>盒</t>
    </r>
  </si>
  <si>
    <t>一次性手套</t>
  </si>
  <si>
    <t>中号，100只/盒</t>
  </si>
  <si>
    <t>隔热手套</t>
  </si>
  <si>
    <r>
      <rPr>
        <sz val="10"/>
        <rFont val="Times New Roman"/>
        <charset val="134"/>
      </rPr>
      <t>6</t>
    </r>
    <r>
      <rPr>
        <sz val="10"/>
        <rFont val="宋体"/>
        <charset val="134"/>
      </rPr>
      <t>个</t>
    </r>
    <r>
      <rPr>
        <sz val="10"/>
        <rFont val="Times New Roman"/>
        <charset val="134"/>
      </rPr>
      <t>/</t>
    </r>
    <r>
      <rPr>
        <sz val="10"/>
        <rFont val="宋体"/>
        <charset val="134"/>
      </rPr>
      <t>包</t>
    </r>
    <r>
      <rPr>
        <sz val="10"/>
        <rFont val="Times New Roman"/>
        <charset val="134"/>
      </rPr>
      <t>,</t>
    </r>
    <r>
      <rPr>
        <sz val="10"/>
        <rFont val="宋体"/>
        <charset val="134"/>
      </rPr>
      <t>三层</t>
    </r>
    <r>
      <rPr>
        <sz val="10"/>
        <rFont val="Times New Roman"/>
        <charset val="134"/>
      </rPr>
      <t>,</t>
    </r>
    <r>
      <rPr>
        <sz val="10"/>
        <rFont val="宋体"/>
        <charset val="134"/>
      </rPr>
      <t>至少</t>
    </r>
    <r>
      <rPr>
        <sz val="10"/>
        <rFont val="Times New Roman"/>
        <charset val="134"/>
      </rPr>
      <t>150</t>
    </r>
    <r>
      <rPr>
        <sz val="10"/>
        <rFont val="宋体"/>
        <charset val="134"/>
      </rPr>
      <t>抽每包</t>
    </r>
    <r>
      <rPr>
        <sz val="10"/>
        <rFont val="Times New Roman"/>
        <charset val="134"/>
      </rPr>
      <t>,</t>
    </r>
    <r>
      <rPr>
        <sz val="10"/>
        <rFont val="宋体"/>
        <charset val="134"/>
      </rPr>
      <t>超韧可湿水</t>
    </r>
    <r>
      <rPr>
        <sz val="10"/>
        <rFont val="Times New Roman"/>
        <charset val="134"/>
      </rPr>
      <t>,189*195mm</t>
    </r>
  </si>
  <si>
    <t>Gas clean 水分净化器</t>
  </si>
  <si>
    <r>
      <rPr>
        <sz val="10"/>
        <rFont val="宋体"/>
        <charset val="134"/>
      </rPr>
      <t>气象色谱用，</t>
    </r>
    <r>
      <rPr>
        <sz val="10"/>
        <rFont val="Times New Roman"/>
        <charset val="134"/>
      </rPr>
      <t xml:space="preserve">7.2 g. </t>
    </r>
    <r>
      <rPr>
        <sz val="10"/>
        <rFont val="宋体"/>
        <charset val="134"/>
      </rPr>
      <t>水容量，在工作流量为 1-10 L/min 时的出口浓度</t>
    </r>
    <r>
      <rPr>
        <sz val="10"/>
        <rFont val="Times New Roman"/>
        <charset val="134"/>
      </rPr>
      <t>&lt;0.1ppm</t>
    </r>
  </si>
  <si>
    <t>卷纸/纸巾</t>
  </si>
  <si>
    <r>
      <rPr>
        <sz val="10"/>
        <rFont val="Times New Roman"/>
        <charset val="134"/>
      </rPr>
      <t>10</t>
    </r>
    <r>
      <rPr>
        <sz val="10"/>
        <rFont val="宋体"/>
        <charset val="134"/>
      </rPr>
      <t>个</t>
    </r>
    <r>
      <rPr>
        <sz val="10"/>
        <rFont val="Times New Roman"/>
        <charset val="134"/>
      </rPr>
      <t>/</t>
    </r>
    <r>
      <rPr>
        <sz val="10"/>
        <rFont val="宋体"/>
        <charset val="134"/>
      </rPr>
      <t>条</t>
    </r>
    <r>
      <rPr>
        <sz val="10"/>
        <rFont val="Times New Roman"/>
        <charset val="134"/>
      </rPr>
      <t>,</t>
    </r>
    <r>
      <rPr>
        <sz val="10"/>
        <rFont val="宋体"/>
        <charset val="134"/>
      </rPr>
      <t>四层超韧</t>
    </r>
    <r>
      <rPr>
        <sz val="10"/>
        <rFont val="Times New Roman"/>
        <charset val="134"/>
      </rPr>
      <t>,</t>
    </r>
    <r>
      <rPr>
        <sz val="10"/>
        <rFont val="宋体"/>
        <charset val="134"/>
      </rPr>
      <t>不低于</t>
    </r>
    <r>
      <rPr>
        <sz val="10"/>
        <rFont val="Times New Roman"/>
        <charset val="134"/>
      </rPr>
      <t>200</t>
    </r>
    <r>
      <rPr>
        <sz val="10"/>
        <rFont val="宋体"/>
        <charset val="134"/>
      </rPr>
      <t>克每卷</t>
    </r>
  </si>
  <si>
    <t>一次性活性炭口罩/四层A602</t>
  </si>
  <si>
    <t>一次性口罩/三层A306</t>
  </si>
  <si>
    <t>洗手液</t>
  </si>
  <si>
    <t>垃圾铲</t>
  </si>
  <si>
    <r>
      <rPr>
        <sz val="10"/>
        <rFont val="宋体"/>
        <charset val="134"/>
      </rPr>
      <t>不锈钢</t>
    </r>
    <r>
      <rPr>
        <sz val="10"/>
        <rFont val="Times New Roman"/>
        <charset val="134"/>
      </rPr>
      <t>50mm</t>
    </r>
  </si>
  <si>
    <t>毛巾</t>
  </si>
  <si>
    <r>
      <rPr>
        <sz val="10"/>
        <rFont val="宋体"/>
        <charset val="134"/>
      </rPr>
      <t>每条：</t>
    </r>
    <r>
      <rPr>
        <sz val="10"/>
        <rFont val="Times New Roman"/>
        <charset val="134"/>
      </rPr>
      <t>34*72cm,100g</t>
    </r>
  </si>
  <si>
    <r>
      <rPr>
        <sz val="10"/>
        <rFont val="Times New Roman"/>
        <charset val="134"/>
      </rPr>
      <t>PH1-14,20</t>
    </r>
    <r>
      <rPr>
        <sz val="10"/>
        <rFont val="宋体"/>
        <charset val="134"/>
      </rPr>
      <t>本</t>
    </r>
    <r>
      <rPr>
        <sz val="10"/>
        <rFont val="Times New Roman"/>
        <charset val="134"/>
      </rPr>
      <t>/</t>
    </r>
    <r>
      <rPr>
        <sz val="10"/>
        <rFont val="宋体"/>
        <charset val="134"/>
      </rPr>
      <t>盒</t>
    </r>
  </si>
  <si>
    <t>微滤柱</t>
  </si>
  <si>
    <r>
      <rPr>
        <sz val="10"/>
        <rFont val="宋体"/>
        <charset val="134"/>
      </rPr>
      <t>除颗粒物，适合</t>
    </r>
    <r>
      <rPr>
        <sz val="10"/>
        <rFont val="Times New Roman"/>
        <charset val="134"/>
      </rPr>
      <t>UPW-N30UV</t>
    </r>
    <r>
      <rPr>
        <sz val="10"/>
        <rFont val="宋体"/>
        <charset val="134"/>
      </rPr>
      <t>纯水机</t>
    </r>
  </si>
  <si>
    <t>反渗透柱</t>
  </si>
  <si>
    <r>
      <rPr>
        <sz val="10"/>
        <rFont val="宋体"/>
        <charset val="134"/>
      </rPr>
      <t>100GPD,适合</t>
    </r>
    <r>
      <rPr>
        <sz val="10"/>
        <rFont val="Times New Roman"/>
        <charset val="134"/>
      </rPr>
      <t>UPW-N30UV</t>
    </r>
    <r>
      <rPr>
        <sz val="10"/>
        <rFont val="宋体"/>
        <charset val="134"/>
      </rPr>
      <t>纯水机</t>
    </r>
  </si>
  <si>
    <t>签字笔</t>
  </si>
  <si>
    <t>塑料洗手盆</t>
  </si>
  <si>
    <r>
      <rPr>
        <sz val="10"/>
        <rFont val="宋体"/>
        <charset val="134"/>
      </rPr>
      <t>直径：</t>
    </r>
    <r>
      <rPr>
        <sz val="10"/>
        <rFont val="Times New Roman"/>
        <charset val="134"/>
      </rPr>
      <t>46cm</t>
    </r>
  </si>
  <si>
    <t>搪瓷医用托盘</t>
  </si>
  <si>
    <t>35*50cm</t>
  </si>
  <si>
    <t>保鲜盒/收纳盒(带盖)</t>
  </si>
  <si>
    <r>
      <rPr>
        <sz val="10"/>
        <rFont val="Times New Roman"/>
        <charset val="134"/>
      </rPr>
      <t>16.5*12*6cm,</t>
    </r>
    <r>
      <rPr>
        <sz val="10"/>
        <rFont val="宋体"/>
        <charset val="134"/>
      </rPr>
      <t>约</t>
    </r>
    <r>
      <rPr>
        <sz val="10"/>
        <rFont val="Times New Roman"/>
        <charset val="134"/>
      </rPr>
      <t>0.9L</t>
    </r>
  </si>
  <si>
    <t>计时器(带报警功能)</t>
  </si>
  <si>
    <t>文件夹</t>
  </si>
  <si>
    <r>
      <rPr>
        <sz val="10"/>
        <rFont val="Times New Roman"/>
        <charset val="134"/>
      </rPr>
      <t>A4</t>
    </r>
    <r>
      <rPr>
        <sz val="10"/>
        <rFont val="宋体"/>
        <charset val="134"/>
      </rPr>
      <t>双夹</t>
    </r>
  </si>
  <si>
    <t>文件盒</t>
  </si>
  <si>
    <r>
      <rPr>
        <sz val="10"/>
        <rFont val="Times New Roman"/>
        <charset val="134"/>
      </rPr>
      <t>A4,</t>
    </r>
    <r>
      <rPr>
        <sz val="10"/>
        <rFont val="宋体"/>
        <charset val="134"/>
      </rPr>
      <t>背宽</t>
    </r>
    <r>
      <rPr>
        <sz val="10"/>
        <rFont val="Times New Roman"/>
        <charset val="134"/>
      </rPr>
      <t>55mm,</t>
    </r>
    <r>
      <rPr>
        <sz val="10"/>
        <rFont val="宋体"/>
        <charset val="134"/>
      </rPr>
      <t>蓝色塑料</t>
    </r>
    <r>
      <rPr>
        <sz val="10"/>
        <rFont val="Times New Roman"/>
        <charset val="134"/>
      </rPr>
      <t>,</t>
    </r>
  </si>
  <si>
    <t>垃圾袋(大号)</t>
  </si>
  <si>
    <r>
      <rPr>
        <sz val="10"/>
        <rFont val="宋体"/>
        <charset val="134"/>
      </rPr>
      <t>背心手提</t>
    </r>
    <r>
      <rPr>
        <sz val="10"/>
        <rFont val="Times New Roman"/>
        <charset val="134"/>
      </rPr>
      <t>50*60</t>
    </r>
    <r>
      <rPr>
        <sz val="10"/>
        <rFont val="宋体"/>
        <charset val="134"/>
      </rPr>
      <t>，</t>
    </r>
    <r>
      <rPr>
        <sz val="10"/>
        <rFont val="Times New Roman"/>
        <charset val="134"/>
      </rPr>
      <t>100</t>
    </r>
    <r>
      <rPr>
        <sz val="10"/>
        <rFont val="宋体"/>
        <charset val="134"/>
      </rPr>
      <t>只</t>
    </r>
    <r>
      <rPr>
        <sz val="10"/>
        <rFont val="Times New Roman"/>
        <charset val="134"/>
      </rPr>
      <t>/</t>
    </r>
    <r>
      <rPr>
        <sz val="10"/>
        <rFont val="宋体"/>
        <charset val="134"/>
      </rPr>
      <t>扎</t>
    </r>
  </si>
  <si>
    <t>扎</t>
  </si>
  <si>
    <t>方形</t>
  </si>
  <si>
    <t>鼠标垫</t>
  </si>
  <si>
    <r>
      <rPr>
        <sz val="10"/>
        <rFont val="宋体"/>
        <charset val="134"/>
      </rPr>
      <t>锁边款红边</t>
    </r>
    <r>
      <rPr>
        <sz val="10"/>
        <rFont val="Times New Roman"/>
        <charset val="134"/>
      </rPr>
      <t xml:space="preserve"> 250*200*2.5mm</t>
    </r>
  </si>
  <si>
    <t>排插</t>
  </si>
  <si>
    <r>
      <rPr>
        <sz val="10"/>
        <rFont val="宋体"/>
        <charset val="134"/>
      </rPr>
      <t>各插口带独立开关</t>
    </r>
    <r>
      <rPr>
        <sz val="10"/>
        <rFont val="Times New Roman"/>
        <charset val="134"/>
      </rPr>
      <t>,3m</t>
    </r>
    <r>
      <rPr>
        <sz val="10"/>
        <rFont val="宋体"/>
        <charset val="134"/>
      </rPr>
      <t>，5位</t>
    </r>
  </si>
  <si>
    <t>网线</t>
  </si>
  <si>
    <r>
      <rPr>
        <sz val="10"/>
        <rFont val="Times New Roman"/>
        <charset val="134"/>
      </rPr>
      <t>5</t>
    </r>
    <r>
      <rPr>
        <sz val="10"/>
        <rFont val="宋体"/>
        <charset val="134"/>
      </rPr>
      <t>米</t>
    </r>
    <r>
      <rPr>
        <sz val="10"/>
        <rFont val="Times New Roman"/>
        <charset val="134"/>
      </rPr>
      <t>(</t>
    </r>
    <r>
      <rPr>
        <sz val="10"/>
        <rFont val="宋体"/>
        <charset val="134"/>
      </rPr>
      <t>超</t>
    </r>
    <r>
      <rPr>
        <sz val="10"/>
        <rFont val="Times New Roman"/>
        <charset val="134"/>
      </rPr>
      <t>6</t>
    </r>
    <r>
      <rPr>
        <sz val="10"/>
        <rFont val="宋体"/>
        <charset val="134"/>
      </rPr>
      <t>屏蔽</t>
    </r>
    <r>
      <rPr>
        <sz val="10"/>
        <rFont val="Times New Roman"/>
        <charset val="134"/>
      </rPr>
      <t>)</t>
    </r>
  </si>
  <si>
    <t>订书机</t>
  </si>
  <si>
    <r>
      <rPr>
        <sz val="10"/>
        <rFont val="宋体"/>
        <charset val="134"/>
      </rPr>
      <t>常规</t>
    </r>
    <r>
      <rPr>
        <sz val="10"/>
        <rFont val="Times New Roman"/>
        <charset val="134"/>
      </rPr>
      <t>,</t>
    </r>
    <r>
      <rPr>
        <sz val="10"/>
        <rFont val="宋体"/>
        <charset val="134"/>
      </rPr>
      <t>可订</t>
    </r>
    <r>
      <rPr>
        <sz val="10"/>
        <rFont val="Times New Roman"/>
        <charset val="134"/>
      </rPr>
      <t>20</t>
    </r>
    <r>
      <rPr>
        <sz val="10"/>
        <rFont val="宋体"/>
        <charset val="134"/>
      </rPr>
      <t>页</t>
    </r>
  </si>
  <si>
    <t>订书钉</t>
  </si>
  <si>
    <r>
      <rPr>
        <sz val="10"/>
        <rFont val="Times New Roman"/>
        <charset val="134"/>
      </rPr>
      <t>24/6,</t>
    </r>
    <r>
      <rPr>
        <sz val="10"/>
        <rFont val="宋体"/>
        <charset val="134"/>
      </rPr>
      <t>适用于</t>
    </r>
    <r>
      <rPr>
        <sz val="10"/>
        <rFont val="Times New Roman"/>
        <charset val="134"/>
      </rPr>
      <t>12</t>
    </r>
    <r>
      <rPr>
        <sz val="10"/>
        <rFont val="宋体"/>
        <charset val="134"/>
      </rPr>
      <t>号订书机</t>
    </r>
    <r>
      <rPr>
        <sz val="10"/>
        <rFont val="Times New Roman"/>
        <charset val="134"/>
      </rPr>
      <t>,1000</t>
    </r>
    <r>
      <rPr>
        <sz val="10"/>
        <rFont val="宋体"/>
        <charset val="134"/>
      </rPr>
      <t>枚</t>
    </r>
  </si>
  <si>
    <r>
      <rPr>
        <sz val="10"/>
        <rFont val="Times New Roman"/>
        <charset val="134"/>
      </rPr>
      <t>15mm</t>
    </r>
    <r>
      <rPr>
        <sz val="10"/>
        <rFont val="宋体"/>
        <charset val="134"/>
      </rPr>
      <t>彩色</t>
    </r>
    <r>
      <rPr>
        <sz val="10"/>
        <rFont val="Times New Roman"/>
        <charset val="134"/>
      </rPr>
      <t>,60</t>
    </r>
    <r>
      <rPr>
        <sz val="10"/>
        <rFont val="宋体"/>
        <charset val="134"/>
      </rPr>
      <t>个</t>
    </r>
    <r>
      <rPr>
        <sz val="10"/>
        <rFont val="Times New Roman"/>
        <charset val="134"/>
      </rPr>
      <t>/</t>
    </r>
    <r>
      <rPr>
        <sz val="10"/>
        <rFont val="宋体"/>
        <charset val="134"/>
      </rPr>
      <t>盒</t>
    </r>
  </si>
  <si>
    <r>
      <rPr>
        <sz val="10"/>
        <rFont val="Times New Roman"/>
        <charset val="134"/>
      </rPr>
      <t>19mm</t>
    </r>
    <r>
      <rPr>
        <sz val="10"/>
        <rFont val="宋体"/>
        <charset val="134"/>
      </rPr>
      <t>彩色</t>
    </r>
    <r>
      <rPr>
        <sz val="10"/>
        <rFont val="Times New Roman"/>
        <charset val="134"/>
      </rPr>
      <t>,40</t>
    </r>
    <r>
      <rPr>
        <sz val="10"/>
        <rFont val="宋体"/>
        <charset val="134"/>
      </rPr>
      <t>个</t>
    </r>
    <r>
      <rPr>
        <sz val="10"/>
        <rFont val="Times New Roman"/>
        <charset val="134"/>
      </rPr>
      <t>/</t>
    </r>
    <r>
      <rPr>
        <sz val="10"/>
        <rFont val="宋体"/>
        <charset val="134"/>
      </rPr>
      <t>盒</t>
    </r>
  </si>
  <si>
    <t>地质罗盘</t>
  </si>
  <si>
    <r>
      <rPr>
        <sz val="10"/>
        <rFont val="宋体"/>
        <charset val="134"/>
      </rPr>
      <t>热弹性壳体，夜光、防水，手持式，精准度±</t>
    </r>
    <r>
      <rPr>
        <sz val="10"/>
        <rFont val="Times New Roman"/>
        <charset val="134"/>
      </rPr>
      <t>0.5°</t>
    </r>
    <r>
      <rPr>
        <sz val="10"/>
        <rFont val="宋体"/>
        <charset val="134"/>
      </rPr>
      <t>，可测定位、产状、坡度、定水平，测垂直角</t>
    </r>
  </si>
  <si>
    <t>地质锤</t>
  </si>
  <si>
    <r>
      <rPr>
        <sz val="10"/>
        <rFont val="宋体"/>
        <charset val="134"/>
      </rPr>
      <t>高碳钢</t>
    </r>
    <r>
      <rPr>
        <sz val="10"/>
        <rFont val="Times New Roman"/>
        <charset val="134"/>
      </rPr>
      <t>,</t>
    </r>
    <r>
      <rPr>
        <sz val="10"/>
        <rFont val="宋体"/>
        <charset val="134"/>
      </rPr>
      <t>大扁头,</t>
    </r>
    <r>
      <rPr>
        <sz val="10"/>
        <rFont val="Times New Roman"/>
        <charset val="134"/>
      </rPr>
      <t>335mm</t>
    </r>
  </si>
  <si>
    <t>放大镜</t>
  </si>
  <si>
    <r>
      <rPr>
        <sz val="10"/>
        <rFont val="Times New Roman"/>
        <charset val="134"/>
      </rPr>
      <t>30</t>
    </r>
    <r>
      <rPr>
        <sz val="10"/>
        <rFont val="宋体"/>
        <charset val="134"/>
      </rPr>
      <t>倍</t>
    </r>
    <r>
      <rPr>
        <sz val="10"/>
        <rFont val="Times New Roman"/>
        <charset val="134"/>
      </rPr>
      <t>,</t>
    </r>
    <r>
      <rPr>
        <sz val="10"/>
        <rFont val="宋体"/>
        <charset val="134"/>
      </rPr>
      <t>折叠式</t>
    </r>
  </si>
  <si>
    <t>小刀</t>
  </si>
  <si>
    <r>
      <rPr>
        <sz val="10"/>
        <rFont val="宋体"/>
        <charset val="134"/>
      </rPr>
      <t>全长</t>
    </r>
    <r>
      <rPr>
        <sz val="10"/>
        <rFont val="Times New Roman"/>
        <charset val="134"/>
      </rPr>
      <t>15cm</t>
    </r>
    <r>
      <rPr>
        <sz val="10"/>
        <rFont val="宋体"/>
        <charset val="134"/>
      </rPr>
      <t>左右</t>
    </r>
    <r>
      <rPr>
        <sz val="10"/>
        <rFont val="Times New Roman"/>
        <charset val="134"/>
      </rPr>
      <t xml:space="preserve"> </t>
    </r>
    <r>
      <rPr>
        <sz val="10"/>
        <rFont val="宋体"/>
        <charset val="134"/>
      </rPr>
      <t>,不锈钢折叠</t>
    </r>
  </si>
  <si>
    <t>厘米方格纸</t>
  </si>
  <si>
    <r>
      <rPr>
        <sz val="10"/>
        <rFont val="Times New Roman"/>
        <charset val="134"/>
      </rPr>
      <t>A4</t>
    </r>
    <r>
      <rPr>
        <sz val="10"/>
        <rFont val="宋体"/>
        <charset val="134"/>
      </rPr>
      <t>,</t>
    </r>
    <r>
      <rPr>
        <sz val="10"/>
        <rFont val="Times New Roman"/>
        <charset val="134"/>
      </rPr>
      <t>50</t>
    </r>
    <r>
      <rPr>
        <sz val="10"/>
        <rFont val="宋体"/>
        <charset val="134"/>
      </rPr>
      <t>张</t>
    </r>
    <r>
      <rPr>
        <sz val="10"/>
        <rFont val="Times New Roman"/>
        <charset val="134"/>
      </rPr>
      <t>/</t>
    </r>
    <r>
      <rPr>
        <sz val="10"/>
        <rFont val="宋体"/>
        <charset val="134"/>
      </rPr>
      <t>包</t>
    </r>
    <r>
      <rPr>
        <sz val="10"/>
        <rFont val="Times New Roman"/>
        <charset val="134"/>
      </rPr>
      <t>,17*25CM</t>
    </r>
  </si>
  <si>
    <t>透明纸</t>
  </si>
  <si>
    <r>
      <rPr>
        <sz val="10"/>
        <rFont val="Times New Roman"/>
        <charset val="134"/>
      </rPr>
      <t>A4</t>
    </r>
    <r>
      <rPr>
        <sz val="10"/>
        <rFont val="宋体"/>
        <charset val="134"/>
      </rPr>
      <t>,</t>
    </r>
    <r>
      <rPr>
        <sz val="10"/>
        <rFont val="Times New Roman"/>
        <charset val="134"/>
      </rPr>
      <t>50</t>
    </r>
    <r>
      <rPr>
        <sz val="10"/>
        <rFont val="宋体"/>
        <charset val="134"/>
      </rPr>
      <t>张</t>
    </r>
    <r>
      <rPr>
        <sz val="10"/>
        <rFont val="Times New Roman"/>
        <charset val="134"/>
      </rPr>
      <t>/</t>
    </r>
    <r>
      <rPr>
        <sz val="10"/>
        <rFont val="宋体"/>
        <charset val="134"/>
      </rPr>
      <t>包</t>
    </r>
    <r>
      <rPr>
        <sz val="10"/>
        <rFont val="Times New Roman"/>
        <charset val="134"/>
      </rPr>
      <t>,83g</t>
    </r>
  </si>
  <si>
    <t>注塑预处理</t>
  </si>
  <si>
    <r>
      <rPr>
        <sz val="10"/>
        <rFont val="宋体"/>
        <charset val="134"/>
      </rPr>
      <t>进水压力</t>
    </r>
    <r>
      <rPr>
        <sz val="10"/>
        <rFont val="Times New Roman"/>
        <charset val="134"/>
      </rPr>
      <t>0.1MPa</t>
    </r>
    <r>
      <rPr>
        <sz val="10"/>
        <rFont val="宋体"/>
        <charset val="134"/>
      </rPr>
      <t>～</t>
    </r>
    <r>
      <rPr>
        <sz val="10"/>
        <rFont val="Times New Roman"/>
        <charset val="134"/>
      </rPr>
      <t>0.4MPa,</t>
    </r>
    <r>
      <rPr>
        <sz val="10"/>
        <rFont val="宋体"/>
        <charset val="134"/>
      </rPr>
      <t>带芯片，适合优普</t>
    </r>
    <r>
      <rPr>
        <sz val="10"/>
        <rFont val="Times New Roman"/>
        <charset val="134"/>
      </rPr>
      <t>UPR-II-15TNP</t>
    </r>
    <r>
      <rPr>
        <sz val="10"/>
        <rFont val="宋体"/>
        <charset val="134"/>
      </rPr>
      <t>型纯水仪</t>
    </r>
  </si>
  <si>
    <t>乙酸</t>
  </si>
  <si>
    <r>
      <rPr>
        <sz val="10"/>
        <rFont val="Times New Roman"/>
        <charset val="134"/>
      </rPr>
      <t>GR500ml/</t>
    </r>
    <r>
      <rPr>
        <sz val="10"/>
        <rFont val="宋体"/>
        <charset val="134"/>
      </rPr>
      <t>瓶</t>
    </r>
  </si>
  <si>
    <t>海科楼206</t>
  </si>
  <si>
    <r>
      <rPr>
        <sz val="10"/>
        <rFont val="Times New Roman"/>
        <charset val="134"/>
      </rPr>
      <t>AR500ml/</t>
    </r>
    <r>
      <rPr>
        <sz val="10"/>
        <rFont val="宋体"/>
        <charset val="134"/>
      </rPr>
      <t>瓶</t>
    </r>
  </si>
  <si>
    <t>四氯化碳</t>
  </si>
  <si>
    <t>苯甲酸</t>
  </si>
  <si>
    <r>
      <rPr>
        <sz val="10"/>
        <rFont val="Times New Roman"/>
        <charset val="134"/>
      </rPr>
      <t>AR250g/</t>
    </r>
    <r>
      <rPr>
        <sz val="10"/>
        <rFont val="宋体"/>
        <charset val="134"/>
      </rPr>
      <t>瓶</t>
    </r>
  </si>
  <si>
    <t>二氯甲烷</t>
  </si>
  <si>
    <t>氨水(氢氧化铵)</t>
  </si>
  <si>
    <r>
      <rPr>
        <sz val="10"/>
        <rFont val="Times New Roman"/>
        <charset val="134"/>
      </rPr>
      <t>AR500ML/</t>
    </r>
    <r>
      <rPr>
        <sz val="10"/>
        <rFont val="宋体"/>
        <charset val="134"/>
      </rPr>
      <t>瓶</t>
    </r>
  </si>
  <si>
    <t>环己烷</t>
  </si>
  <si>
    <t>甲醛溶液</t>
  </si>
  <si>
    <t>苯酚</t>
  </si>
  <si>
    <t>次氯酸钠溶液</t>
  </si>
  <si>
    <t>三羟甲基氨基甲烷(TRIS)</t>
  </si>
  <si>
    <r>
      <rPr>
        <sz val="10"/>
        <rFont val="宋体"/>
        <charset val="134"/>
      </rPr>
      <t>每瓶：</t>
    </r>
    <r>
      <rPr>
        <sz val="10"/>
        <rFont val="Times New Roman"/>
        <charset val="134"/>
      </rPr>
      <t>AR500g,99.9%</t>
    </r>
  </si>
  <si>
    <t>5-磺基水杨酸,二水合物</t>
  </si>
  <si>
    <r>
      <rPr>
        <sz val="10"/>
        <rFont val="宋体"/>
        <charset val="134"/>
      </rPr>
      <t>每瓶：</t>
    </r>
    <r>
      <rPr>
        <sz val="10"/>
        <rFont val="Times New Roman"/>
        <charset val="134"/>
      </rPr>
      <t>AR500g,≥99.0%</t>
    </r>
  </si>
  <si>
    <t>磺基水杨酸钠</t>
  </si>
  <si>
    <r>
      <rPr>
        <sz val="10"/>
        <rFont val="宋体"/>
        <charset val="134"/>
      </rPr>
      <t>每瓶：</t>
    </r>
    <r>
      <rPr>
        <sz val="10"/>
        <rFont val="Times New Roman"/>
        <charset val="134"/>
      </rPr>
      <t>AR500g,99%</t>
    </r>
  </si>
  <si>
    <t>人造沸石</t>
  </si>
  <si>
    <r>
      <rPr>
        <sz val="10"/>
        <rFont val="宋体"/>
        <charset val="134"/>
      </rPr>
      <t>每瓶：</t>
    </r>
    <r>
      <rPr>
        <sz val="10"/>
        <rFont val="Times New Roman"/>
        <charset val="134"/>
      </rPr>
      <t>CP250g,97%</t>
    </r>
  </si>
  <si>
    <t>氧化锌</t>
  </si>
  <si>
    <t>萘</t>
  </si>
  <si>
    <t>间硝基苯磺酸钠</t>
  </si>
  <si>
    <r>
      <rPr>
        <sz val="10"/>
        <rFont val="宋体"/>
        <charset val="134"/>
      </rPr>
      <t>每瓶：</t>
    </r>
    <r>
      <rPr>
        <sz val="10"/>
        <rFont val="Times New Roman"/>
        <charset val="134"/>
      </rPr>
      <t>250g,95%</t>
    </r>
  </si>
  <si>
    <t>二水合柠檬酸三钠</t>
  </si>
  <si>
    <t>三水合乙酸钠</t>
  </si>
  <si>
    <t>草酸钠</t>
  </si>
  <si>
    <t>高真空硅脂</t>
  </si>
  <si>
    <t>一水合柠檬酸</t>
  </si>
  <si>
    <t>一水合硫酸锰(II)</t>
  </si>
  <si>
    <r>
      <rPr>
        <sz val="10"/>
        <rFont val="Times New Roman"/>
        <charset val="134"/>
      </rPr>
      <t>AR500G/</t>
    </r>
    <r>
      <rPr>
        <sz val="10"/>
        <rFont val="宋体"/>
        <charset val="134"/>
      </rPr>
      <t>瓶</t>
    </r>
  </si>
  <si>
    <t>二氧化硅</t>
  </si>
  <si>
    <t>硫酸钾</t>
  </si>
  <si>
    <t>咪唑</t>
  </si>
  <si>
    <t>镀铜镉粒</t>
  </si>
  <si>
    <r>
      <rPr>
        <sz val="10"/>
        <rFont val="Times New Roman"/>
        <charset val="134"/>
      </rPr>
      <t>25g /</t>
    </r>
    <r>
      <rPr>
        <sz val="10"/>
        <rFont val="宋体"/>
        <charset val="134"/>
      </rPr>
      <t>瓶</t>
    </r>
  </si>
  <si>
    <t>溴酸钾</t>
  </si>
  <si>
    <t>氟硅酸钠</t>
  </si>
  <si>
    <r>
      <rPr>
        <sz val="10"/>
        <rFont val="宋体"/>
        <charset val="134"/>
      </rPr>
      <t>每瓶：</t>
    </r>
    <r>
      <rPr>
        <sz val="10"/>
        <rFont val="Times New Roman"/>
        <charset val="134"/>
      </rPr>
      <t>500g,98%</t>
    </r>
  </si>
  <si>
    <t>氢氧化钾</t>
  </si>
  <si>
    <t>溴化钾</t>
  </si>
  <si>
    <t>乙酸铵</t>
  </si>
  <si>
    <t>甲基丙烯酸甲酯,含30ppmMEHQ稳定剂</t>
  </si>
  <si>
    <r>
      <rPr>
        <sz val="10"/>
        <rFont val="宋体"/>
        <charset val="134"/>
      </rPr>
      <t>每瓶：</t>
    </r>
    <r>
      <rPr>
        <sz val="10"/>
        <rFont val="Times New Roman"/>
        <charset val="134"/>
      </rPr>
      <t>AR500ml,99%</t>
    </r>
  </si>
  <si>
    <t>过氧化苯甲酰</t>
  </si>
  <si>
    <r>
      <rPr>
        <sz val="10"/>
        <rFont val="宋体"/>
        <charset val="134"/>
      </rPr>
      <t>每瓶：</t>
    </r>
    <r>
      <rPr>
        <sz val="10"/>
        <rFont val="Times New Roman"/>
        <charset val="134"/>
      </rPr>
      <t>AR250g,99%</t>
    </r>
  </si>
  <si>
    <t>氯化亚锰,四水</t>
  </si>
  <si>
    <t>三水合硝酸铜</t>
  </si>
  <si>
    <t>高碘酸钾</t>
  </si>
  <si>
    <r>
      <rPr>
        <sz val="10"/>
        <rFont val="Times New Roman"/>
        <charset val="134"/>
      </rPr>
      <t>AR100G/</t>
    </r>
    <r>
      <rPr>
        <sz val="10"/>
        <rFont val="宋体"/>
        <charset val="134"/>
      </rPr>
      <t>瓶</t>
    </r>
  </si>
  <si>
    <t>碘酸钾</t>
  </si>
  <si>
    <r>
      <rPr>
        <sz val="10"/>
        <rFont val="Times New Roman"/>
        <charset val="134"/>
      </rPr>
      <t>AR100g/</t>
    </r>
    <r>
      <rPr>
        <sz val="10"/>
        <rFont val="宋体"/>
        <charset val="134"/>
      </rPr>
      <t>瓶</t>
    </r>
  </si>
  <si>
    <t>七水合硫酸亚铁</t>
  </si>
  <si>
    <t>五水合硫酸铜</t>
  </si>
  <si>
    <t>六氰合铁(III)酸钾/铁氰化钾</t>
  </si>
  <si>
    <t>硫代硫酸铵</t>
  </si>
  <si>
    <r>
      <rPr>
        <sz val="10"/>
        <rFont val="宋体"/>
        <charset val="134"/>
      </rPr>
      <t>每瓶：</t>
    </r>
    <r>
      <rPr>
        <sz val="10"/>
        <rFont val="Times New Roman"/>
        <charset val="134"/>
      </rPr>
      <t>AR500,98%</t>
    </r>
  </si>
  <si>
    <t>聚乙二醇1000</t>
  </si>
  <si>
    <r>
      <rPr>
        <sz val="10"/>
        <rFont val="宋体"/>
        <charset val="134"/>
      </rPr>
      <t>每瓶：</t>
    </r>
    <r>
      <rPr>
        <sz val="10"/>
        <rFont val="Times New Roman"/>
        <charset val="134"/>
      </rPr>
      <t>500g,average Mn 1000</t>
    </r>
  </si>
  <si>
    <t>聚乙烯醇</t>
  </si>
  <si>
    <t>七水合硫酸镁</t>
  </si>
  <si>
    <t>六水合氯化镁</t>
  </si>
  <si>
    <t>碳酸镁(菱镁矿)</t>
  </si>
  <si>
    <r>
      <rPr>
        <sz val="10"/>
        <rFont val="宋体"/>
        <charset val="134"/>
      </rPr>
      <t>每瓶：</t>
    </r>
    <r>
      <rPr>
        <sz val="10"/>
        <rFont val="Times New Roman"/>
        <charset val="134"/>
      </rPr>
      <t>500g,98%,MgO:45%</t>
    </r>
  </si>
  <si>
    <t>六偏磷酸钠</t>
  </si>
  <si>
    <t>甘油(丙三醇)</t>
  </si>
  <si>
    <t>三水合六氰铁(II)酸钾/亚铁氰化钾</t>
  </si>
  <si>
    <t>无水亚硫酸钠</t>
  </si>
  <si>
    <t>无水硫酸钠</t>
  </si>
  <si>
    <t>过硫酸钠</t>
  </si>
  <si>
    <t>硫酸亚铁,七水合物</t>
  </si>
  <si>
    <t>六水合三氯化铁</t>
  </si>
  <si>
    <t>聚乙二醇</t>
  </si>
  <si>
    <r>
      <rPr>
        <sz val="10"/>
        <rFont val="宋体"/>
        <charset val="134"/>
      </rPr>
      <t>每瓶：</t>
    </r>
    <r>
      <rPr>
        <sz val="10"/>
        <rFont val="Times New Roman"/>
        <charset val="134"/>
      </rPr>
      <t>Imp500ml,average Mn 400</t>
    </r>
  </si>
  <si>
    <t>碳酸钙</t>
  </si>
  <si>
    <t>单(双)十二烷基硫酸盐二苯氧钠(FFD6)</t>
  </si>
  <si>
    <r>
      <rPr>
        <sz val="10"/>
        <rFont val="Times New Roman"/>
        <charset val="134"/>
      </rPr>
      <t>25ml/</t>
    </r>
    <r>
      <rPr>
        <sz val="10"/>
        <rFont val="宋体"/>
        <charset val="134"/>
      </rPr>
      <t>瓶</t>
    </r>
  </si>
  <si>
    <t>过硫酸钾</t>
  </si>
  <si>
    <t>四硼酸钠,十水</t>
  </si>
  <si>
    <t>钼酸铵,四水</t>
  </si>
  <si>
    <t>抗坏血酸/维生素C</t>
  </si>
  <si>
    <r>
      <rPr>
        <sz val="10"/>
        <rFont val="Times New Roman"/>
        <charset val="134"/>
      </rPr>
      <t>AR25g/</t>
    </r>
    <r>
      <rPr>
        <sz val="10"/>
        <rFont val="宋体"/>
        <charset val="134"/>
      </rPr>
      <t>瓶</t>
    </r>
  </si>
  <si>
    <t>L(+)-酒石酸锑钾,半水</t>
  </si>
  <si>
    <r>
      <rPr>
        <sz val="10"/>
        <rFont val="宋体"/>
        <charset val="134"/>
      </rPr>
      <t>每瓶：</t>
    </r>
    <r>
      <rPr>
        <sz val="10"/>
        <rFont val="Times New Roman"/>
        <charset val="134"/>
      </rPr>
      <t>CP500g,99%</t>
    </r>
  </si>
  <si>
    <t>盐酸萘乙二胺/N-(1-萘基)乙二胺二盐酸盐</t>
  </si>
  <si>
    <r>
      <rPr>
        <sz val="10"/>
        <rFont val="宋体"/>
        <charset val="134"/>
      </rPr>
      <t>每瓶：</t>
    </r>
    <r>
      <rPr>
        <sz val="10"/>
        <rFont val="Times New Roman"/>
        <charset val="134"/>
      </rPr>
      <t>AR10g,98%</t>
    </r>
  </si>
  <si>
    <t>米吐尔</t>
  </si>
  <si>
    <r>
      <rPr>
        <sz val="10"/>
        <rFont val="宋体"/>
        <charset val="134"/>
      </rPr>
      <t>每瓶：</t>
    </r>
    <r>
      <rPr>
        <sz val="10"/>
        <rFont val="Times New Roman"/>
        <charset val="134"/>
      </rPr>
      <t>AR100g,99%</t>
    </r>
  </si>
  <si>
    <r>
      <rPr>
        <sz val="10"/>
        <rFont val="宋体"/>
        <charset val="134"/>
      </rPr>
      <t>每瓶：</t>
    </r>
    <r>
      <rPr>
        <sz val="10"/>
        <rFont val="Times New Roman"/>
        <charset val="134"/>
      </rPr>
      <t>AR100g,99.8%</t>
    </r>
  </si>
  <si>
    <t>二水合草酸</t>
  </si>
  <si>
    <t>硝普钠</t>
  </si>
  <si>
    <t>β-甘油磷酸钠,五水合物</t>
  </si>
  <si>
    <r>
      <rPr>
        <sz val="10"/>
        <rFont val="宋体"/>
        <charset val="134"/>
      </rPr>
      <t>每瓶：</t>
    </r>
    <r>
      <rPr>
        <sz val="10"/>
        <rFont val="Times New Roman"/>
        <charset val="134"/>
      </rPr>
      <t>25g,98%</t>
    </r>
  </si>
  <si>
    <r>
      <rPr>
        <sz val="10"/>
        <rFont val="宋体"/>
        <charset val="134"/>
      </rPr>
      <t>每瓶：</t>
    </r>
    <r>
      <rPr>
        <sz val="10"/>
        <rFont val="Times New Roman"/>
        <charset val="134"/>
      </rPr>
      <t>500g,AR,99.5-100.5%</t>
    </r>
  </si>
  <si>
    <t>锌片</t>
  </si>
  <si>
    <r>
      <rPr>
        <sz val="10"/>
        <rFont val="宋体"/>
        <charset val="134"/>
      </rPr>
      <t>每包：</t>
    </r>
    <r>
      <rPr>
        <sz val="10"/>
        <rFont val="Times New Roman"/>
        <charset val="134"/>
      </rPr>
      <t>500g 3N0.15-0.25mm</t>
    </r>
  </si>
  <si>
    <t>氯化锰,无水</t>
  </si>
  <si>
    <r>
      <rPr>
        <sz val="10"/>
        <rFont val="宋体"/>
        <charset val="134"/>
      </rPr>
      <t>每瓶：</t>
    </r>
    <r>
      <rPr>
        <sz val="10"/>
        <rFont val="Times New Roman"/>
        <charset val="134"/>
      </rPr>
      <t>AR500g,99.0%</t>
    </r>
  </si>
  <si>
    <t>磷酸二氢钠,二水</t>
  </si>
  <si>
    <t>碳酸钠,无水</t>
  </si>
  <si>
    <t>碱式碳酸镁,五水</t>
  </si>
  <si>
    <t>无水氯化镁</t>
  </si>
  <si>
    <r>
      <rPr>
        <sz val="10"/>
        <rFont val="Times New Roman"/>
        <charset val="134"/>
      </rPr>
      <t>CP500g/</t>
    </r>
    <r>
      <rPr>
        <sz val="10"/>
        <rFont val="宋体"/>
        <charset val="134"/>
      </rPr>
      <t>瓶</t>
    </r>
  </si>
  <si>
    <t>氯化铵</t>
  </si>
  <si>
    <t>硫代硫酸钠,五水</t>
  </si>
  <si>
    <t>氯化钾KC1</t>
  </si>
  <si>
    <t>邻苯二甲酸氢钾</t>
  </si>
  <si>
    <t>磷酸二氢钾</t>
  </si>
  <si>
    <t>柠檬酸二氢钾</t>
  </si>
  <si>
    <r>
      <rPr>
        <sz val="10"/>
        <rFont val="宋体"/>
        <charset val="134"/>
      </rPr>
      <t>每瓶：</t>
    </r>
    <r>
      <rPr>
        <sz val="10"/>
        <rFont val="Times New Roman"/>
        <charset val="134"/>
      </rPr>
      <t>AR250g,98%</t>
    </r>
  </si>
  <si>
    <t>无水磷酸氢二钠</t>
  </si>
  <si>
    <r>
      <rPr>
        <sz val="10"/>
        <rFont val="Times New Roman"/>
        <charset val="134"/>
      </rPr>
      <t>AR,500g/</t>
    </r>
    <r>
      <rPr>
        <sz val="10"/>
        <rFont val="宋体"/>
        <charset val="134"/>
      </rPr>
      <t>瓶</t>
    </r>
  </si>
  <si>
    <t>L(+)-酒石酸钾钠,四水</t>
  </si>
  <si>
    <t>硫酸银</t>
  </si>
  <si>
    <t>对氨基苯磺酸</t>
  </si>
  <si>
    <r>
      <rPr>
        <sz val="10"/>
        <rFont val="宋体"/>
        <charset val="134"/>
      </rPr>
      <t>每瓶：</t>
    </r>
    <r>
      <rPr>
        <sz val="10"/>
        <rFont val="Times New Roman"/>
        <charset val="134"/>
      </rPr>
      <t>AR100g,99.5%</t>
    </r>
  </si>
  <si>
    <r>
      <rPr>
        <sz val="10"/>
        <rFont val="宋体"/>
        <charset val="134"/>
      </rPr>
      <t>每瓶：</t>
    </r>
    <r>
      <rPr>
        <sz val="10"/>
        <rFont val="Times New Roman"/>
        <charset val="134"/>
      </rPr>
      <t>AR100g,98.5%</t>
    </r>
  </si>
  <si>
    <t>酚酞</t>
  </si>
  <si>
    <r>
      <rPr>
        <sz val="10"/>
        <rFont val="Times New Roman"/>
        <charset val="134"/>
      </rPr>
      <t>IND25g/</t>
    </r>
    <r>
      <rPr>
        <sz val="10"/>
        <rFont val="宋体"/>
        <charset val="134"/>
      </rPr>
      <t>瓶</t>
    </r>
  </si>
  <si>
    <t>甲酚红</t>
  </si>
  <si>
    <r>
      <rPr>
        <sz val="10"/>
        <rFont val="Times New Roman"/>
        <charset val="134"/>
      </rPr>
      <t>IND100g/</t>
    </r>
    <r>
      <rPr>
        <sz val="10"/>
        <rFont val="宋体"/>
        <charset val="134"/>
      </rPr>
      <t>瓶</t>
    </r>
  </si>
  <si>
    <t>溴酚蓝</t>
  </si>
  <si>
    <t>茜素红/茜素红S</t>
  </si>
  <si>
    <t>百里酚蓝</t>
  </si>
  <si>
    <r>
      <rPr>
        <sz val="10"/>
        <rFont val="宋体"/>
        <charset val="134"/>
      </rPr>
      <t>每瓶：</t>
    </r>
    <r>
      <rPr>
        <sz val="10"/>
        <rFont val="Times New Roman"/>
        <charset val="134"/>
      </rPr>
      <t>25g,IND</t>
    </r>
  </si>
  <si>
    <t>百里酚酞</t>
  </si>
  <si>
    <t>溴百里香酚蓝/溴麝香草酚蓝</t>
  </si>
  <si>
    <t>溴甲酚绿</t>
  </si>
  <si>
    <r>
      <rPr>
        <sz val="10"/>
        <rFont val="宋体"/>
        <charset val="134"/>
      </rPr>
      <t>每瓶：</t>
    </r>
    <r>
      <rPr>
        <sz val="10"/>
        <rFont val="Times New Roman"/>
        <charset val="134"/>
      </rPr>
      <t>5g,IND</t>
    </r>
  </si>
  <si>
    <t>溴甲酚紫</t>
  </si>
  <si>
    <r>
      <rPr>
        <sz val="10"/>
        <rFont val="Times New Roman"/>
        <charset val="134"/>
      </rPr>
      <t>IND10g/</t>
    </r>
    <r>
      <rPr>
        <sz val="10"/>
        <rFont val="宋体"/>
        <charset val="134"/>
      </rPr>
      <t>瓶</t>
    </r>
  </si>
  <si>
    <t>甲基红</t>
  </si>
  <si>
    <t>甲基橙</t>
  </si>
  <si>
    <t>甲基绿</t>
  </si>
  <si>
    <r>
      <rPr>
        <sz val="10"/>
        <rFont val="宋体"/>
        <charset val="134"/>
      </rPr>
      <t>每瓶：</t>
    </r>
    <r>
      <rPr>
        <sz val="10"/>
        <rFont val="Times New Roman"/>
        <charset val="134"/>
      </rPr>
      <t>BR5g,</t>
    </r>
    <r>
      <rPr>
        <sz val="10"/>
        <rFont val="宋体"/>
        <charset val="134"/>
      </rPr>
      <t>生物染色</t>
    </r>
  </si>
  <si>
    <t>茜素黄GG</t>
  </si>
  <si>
    <t>耐尔蓝A</t>
  </si>
  <si>
    <r>
      <rPr>
        <sz val="10"/>
        <rFont val="宋体"/>
        <charset val="134"/>
      </rPr>
      <t>每瓶：</t>
    </r>
    <r>
      <rPr>
        <sz val="10"/>
        <rFont val="Times New Roman"/>
        <charset val="134"/>
      </rPr>
      <t>AR5g,75%</t>
    </r>
  </si>
  <si>
    <t>亚甲基蓝</t>
  </si>
  <si>
    <r>
      <rPr>
        <sz val="10"/>
        <rFont val="宋体"/>
        <charset val="134"/>
      </rPr>
      <t>每瓶：</t>
    </r>
    <r>
      <rPr>
        <sz val="10"/>
        <rFont val="Times New Roman"/>
        <charset val="134"/>
      </rPr>
      <t>5g≥98%</t>
    </r>
  </si>
  <si>
    <t>石蕊</t>
  </si>
  <si>
    <r>
      <rPr>
        <sz val="10"/>
        <rFont val="宋体"/>
        <charset val="134"/>
      </rPr>
      <t>每瓶：</t>
    </r>
    <r>
      <rPr>
        <sz val="10"/>
        <rFont val="Times New Roman"/>
        <charset val="134"/>
      </rPr>
      <t>25gIND</t>
    </r>
  </si>
  <si>
    <r>
      <rPr>
        <sz val="10"/>
        <rFont val="宋体"/>
        <charset val="134"/>
      </rPr>
      <t>每瓶：</t>
    </r>
    <r>
      <rPr>
        <sz val="10"/>
        <rFont val="Times New Roman"/>
        <charset val="134"/>
      </rPr>
      <t>5g,</t>
    </r>
    <r>
      <rPr>
        <sz val="10"/>
        <rFont val="宋体"/>
        <charset val="134"/>
      </rPr>
      <t>用于生物学染色</t>
    </r>
  </si>
  <si>
    <t>苯胺蓝(水溶)</t>
  </si>
  <si>
    <r>
      <rPr>
        <sz val="10"/>
        <rFont val="宋体"/>
        <charset val="134"/>
      </rPr>
      <t>每瓶：</t>
    </r>
    <r>
      <rPr>
        <sz val="10"/>
        <rFont val="Times New Roman"/>
        <charset val="134"/>
      </rPr>
      <t>25g,BS</t>
    </r>
  </si>
  <si>
    <t>靛蓝二磺酸钠</t>
  </si>
  <si>
    <r>
      <rPr>
        <sz val="10"/>
        <rFont val="宋体"/>
        <charset val="134"/>
      </rPr>
      <t>每瓶：</t>
    </r>
    <r>
      <rPr>
        <sz val="10"/>
        <rFont val="Times New Roman"/>
        <charset val="134"/>
      </rPr>
      <t>AR10g,90%</t>
    </r>
  </si>
  <si>
    <t>间甲酚紫</t>
  </si>
  <si>
    <r>
      <rPr>
        <sz val="10"/>
        <rFont val="宋体"/>
        <charset val="134"/>
      </rPr>
      <t>每瓶：</t>
    </r>
    <r>
      <rPr>
        <sz val="10"/>
        <rFont val="Times New Roman"/>
        <charset val="134"/>
      </rPr>
      <t>10g,Indicator</t>
    </r>
  </si>
  <si>
    <t>β-甘油磷酸钠溶液(5%)</t>
  </si>
  <si>
    <r>
      <rPr>
        <sz val="10"/>
        <rFont val="Times New Roman"/>
        <charset val="134"/>
      </rPr>
      <t>50ml/</t>
    </r>
    <r>
      <rPr>
        <sz val="10"/>
        <rFont val="宋体"/>
        <charset val="134"/>
      </rPr>
      <t>瓶</t>
    </r>
  </si>
  <si>
    <r>
      <rPr>
        <sz val="10"/>
        <rFont val="宋体"/>
        <charset val="134"/>
      </rPr>
      <t>每瓶：</t>
    </r>
    <r>
      <rPr>
        <sz val="10"/>
        <rFont val="Times New Roman"/>
        <charset val="134"/>
      </rPr>
      <t>AR25g,75%</t>
    </r>
  </si>
  <si>
    <t>茜素黄R</t>
  </si>
  <si>
    <t>灿烂甲酚蓝</t>
  </si>
  <si>
    <r>
      <rPr>
        <sz val="10"/>
        <rFont val="宋体"/>
        <charset val="134"/>
      </rPr>
      <t>每瓶：</t>
    </r>
    <r>
      <rPr>
        <sz val="10"/>
        <rFont val="Times New Roman"/>
        <charset val="134"/>
      </rPr>
      <t>25g,FMP,65%</t>
    </r>
  </si>
  <si>
    <t>硅酸盐标准</t>
  </si>
  <si>
    <r>
      <rPr>
        <sz val="10"/>
        <rFont val="Times New Roman"/>
        <charset val="134"/>
      </rPr>
      <t>40ml/</t>
    </r>
    <r>
      <rPr>
        <sz val="10"/>
        <rFont val="宋体"/>
        <charset val="134"/>
      </rPr>
      <t>支</t>
    </r>
    <r>
      <rPr>
        <sz val="10"/>
        <rFont val="Times New Roman"/>
        <charset val="134"/>
      </rPr>
      <t>,300mg/L</t>
    </r>
  </si>
  <si>
    <t>亚硝酸盐标准</t>
  </si>
  <si>
    <r>
      <rPr>
        <sz val="10"/>
        <rFont val="Times New Roman"/>
        <charset val="134"/>
      </rPr>
      <t>20ml/</t>
    </r>
    <r>
      <rPr>
        <sz val="10"/>
        <rFont val="宋体"/>
        <charset val="134"/>
      </rPr>
      <t>支</t>
    </r>
    <r>
      <rPr>
        <sz val="10"/>
        <rFont val="Times New Roman"/>
        <charset val="134"/>
      </rPr>
      <t>,100mg/L</t>
    </r>
  </si>
  <si>
    <t>硝酸盐标准</t>
  </si>
  <si>
    <t>水中磷酸盐-磷成分分析标准物质</t>
  </si>
  <si>
    <r>
      <rPr>
        <sz val="10"/>
        <rFont val="Times New Roman"/>
        <charset val="134"/>
      </rPr>
      <t>20ml/</t>
    </r>
    <r>
      <rPr>
        <sz val="10"/>
        <rFont val="宋体"/>
        <charset val="134"/>
      </rPr>
      <t>支</t>
    </r>
    <r>
      <rPr>
        <sz val="10"/>
        <rFont val="Times New Roman"/>
        <charset val="134"/>
      </rPr>
      <t>,300mg/L</t>
    </r>
  </si>
  <si>
    <t>铵盐标准</t>
  </si>
  <si>
    <r>
      <rPr>
        <sz val="10"/>
        <rFont val="Times New Roman"/>
        <charset val="134"/>
      </rPr>
      <t>20mL,100mg</t>
    </r>
    <r>
      <rPr>
        <sz val="10"/>
        <rFont val="宋体"/>
        <charset val="134"/>
      </rPr>
      <t>／</t>
    </r>
    <r>
      <rPr>
        <sz val="10"/>
        <rFont val="Times New Roman"/>
        <charset val="134"/>
      </rPr>
      <t>L</t>
    </r>
  </si>
  <si>
    <t>标样所PH水质标样</t>
  </si>
  <si>
    <r>
      <rPr>
        <sz val="10"/>
        <rFont val="宋体"/>
        <charset val="134"/>
      </rPr>
      <t>浓度约</t>
    </r>
    <r>
      <rPr>
        <sz val="10"/>
        <rFont val="Times New Roman"/>
        <charset val="134"/>
      </rPr>
      <t>4.12</t>
    </r>
    <r>
      <rPr>
        <sz val="10"/>
        <rFont val="宋体"/>
        <charset val="134"/>
      </rPr>
      <t>，</t>
    </r>
    <r>
      <rPr>
        <sz val="10"/>
        <rFont val="Times New Roman"/>
        <charset val="134"/>
      </rPr>
      <t>20ml</t>
    </r>
  </si>
  <si>
    <r>
      <rPr>
        <sz val="10"/>
        <rFont val="宋体"/>
        <charset val="134"/>
      </rPr>
      <t>浓度约</t>
    </r>
    <r>
      <rPr>
        <sz val="10"/>
        <rFont val="Times New Roman"/>
        <charset val="134"/>
      </rPr>
      <t>7.34</t>
    </r>
    <r>
      <rPr>
        <sz val="10"/>
        <rFont val="宋体"/>
        <charset val="134"/>
      </rPr>
      <t>，</t>
    </r>
    <r>
      <rPr>
        <sz val="10"/>
        <rFont val="Times New Roman"/>
        <charset val="134"/>
      </rPr>
      <t>20ml</t>
    </r>
  </si>
  <si>
    <r>
      <rPr>
        <sz val="10"/>
        <rFont val="宋体"/>
        <charset val="134"/>
      </rPr>
      <t>浓度约</t>
    </r>
    <r>
      <rPr>
        <sz val="10"/>
        <rFont val="Times New Roman"/>
        <charset val="134"/>
      </rPr>
      <t>9.05</t>
    </r>
    <r>
      <rPr>
        <sz val="10"/>
        <rFont val="宋体"/>
        <charset val="134"/>
      </rPr>
      <t>，</t>
    </r>
    <r>
      <rPr>
        <sz val="10"/>
        <rFont val="Times New Roman"/>
        <charset val="134"/>
      </rPr>
      <t>20ml</t>
    </r>
  </si>
  <si>
    <t>中国系列海水</t>
  </si>
  <si>
    <r>
      <rPr>
        <sz val="10"/>
        <rFont val="宋体"/>
        <charset val="134"/>
      </rPr>
      <t>盐度</t>
    </r>
    <r>
      <rPr>
        <sz val="10"/>
        <rFont val="Times New Roman"/>
        <charset val="134"/>
      </rPr>
      <t>35,</t>
    </r>
    <r>
      <rPr>
        <sz val="10"/>
        <rFont val="宋体"/>
        <charset val="134"/>
      </rPr>
      <t>二级标准</t>
    </r>
    <r>
      <rPr>
        <sz val="10"/>
        <rFont val="Times New Roman"/>
        <charset val="134"/>
      </rPr>
      <t>,220ml/</t>
    </r>
    <r>
      <rPr>
        <sz val="10"/>
        <rFont val="宋体"/>
        <charset val="134"/>
      </rPr>
      <t>瓶</t>
    </r>
  </si>
  <si>
    <r>
      <rPr>
        <sz val="10"/>
        <rFont val="宋体"/>
        <charset val="134"/>
      </rPr>
      <t>盐度</t>
    </r>
    <r>
      <rPr>
        <sz val="10"/>
        <rFont val="Times New Roman"/>
        <charset val="134"/>
      </rPr>
      <t>30,</t>
    </r>
    <r>
      <rPr>
        <sz val="10"/>
        <rFont val="宋体"/>
        <charset val="134"/>
      </rPr>
      <t>二级标准</t>
    </r>
    <r>
      <rPr>
        <sz val="10"/>
        <rFont val="Times New Roman"/>
        <charset val="134"/>
      </rPr>
      <t>,220ml/</t>
    </r>
    <r>
      <rPr>
        <sz val="10"/>
        <rFont val="宋体"/>
        <charset val="134"/>
      </rPr>
      <t>瓶</t>
    </r>
  </si>
  <si>
    <t>邻苯二甲酸氢钾pH溶液标准物质</t>
  </si>
  <si>
    <r>
      <rPr>
        <sz val="10"/>
        <rFont val="Times New Roman"/>
        <charset val="134"/>
      </rPr>
      <t>50ml</t>
    </r>
    <r>
      <rPr>
        <sz val="10"/>
        <rFont val="宋体"/>
        <charset val="134"/>
      </rPr>
      <t>，</t>
    </r>
    <r>
      <rPr>
        <sz val="10"/>
        <rFont val="Times New Roman"/>
        <charset val="134"/>
      </rPr>
      <t>4.00</t>
    </r>
    <r>
      <rPr>
        <sz val="10"/>
        <rFont val="宋体"/>
        <charset val="134"/>
      </rPr>
      <t>（</t>
    </r>
    <r>
      <rPr>
        <sz val="10"/>
        <rFont val="Times New Roman"/>
        <charset val="134"/>
      </rPr>
      <t>25</t>
    </r>
    <r>
      <rPr>
        <sz val="10"/>
        <rFont val="宋体"/>
        <charset val="134"/>
      </rPr>
      <t>℃）</t>
    </r>
  </si>
  <si>
    <t>混合磷酸盐PH溶液标准物质</t>
  </si>
  <si>
    <r>
      <rPr>
        <sz val="10"/>
        <rFont val="Times New Roman"/>
        <charset val="134"/>
      </rPr>
      <t>50ml</t>
    </r>
    <r>
      <rPr>
        <sz val="10"/>
        <rFont val="宋体"/>
        <charset val="134"/>
      </rPr>
      <t>，</t>
    </r>
    <r>
      <rPr>
        <sz val="10"/>
        <rFont val="Times New Roman"/>
        <charset val="134"/>
      </rPr>
      <t>6.86</t>
    </r>
    <r>
      <rPr>
        <sz val="10"/>
        <rFont val="宋体"/>
        <charset val="134"/>
      </rPr>
      <t>（</t>
    </r>
    <r>
      <rPr>
        <sz val="10"/>
        <rFont val="Times New Roman"/>
        <charset val="134"/>
      </rPr>
      <t>25</t>
    </r>
    <r>
      <rPr>
        <sz val="10"/>
        <rFont val="宋体"/>
        <charset val="134"/>
      </rPr>
      <t>℃）</t>
    </r>
  </si>
  <si>
    <t>硼砂PH溶液标准物质</t>
  </si>
  <si>
    <r>
      <rPr>
        <sz val="10"/>
        <rFont val="Times New Roman"/>
        <charset val="134"/>
      </rPr>
      <t>50ml</t>
    </r>
    <r>
      <rPr>
        <sz val="10"/>
        <rFont val="宋体"/>
        <charset val="134"/>
      </rPr>
      <t>，</t>
    </r>
    <r>
      <rPr>
        <sz val="10"/>
        <rFont val="Times New Roman"/>
        <charset val="134"/>
      </rPr>
      <t>9.18</t>
    </r>
    <r>
      <rPr>
        <sz val="10"/>
        <rFont val="宋体"/>
        <charset val="134"/>
      </rPr>
      <t>（</t>
    </r>
    <r>
      <rPr>
        <sz val="10"/>
        <rFont val="Times New Roman"/>
        <charset val="134"/>
      </rPr>
      <t>25</t>
    </r>
    <r>
      <rPr>
        <sz val="10"/>
        <rFont val="宋体"/>
        <charset val="134"/>
      </rPr>
      <t>℃）</t>
    </r>
  </si>
  <si>
    <t>1000ml</t>
  </si>
  <si>
    <t>(棕)酸式滴定管</t>
  </si>
  <si>
    <t>25ml(A)</t>
  </si>
  <si>
    <t>50ml(A)</t>
  </si>
  <si>
    <t>(白)碱式滴定管</t>
  </si>
  <si>
    <r>
      <rPr>
        <sz val="10"/>
        <rFont val="Times New Roman"/>
        <charset val="134"/>
      </rPr>
      <t>25ml(A)</t>
    </r>
    <r>
      <rPr>
        <sz val="10"/>
        <rFont val="宋体"/>
        <charset val="134"/>
      </rPr>
      <t>红线</t>
    </r>
  </si>
  <si>
    <t>(棕)碱式滴定管</t>
  </si>
  <si>
    <t>(棕)小口试剂瓶</t>
  </si>
  <si>
    <t>125ml</t>
  </si>
  <si>
    <t>(白)小口试剂瓶</t>
  </si>
  <si>
    <t>(白)螺盖试剂瓶</t>
  </si>
  <si>
    <r>
      <rPr>
        <sz val="10"/>
        <rFont val="Times New Roman"/>
        <charset val="134"/>
      </rPr>
      <t>100ml(</t>
    </r>
    <r>
      <rPr>
        <sz val="10"/>
        <rFont val="宋体"/>
        <charset val="134"/>
      </rPr>
      <t>蓝盖</t>
    </r>
    <r>
      <rPr>
        <sz val="10"/>
        <rFont val="Times New Roman"/>
        <charset val="134"/>
      </rPr>
      <t>)</t>
    </r>
  </si>
  <si>
    <t>(棕)螺口蓝盖试剂瓶</t>
  </si>
  <si>
    <r>
      <rPr>
        <sz val="10"/>
        <rFont val="Times New Roman"/>
        <charset val="134"/>
      </rPr>
      <t>250ml(</t>
    </r>
    <r>
      <rPr>
        <sz val="10"/>
        <rFont val="宋体"/>
        <charset val="134"/>
      </rPr>
      <t>蓝盖</t>
    </r>
    <r>
      <rPr>
        <sz val="10"/>
        <rFont val="Times New Roman"/>
        <charset val="134"/>
      </rPr>
      <t>)</t>
    </r>
  </si>
  <si>
    <r>
      <rPr>
        <sz val="10"/>
        <rFont val="Times New Roman"/>
        <charset val="134"/>
      </rPr>
      <t>500ml(</t>
    </r>
    <r>
      <rPr>
        <sz val="10"/>
        <rFont val="宋体"/>
        <charset val="134"/>
      </rPr>
      <t>蓝盖</t>
    </r>
    <r>
      <rPr>
        <sz val="10"/>
        <rFont val="Times New Roman"/>
        <charset val="134"/>
      </rPr>
      <t>)</t>
    </r>
  </si>
  <si>
    <t>1000ml,</t>
  </si>
  <si>
    <r>
      <rPr>
        <sz val="10"/>
        <rFont val="Times New Roman"/>
        <charset val="134"/>
      </rPr>
      <t>1000ml(</t>
    </r>
    <r>
      <rPr>
        <sz val="10"/>
        <rFont val="宋体"/>
        <charset val="134"/>
      </rPr>
      <t>蓝盖</t>
    </r>
    <r>
      <rPr>
        <sz val="10"/>
        <rFont val="Times New Roman"/>
        <charset val="134"/>
      </rPr>
      <t>)</t>
    </r>
  </si>
  <si>
    <r>
      <rPr>
        <sz val="10"/>
        <rFont val="Times New Roman"/>
        <charset val="134"/>
      </rPr>
      <t>2000ml(</t>
    </r>
    <r>
      <rPr>
        <sz val="10"/>
        <rFont val="宋体"/>
        <charset val="134"/>
      </rPr>
      <t>蓝盖</t>
    </r>
    <r>
      <rPr>
        <sz val="10"/>
        <rFont val="Times New Roman"/>
        <charset val="134"/>
      </rPr>
      <t>)</t>
    </r>
  </si>
  <si>
    <t>(棕)螺盖试剂瓶</t>
  </si>
  <si>
    <r>
      <rPr>
        <sz val="10"/>
        <rFont val="Times New Roman"/>
        <charset val="134"/>
      </rPr>
      <t>5000ml(</t>
    </r>
    <r>
      <rPr>
        <sz val="10"/>
        <rFont val="宋体"/>
        <charset val="134"/>
      </rPr>
      <t>蓝盖</t>
    </r>
    <r>
      <rPr>
        <sz val="10"/>
        <rFont val="Times New Roman"/>
        <charset val="134"/>
      </rPr>
      <t>)</t>
    </r>
  </si>
  <si>
    <t>具塞比色管</t>
  </si>
  <si>
    <r>
      <rPr>
        <sz val="10"/>
        <rFont val="Times New Roman"/>
        <charset val="134"/>
      </rPr>
      <t>10ml,12*1/</t>
    </r>
    <r>
      <rPr>
        <sz val="10"/>
        <rFont val="宋体"/>
        <charset val="134"/>
      </rPr>
      <t>盒</t>
    </r>
  </si>
  <si>
    <r>
      <rPr>
        <sz val="10"/>
        <rFont val="Times New Roman"/>
        <charset val="134"/>
      </rPr>
      <t>25ml,12*1/</t>
    </r>
    <r>
      <rPr>
        <sz val="10"/>
        <rFont val="宋体"/>
        <charset val="134"/>
      </rPr>
      <t>盒</t>
    </r>
  </si>
  <si>
    <r>
      <rPr>
        <sz val="10"/>
        <rFont val="Times New Roman"/>
        <charset val="134"/>
      </rPr>
      <t>50ml,12*1/</t>
    </r>
    <r>
      <rPr>
        <sz val="10"/>
        <rFont val="宋体"/>
        <charset val="134"/>
      </rPr>
      <t>盒</t>
    </r>
  </si>
  <si>
    <r>
      <rPr>
        <sz val="10"/>
        <rFont val="Times New Roman"/>
        <charset val="134"/>
      </rPr>
      <t>100ml,12*1/</t>
    </r>
    <r>
      <rPr>
        <sz val="10"/>
        <rFont val="宋体"/>
        <charset val="134"/>
      </rPr>
      <t>盒</t>
    </r>
  </si>
  <si>
    <t>(棕)容量瓶</t>
  </si>
  <si>
    <t>(白)容量瓶</t>
  </si>
  <si>
    <t>500ML</t>
  </si>
  <si>
    <r>
      <rPr>
        <sz val="10"/>
        <rFont val="Times New Roman"/>
        <charset val="134"/>
      </rPr>
      <t>250ml3.3</t>
    </r>
    <r>
      <rPr>
        <sz val="10"/>
        <rFont val="宋体"/>
        <charset val="134"/>
      </rPr>
      <t>料</t>
    </r>
  </si>
  <si>
    <t>定碘烧瓶/碘量瓶</t>
  </si>
  <si>
    <r>
      <rPr>
        <sz val="10"/>
        <rFont val="Times New Roman"/>
        <charset val="134"/>
      </rPr>
      <t>250ml,24#3.3</t>
    </r>
    <r>
      <rPr>
        <sz val="10"/>
        <rFont val="宋体"/>
        <charset val="134"/>
      </rPr>
      <t>料</t>
    </r>
  </si>
  <si>
    <t>称量瓶</t>
  </si>
  <si>
    <t>40*25mm</t>
  </si>
  <si>
    <t>60*30mm</t>
  </si>
  <si>
    <t>50*30mm</t>
  </si>
  <si>
    <t>70*35mm</t>
  </si>
  <si>
    <t>4-5(20cm)</t>
  </si>
  <si>
    <t>722/752玻璃比色皿</t>
  </si>
  <si>
    <r>
      <rPr>
        <sz val="10"/>
        <rFont val="Times New Roman"/>
        <charset val="134"/>
      </rPr>
      <t>10mm,10</t>
    </r>
    <r>
      <rPr>
        <sz val="10"/>
        <rFont val="宋体"/>
        <charset val="134"/>
      </rPr>
      <t>只</t>
    </r>
    <r>
      <rPr>
        <sz val="10"/>
        <rFont val="Times New Roman"/>
        <charset val="134"/>
      </rPr>
      <t>/</t>
    </r>
    <r>
      <rPr>
        <sz val="10"/>
        <rFont val="宋体"/>
        <charset val="134"/>
      </rPr>
      <t>盒</t>
    </r>
  </si>
  <si>
    <t>熔融一体石英比色皿</t>
  </si>
  <si>
    <r>
      <rPr>
        <sz val="10"/>
        <rFont val="Times New Roman"/>
        <charset val="134"/>
      </rPr>
      <t>50mm</t>
    </r>
    <r>
      <rPr>
        <sz val="10"/>
        <rFont val="宋体"/>
        <charset val="134"/>
      </rPr>
      <t>，</t>
    </r>
    <r>
      <rPr>
        <sz val="10"/>
        <rFont val="Times New Roman"/>
        <charset val="134"/>
      </rPr>
      <t>2</t>
    </r>
    <r>
      <rPr>
        <sz val="10"/>
        <rFont val="宋体"/>
        <charset val="134"/>
      </rPr>
      <t>只</t>
    </r>
    <r>
      <rPr>
        <sz val="10"/>
        <rFont val="Times New Roman"/>
        <charset val="134"/>
      </rPr>
      <t>/</t>
    </r>
    <r>
      <rPr>
        <sz val="10"/>
        <rFont val="宋体"/>
        <charset val="134"/>
      </rPr>
      <t>盒</t>
    </r>
  </si>
  <si>
    <t>荧光石英比色皿(四面透光)</t>
  </si>
  <si>
    <r>
      <rPr>
        <sz val="10"/>
        <rFont val="Times New Roman"/>
        <charset val="134"/>
      </rPr>
      <t>10mm,3.5ml,</t>
    </r>
    <r>
      <rPr>
        <sz val="10"/>
        <rFont val="宋体"/>
        <charset val="134"/>
      </rPr>
      <t>熔融一体</t>
    </r>
  </si>
  <si>
    <t>溶剂过滤器</t>
  </si>
  <si>
    <r>
      <rPr>
        <sz val="10"/>
        <rFont val="Times New Roman"/>
        <charset val="134"/>
      </rPr>
      <t>T-50/1L,</t>
    </r>
    <r>
      <rPr>
        <sz val="10"/>
        <rFont val="宋体"/>
        <charset val="134"/>
      </rPr>
      <t>杯</t>
    </r>
    <r>
      <rPr>
        <sz val="10"/>
        <rFont val="Times New Roman"/>
        <charset val="134"/>
      </rPr>
      <t>300ml/</t>
    </r>
    <r>
      <rPr>
        <sz val="10"/>
        <rFont val="宋体"/>
        <charset val="134"/>
      </rPr>
      <t>瓶</t>
    </r>
    <r>
      <rPr>
        <sz val="10"/>
        <rFont val="Times New Roman"/>
        <charset val="134"/>
      </rPr>
      <t>1000ml</t>
    </r>
  </si>
  <si>
    <t>玻璃坩埚</t>
  </si>
  <si>
    <r>
      <rPr>
        <sz val="10"/>
        <rFont val="Times New Roman"/>
        <charset val="134"/>
      </rPr>
      <t>60*35mm</t>
    </r>
    <r>
      <rPr>
        <sz val="10"/>
        <rFont val="宋体"/>
        <charset val="134"/>
      </rPr>
      <t>，配</t>
    </r>
    <r>
      <rPr>
        <sz val="10"/>
        <rFont val="Times New Roman"/>
        <charset val="134"/>
      </rPr>
      <t>SLQ-6</t>
    </r>
    <r>
      <rPr>
        <sz val="10"/>
        <rFont val="宋体"/>
        <charset val="134"/>
      </rPr>
      <t>型粗纤维测定仪使用</t>
    </r>
  </si>
  <si>
    <t>直形长玻璃管</t>
  </si>
  <si>
    <t>7-8,150cm</t>
  </si>
  <si>
    <t>直角玻璃管/玻璃弯管</t>
  </si>
  <si>
    <r>
      <rPr>
        <sz val="10"/>
        <rFont val="Times New Roman"/>
        <charset val="134"/>
      </rPr>
      <t>L</t>
    </r>
    <r>
      <rPr>
        <sz val="10"/>
        <rFont val="宋体"/>
        <charset val="134"/>
      </rPr>
      <t>形</t>
    </r>
    <r>
      <rPr>
        <sz val="10"/>
        <rFont val="Times New Roman"/>
        <charset val="134"/>
      </rPr>
      <t>90</t>
    </r>
    <r>
      <rPr>
        <sz val="10"/>
        <rFont val="宋体"/>
        <charset val="134"/>
      </rPr>
      <t>度</t>
    </r>
    <r>
      <rPr>
        <sz val="10"/>
        <rFont val="Times New Roman"/>
        <charset val="134"/>
      </rPr>
      <t>,5*5cm,</t>
    </r>
    <r>
      <rPr>
        <sz val="10"/>
        <rFont val="宋体"/>
        <charset val="134"/>
      </rPr>
      <t>壁厚</t>
    </r>
    <r>
      <rPr>
        <sz val="10"/>
        <rFont val="Times New Roman"/>
        <charset val="134"/>
      </rPr>
      <t>2mm</t>
    </r>
  </si>
  <si>
    <t>一次性聚乙烯手套(加厚)</t>
  </si>
  <si>
    <r>
      <rPr>
        <sz val="10"/>
        <rFont val="Times New Roman"/>
        <charset val="134"/>
      </rPr>
      <t>50</t>
    </r>
    <r>
      <rPr>
        <sz val="10"/>
        <rFont val="宋体"/>
        <charset val="134"/>
      </rPr>
      <t>只</t>
    </r>
    <r>
      <rPr>
        <sz val="10"/>
        <rFont val="Times New Roman"/>
        <charset val="134"/>
      </rPr>
      <t>/</t>
    </r>
    <r>
      <rPr>
        <sz val="10"/>
        <rFont val="宋体"/>
        <charset val="134"/>
      </rPr>
      <t>包</t>
    </r>
    <r>
      <rPr>
        <sz val="10"/>
        <rFont val="Times New Roman"/>
        <charset val="134"/>
      </rPr>
      <t>,50</t>
    </r>
    <r>
      <rPr>
        <sz val="10"/>
        <rFont val="宋体"/>
        <charset val="134"/>
      </rPr>
      <t>包</t>
    </r>
    <r>
      <rPr>
        <sz val="10"/>
        <rFont val="Times New Roman"/>
        <charset val="134"/>
      </rPr>
      <t>/</t>
    </r>
    <r>
      <rPr>
        <sz val="10"/>
        <rFont val="宋体"/>
        <charset val="134"/>
      </rPr>
      <t>箱</t>
    </r>
  </si>
  <si>
    <r>
      <rPr>
        <sz val="10"/>
        <rFont val="宋体"/>
        <charset val="134"/>
      </rPr>
      <t>大号</t>
    </r>
    <r>
      <rPr>
        <sz val="10"/>
        <rFont val="Times New Roman"/>
        <charset val="134"/>
      </rPr>
      <t>,1</t>
    </r>
    <r>
      <rPr>
        <sz val="10"/>
        <rFont val="宋体"/>
        <charset val="134"/>
      </rPr>
      <t>斤</t>
    </r>
    <r>
      <rPr>
        <sz val="10"/>
        <rFont val="Times New Roman"/>
        <charset val="134"/>
      </rPr>
      <t>/</t>
    </r>
    <r>
      <rPr>
        <sz val="10"/>
        <rFont val="宋体"/>
        <charset val="134"/>
      </rPr>
      <t>包</t>
    </r>
  </si>
  <si>
    <t>(家用)橡胶手套</t>
  </si>
  <si>
    <r>
      <rPr>
        <sz val="10"/>
        <rFont val="宋体"/>
        <charset val="134"/>
      </rPr>
      <t>中号</t>
    </r>
    <r>
      <rPr>
        <sz val="10"/>
        <rFont val="Times New Roman"/>
        <charset val="134"/>
      </rPr>
      <t>,</t>
    </r>
    <r>
      <rPr>
        <sz val="10"/>
        <rFont val="宋体"/>
        <charset val="134"/>
      </rPr>
      <t>加厚</t>
    </r>
  </si>
  <si>
    <t>耐酸碱橡胶手套</t>
  </si>
  <si>
    <r>
      <rPr>
        <sz val="10"/>
        <rFont val="Times New Roman"/>
        <charset val="134"/>
      </rPr>
      <t>M,60cm(</t>
    </r>
    <r>
      <rPr>
        <sz val="10"/>
        <rFont val="宋体"/>
        <charset val="134"/>
      </rPr>
      <t>中袖</t>
    </r>
    <r>
      <rPr>
        <sz val="10"/>
        <rFont val="Times New Roman"/>
        <charset val="134"/>
      </rPr>
      <t>),</t>
    </r>
    <r>
      <rPr>
        <sz val="10"/>
        <rFont val="宋体"/>
        <charset val="134"/>
      </rPr>
      <t>黑色</t>
    </r>
  </si>
  <si>
    <r>
      <rPr>
        <sz val="10"/>
        <rFont val="Times New Roman"/>
        <charset val="134"/>
      </rPr>
      <t>12.5cm(</t>
    </r>
    <r>
      <rPr>
        <sz val="10"/>
        <rFont val="宋体"/>
        <charset val="134"/>
      </rPr>
      <t>快速</t>
    </r>
    <r>
      <rPr>
        <sz val="10"/>
        <rFont val="Times New Roman"/>
        <charset val="134"/>
      </rPr>
      <t>)</t>
    </r>
    <r>
      <rPr>
        <sz val="10"/>
        <rFont val="宋体"/>
        <charset val="134"/>
      </rPr>
      <t>，</t>
    </r>
    <r>
      <rPr>
        <sz val="10"/>
        <rFont val="Times New Roman"/>
        <charset val="134"/>
      </rPr>
      <t>100</t>
    </r>
    <r>
      <rPr>
        <sz val="10"/>
        <rFont val="宋体"/>
        <charset val="134"/>
      </rPr>
      <t>张</t>
    </r>
    <r>
      <rPr>
        <sz val="10"/>
        <rFont val="Times New Roman"/>
        <charset val="134"/>
      </rPr>
      <t>/</t>
    </r>
    <r>
      <rPr>
        <sz val="10"/>
        <rFont val="宋体"/>
        <charset val="134"/>
      </rPr>
      <t>盒</t>
    </r>
  </si>
  <si>
    <t>棉线绳/白线绳</t>
  </si>
  <si>
    <r>
      <rPr>
        <sz val="10"/>
        <rFont val="Times New Roman"/>
        <charset val="134"/>
      </rPr>
      <t>10</t>
    </r>
    <r>
      <rPr>
        <sz val="10"/>
        <rFont val="宋体"/>
        <charset val="134"/>
      </rPr>
      <t>团装</t>
    </r>
    <r>
      <rPr>
        <sz val="10"/>
        <rFont val="Times New Roman"/>
        <charset val="134"/>
      </rPr>
      <t>/</t>
    </r>
    <r>
      <rPr>
        <sz val="10"/>
        <rFont val="宋体"/>
        <charset val="134"/>
      </rPr>
      <t>包</t>
    </r>
  </si>
  <si>
    <t>卷/包</t>
  </si>
  <si>
    <r>
      <rPr>
        <sz val="10"/>
        <rFont val="Times New Roman"/>
        <charset val="134"/>
      </rPr>
      <t>36</t>
    </r>
    <r>
      <rPr>
        <sz val="10"/>
        <rFont val="宋体"/>
        <charset val="134"/>
      </rPr>
      <t>格</t>
    </r>
  </si>
  <si>
    <r>
      <rPr>
        <sz val="10"/>
        <rFont val="Times New Roman"/>
        <charset val="134"/>
      </rPr>
      <t>1000ml</t>
    </r>
    <r>
      <rPr>
        <sz val="10"/>
        <rFont val="宋体"/>
        <charset val="134"/>
      </rPr>
      <t>锥形</t>
    </r>
  </si>
  <si>
    <t>容量瓶刷</t>
  </si>
  <si>
    <t>瓶刷</t>
  </si>
  <si>
    <t>5P</t>
  </si>
  <si>
    <t>2.5P</t>
  </si>
  <si>
    <r>
      <rPr>
        <sz val="10"/>
        <rFont val="宋体"/>
        <charset val="134"/>
      </rPr>
      <t>中号</t>
    </r>
    <r>
      <rPr>
        <sz val="10"/>
        <rFont val="Times New Roman"/>
        <charset val="134"/>
      </rPr>
      <t>,100</t>
    </r>
    <r>
      <rPr>
        <sz val="10"/>
        <rFont val="宋体"/>
        <charset val="134"/>
      </rPr>
      <t>只</t>
    </r>
    <r>
      <rPr>
        <sz val="10"/>
        <rFont val="Times New Roman"/>
        <charset val="134"/>
      </rPr>
      <t>/</t>
    </r>
    <r>
      <rPr>
        <sz val="10"/>
        <rFont val="宋体"/>
        <charset val="134"/>
      </rPr>
      <t>盒</t>
    </r>
    <r>
      <rPr>
        <sz val="10"/>
        <rFont val="Times New Roman"/>
        <charset val="134"/>
      </rPr>
      <t>,</t>
    </r>
    <r>
      <rPr>
        <sz val="10"/>
        <rFont val="宋体"/>
        <charset val="134"/>
      </rPr>
      <t>无粉型</t>
    </r>
  </si>
  <si>
    <r>
      <rPr>
        <sz val="10"/>
        <rFont val="宋体"/>
        <charset val="134"/>
      </rPr>
      <t>中号</t>
    </r>
    <r>
      <rPr>
        <sz val="10"/>
        <rFont val="Times New Roman"/>
        <charset val="134"/>
      </rPr>
      <t>,</t>
    </r>
    <r>
      <rPr>
        <sz val="10"/>
        <rFont val="宋体"/>
        <charset val="134"/>
      </rPr>
      <t>无粉深蓝色</t>
    </r>
    <r>
      <rPr>
        <sz val="10"/>
        <rFont val="Times New Roman"/>
        <charset val="134"/>
      </rPr>
      <t>,100</t>
    </r>
    <r>
      <rPr>
        <sz val="10"/>
        <rFont val="宋体"/>
        <charset val="134"/>
      </rPr>
      <t>只</t>
    </r>
    <r>
      <rPr>
        <sz val="10"/>
        <rFont val="Times New Roman"/>
        <charset val="134"/>
      </rPr>
      <t>/</t>
    </r>
    <r>
      <rPr>
        <sz val="10"/>
        <rFont val="宋体"/>
        <charset val="134"/>
      </rPr>
      <t>盒</t>
    </r>
  </si>
  <si>
    <t>塑料圆底离心管(螺盖)</t>
  </si>
  <si>
    <r>
      <rPr>
        <sz val="10"/>
        <rFont val="Times New Roman"/>
        <charset val="134"/>
      </rPr>
      <t>15ml/100</t>
    </r>
    <r>
      <rPr>
        <sz val="10"/>
        <rFont val="宋体"/>
        <charset val="134"/>
      </rPr>
      <t>支</t>
    </r>
    <r>
      <rPr>
        <sz val="10"/>
        <rFont val="Times New Roman"/>
        <charset val="134"/>
      </rPr>
      <t>/</t>
    </r>
    <r>
      <rPr>
        <sz val="10"/>
        <rFont val="宋体"/>
        <charset val="134"/>
      </rPr>
      <t>包蓝盖</t>
    </r>
  </si>
  <si>
    <r>
      <rPr>
        <sz val="10"/>
        <rFont val="Times New Roman"/>
        <charset val="134"/>
      </rPr>
      <t>50ml/50</t>
    </r>
    <r>
      <rPr>
        <sz val="10"/>
        <rFont val="宋体"/>
        <charset val="134"/>
      </rPr>
      <t>支</t>
    </r>
    <r>
      <rPr>
        <sz val="10"/>
        <rFont val="Times New Roman"/>
        <charset val="134"/>
      </rPr>
      <t>/</t>
    </r>
    <r>
      <rPr>
        <sz val="10"/>
        <rFont val="宋体"/>
        <charset val="134"/>
      </rPr>
      <t>包蓝盖</t>
    </r>
  </si>
  <si>
    <r>
      <rPr>
        <sz val="10"/>
        <rFont val="Times New Roman"/>
        <charset val="134"/>
      </rPr>
      <t>5ml,100</t>
    </r>
    <r>
      <rPr>
        <sz val="10"/>
        <rFont val="宋体"/>
        <charset val="134"/>
      </rPr>
      <t>个</t>
    </r>
    <r>
      <rPr>
        <sz val="10"/>
        <rFont val="Times New Roman"/>
        <charset val="134"/>
      </rPr>
      <t>/</t>
    </r>
    <r>
      <rPr>
        <sz val="10"/>
        <rFont val="宋体"/>
        <charset val="134"/>
      </rPr>
      <t>包</t>
    </r>
    <r>
      <rPr>
        <sz val="10"/>
        <rFont val="Times New Roman"/>
        <charset val="134"/>
      </rPr>
      <t>,</t>
    </r>
    <r>
      <rPr>
        <sz val="10"/>
        <rFont val="宋体"/>
        <charset val="134"/>
      </rPr>
      <t>可立外旋盖</t>
    </r>
  </si>
  <si>
    <r>
      <rPr>
        <sz val="10"/>
        <rFont val="Times New Roman"/>
        <charset val="134"/>
      </rPr>
      <t>100-200μl,500</t>
    </r>
    <r>
      <rPr>
        <sz val="10"/>
        <rFont val="宋体"/>
        <charset val="134"/>
      </rPr>
      <t>支</t>
    </r>
    <r>
      <rPr>
        <sz val="10"/>
        <rFont val="Times New Roman"/>
        <charset val="134"/>
      </rPr>
      <t>/</t>
    </r>
    <r>
      <rPr>
        <sz val="10"/>
        <rFont val="宋体"/>
        <charset val="134"/>
      </rPr>
      <t>包</t>
    </r>
  </si>
  <si>
    <r>
      <rPr>
        <sz val="10"/>
        <rFont val="Times New Roman"/>
        <charset val="134"/>
      </rPr>
      <t>200-1000μl,500</t>
    </r>
    <r>
      <rPr>
        <sz val="10"/>
        <rFont val="宋体"/>
        <charset val="134"/>
      </rPr>
      <t>支</t>
    </r>
    <r>
      <rPr>
        <sz val="10"/>
        <rFont val="Times New Roman"/>
        <charset val="134"/>
      </rPr>
      <t>/</t>
    </r>
    <r>
      <rPr>
        <sz val="10"/>
        <rFont val="宋体"/>
        <charset val="134"/>
      </rPr>
      <t>包</t>
    </r>
  </si>
  <si>
    <r>
      <rPr>
        <sz val="10"/>
        <rFont val="Times New Roman"/>
        <charset val="134"/>
      </rPr>
      <t>5ml</t>
    </r>
    <r>
      <rPr>
        <sz val="10"/>
        <rFont val="宋体"/>
        <charset val="134"/>
      </rPr>
      <t>长大口</t>
    </r>
    <r>
      <rPr>
        <sz val="10"/>
        <rFont val="Times New Roman"/>
        <charset val="134"/>
      </rPr>
      <t>,100</t>
    </r>
    <r>
      <rPr>
        <sz val="10"/>
        <rFont val="宋体"/>
        <charset val="134"/>
      </rPr>
      <t>支</t>
    </r>
    <r>
      <rPr>
        <sz val="10"/>
        <rFont val="Times New Roman"/>
        <charset val="134"/>
      </rPr>
      <t>/</t>
    </r>
    <r>
      <rPr>
        <sz val="10"/>
        <rFont val="宋体"/>
        <charset val="134"/>
      </rPr>
      <t>包</t>
    </r>
  </si>
  <si>
    <r>
      <rPr>
        <sz val="10"/>
        <rFont val="Times New Roman"/>
        <charset val="134"/>
      </rPr>
      <t>10ml,100</t>
    </r>
    <r>
      <rPr>
        <sz val="10"/>
        <rFont val="宋体"/>
        <charset val="134"/>
      </rPr>
      <t>支</t>
    </r>
    <r>
      <rPr>
        <sz val="10"/>
        <rFont val="Times New Roman"/>
        <charset val="134"/>
      </rPr>
      <t>/</t>
    </r>
    <r>
      <rPr>
        <sz val="10"/>
        <rFont val="宋体"/>
        <charset val="134"/>
      </rPr>
      <t>包</t>
    </r>
    <r>
      <rPr>
        <sz val="10"/>
        <rFont val="Times New Roman"/>
        <charset val="134"/>
      </rPr>
      <t>,</t>
    </r>
    <r>
      <rPr>
        <sz val="10"/>
        <rFont val="宋体"/>
        <charset val="134"/>
      </rPr>
      <t>配大龙枪使用</t>
    </r>
  </si>
  <si>
    <r>
      <rPr>
        <sz val="10"/>
        <rFont val="Times New Roman"/>
        <charset val="134"/>
      </rPr>
      <t>80g(</t>
    </r>
    <r>
      <rPr>
        <sz val="10"/>
        <rFont val="宋体"/>
        <charset val="134"/>
      </rPr>
      <t>厚</t>
    </r>
    <r>
      <rPr>
        <sz val="10"/>
        <rFont val="Times New Roman"/>
        <charset val="134"/>
      </rPr>
      <t>),</t>
    </r>
    <r>
      <rPr>
        <sz val="10"/>
        <rFont val="宋体"/>
        <charset val="134"/>
      </rPr>
      <t>约</t>
    </r>
    <r>
      <rPr>
        <sz val="10"/>
        <rFont val="Times New Roman"/>
        <charset val="134"/>
      </rPr>
      <t xml:space="preserve">89*119cm </t>
    </r>
  </si>
  <si>
    <t>塑料大口试剂瓶(普通材质)</t>
  </si>
  <si>
    <r>
      <rPr>
        <sz val="10"/>
        <rFont val="Times New Roman"/>
        <charset val="134"/>
      </rPr>
      <t>100ml</t>
    </r>
    <r>
      <rPr>
        <sz val="10"/>
        <rFont val="宋体"/>
        <charset val="134"/>
      </rPr>
      <t>含橡胶垫</t>
    </r>
  </si>
  <si>
    <t>塑料小口试剂瓶(HDPE材质)</t>
  </si>
  <si>
    <r>
      <rPr>
        <sz val="10"/>
        <rFont val="Times New Roman"/>
        <charset val="134"/>
      </rPr>
      <t>100ml,HDPE</t>
    </r>
    <r>
      <rPr>
        <sz val="10"/>
        <rFont val="宋体"/>
        <charset val="134"/>
      </rPr>
      <t>棕色</t>
    </r>
  </si>
  <si>
    <t>自封袋,小(4)</t>
  </si>
  <si>
    <r>
      <rPr>
        <sz val="10"/>
        <rFont val="Times New Roman"/>
        <charset val="134"/>
      </rPr>
      <t>8*12,12</t>
    </r>
    <r>
      <rPr>
        <sz val="10"/>
        <rFont val="宋体"/>
        <charset val="134"/>
      </rPr>
      <t>丝</t>
    </r>
    <r>
      <rPr>
        <sz val="10"/>
        <rFont val="Times New Roman"/>
        <charset val="134"/>
      </rPr>
      <t>,100</t>
    </r>
    <r>
      <rPr>
        <sz val="10"/>
        <rFont val="宋体"/>
        <charset val="134"/>
      </rPr>
      <t>个</t>
    </r>
    <r>
      <rPr>
        <sz val="10"/>
        <rFont val="Times New Roman"/>
        <charset val="134"/>
      </rPr>
      <t>/</t>
    </r>
    <r>
      <rPr>
        <sz val="10"/>
        <rFont val="宋体"/>
        <charset val="134"/>
      </rPr>
      <t>包</t>
    </r>
  </si>
  <si>
    <t>自封袋,中(11)</t>
  </si>
  <si>
    <r>
      <rPr>
        <sz val="10"/>
        <rFont val="Times New Roman"/>
        <charset val="134"/>
      </rPr>
      <t>12*18cm,12</t>
    </r>
    <r>
      <rPr>
        <sz val="10"/>
        <rFont val="宋体"/>
        <charset val="134"/>
      </rPr>
      <t>丝</t>
    </r>
    <r>
      <rPr>
        <sz val="10"/>
        <rFont val="Times New Roman"/>
        <charset val="134"/>
      </rPr>
      <t>,100</t>
    </r>
    <r>
      <rPr>
        <sz val="10"/>
        <rFont val="宋体"/>
        <charset val="134"/>
      </rPr>
      <t>个</t>
    </r>
    <r>
      <rPr>
        <sz val="10"/>
        <rFont val="Times New Roman"/>
        <charset val="134"/>
      </rPr>
      <t>/</t>
    </r>
    <r>
      <rPr>
        <sz val="10"/>
        <rFont val="宋体"/>
        <charset val="134"/>
      </rPr>
      <t>包</t>
    </r>
  </si>
  <si>
    <r>
      <rPr>
        <sz val="10"/>
        <rFont val="Times New Roman"/>
        <charset val="134"/>
      </rPr>
      <t>16*24cm,8</t>
    </r>
    <r>
      <rPr>
        <sz val="10"/>
        <rFont val="宋体"/>
        <charset val="134"/>
      </rPr>
      <t>丝</t>
    </r>
    <r>
      <rPr>
        <sz val="10"/>
        <rFont val="Times New Roman"/>
        <charset val="134"/>
      </rPr>
      <t>,100</t>
    </r>
    <r>
      <rPr>
        <sz val="10"/>
        <rFont val="宋体"/>
        <charset val="134"/>
      </rPr>
      <t>个</t>
    </r>
    <r>
      <rPr>
        <sz val="10"/>
        <rFont val="Times New Roman"/>
        <charset val="134"/>
      </rPr>
      <t>/</t>
    </r>
    <r>
      <rPr>
        <sz val="10"/>
        <rFont val="宋体"/>
        <charset val="134"/>
      </rPr>
      <t>包</t>
    </r>
  </si>
  <si>
    <t>自封袋,大(21)</t>
  </si>
  <si>
    <r>
      <rPr>
        <sz val="10"/>
        <rFont val="Times New Roman"/>
        <charset val="134"/>
      </rPr>
      <t>23*33cm,8</t>
    </r>
    <r>
      <rPr>
        <sz val="10"/>
        <rFont val="宋体"/>
        <charset val="134"/>
      </rPr>
      <t>丝</t>
    </r>
    <r>
      <rPr>
        <sz val="10"/>
        <rFont val="Times New Roman"/>
        <charset val="134"/>
      </rPr>
      <t>,100</t>
    </r>
    <r>
      <rPr>
        <sz val="10"/>
        <rFont val="宋体"/>
        <charset val="134"/>
      </rPr>
      <t>个</t>
    </r>
    <r>
      <rPr>
        <sz val="10"/>
        <rFont val="Times New Roman"/>
        <charset val="134"/>
      </rPr>
      <t>/</t>
    </r>
    <r>
      <rPr>
        <sz val="10"/>
        <rFont val="宋体"/>
        <charset val="134"/>
      </rPr>
      <t>包</t>
    </r>
  </si>
  <si>
    <r>
      <rPr>
        <sz val="10"/>
        <rFont val="Times New Roman"/>
        <charset val="134"/>
      </rPr>
      <t>26*38cm,8</t>
    </r>
    <r>
      <rPr>
        <sz val="10"/>
        <rFont val="宋体"/>
        <charset val="134"/>
      </rPr>
      <t>丝</t>
    </r>
    <r>
      <rPr>
        <sz val="10"/>
        <rFont val="Times New Roman"/>
        <charset val="134"/>
      </rPr>
      <t>,100</t>
    </r>
    <r>
      <rPr>
        <sz val="10"/>
        <rFont val="宋体"/>
        <charset val="134"/>
      </rPr>
      <t>个</t>
    </r>
    <r>
      <rPr>
        <sz val="10"/>
        <rFont val="Times New Roman"/>
        <charset val="134"/>
      </rPr>
      <t>/</t>
    </r>
    <r>
      <rPr>
        <sz val="10"/>
        <rFont val="宋体"/>
        <charset val="134"/>
      </rPr>
      <t>包</t>
    </r>
  </si>
  <si>
    <t>漂渍液</t>
  </si>
  <si>
    <t>600g</t>
  </si>
  <si>
    <t>不锈钢,口径23cm,手柄长67cm</t>
  </si>
  <si>
    <r>
      <rPr>
        <sz val="10"/>
        <rFont val="宋体"/>
        <charset val="134"/>
      </rPr>
      <t>大</t>
    </r>
    <r>
      <rPr>
        <sz val="10"/>
        <rFont val="Times New Roman"/>
        <charset val="134"/>
      </rPr>
      <t>,</t>
    </r>
    <r>
      <rPr>
        <sz val="10"/>
        <rFont val="宋体"/>
        <charset val="134"/>
      </rPr>
      <t>耐用</t>
    </r>
    <r>
      <rPr>
        <sz val="10"/>
        <rFont val="Times New Roman"/>
        <charset val="134"/>
      </rPr>
      <t>,</t>
    </r>
    <r>
      <rPr>
        <sz val="10"/>
        <rFont val="宋体"/>
        <charset val="134"/>
      </rPr>
      <t>纯棉，60*30cm/条,60g</t>
    </r>
  </si>
  <si>
    <r>
      <rPr>
        <sz val="10"/>
        <rFont val="Times New Roman"/>
        <charset val="134"/>
      </rPr>
      <t>100</t>
    </r>
    <r>
      <rPr>
        <sz val="10"/>
        <rFont val="宋体"/>
        <charset val="134"/>
      </rPr>
      <t>个</t>
    </r>
    <r>
      <rPr>
        <sz val="10"/>
        <rFont val="Times New Roman"/>
        <charset val="134"/>
      </rPr>
      <t>/</t>
    </r>
    <r>
      <rPr>
        <sz val="10"/>
        <rFont val="宋体"/>
        <charset val="134"/>
      </rPr>
      <t>包</t>
    </r>
  </si>
  <si>
    <t>去污粉</t>
  </si>
  <si>
    <r>
      <rPr>
        <sz val="10"/>
        <rFont val="Times New Roman"/>
        <charset val="134"/>
      </rPr>
      <t>1</t>
    </r>
    <r>
      <rPr>
        <sz val="10"/>
        <rFont val="宋体"/>
        <charset val="134"/>
      </rPr>
      <t>斤</t>
    </r>
    <r>
      <rPr>
        <sz val="10"/>
        <rFont val="Times New Roman"/>
        <charset val="134"/>
      </rPr>
      <t>/</t>
    </r>
    <r>
      <rPr>
        <sz val="10"/>
        <rFont val="宋体"/>
        <charset val="134"/>
      </rPr>
      <t>包</t>
    </r>
  </si>
  <si>
    <t>1000-5000ul</t>
  </si>
  <si>
    <t>2-10ml</t>
  </si>
  <si>
    <t>小口塑料洗瓶</t>
  </si>
  <si>
    <t>优质橡胶管</t>
  </si>
  <si>
    <t>φ8mm*12mm</t>
  </si>
  <si>
    <t>米</t>
  </si>
  <si>
    <t>φ10mm*15mm</t>
  </si>
  <si>
    <t>φ13mm*17mm</t>
  </si>
  <si>
    <t>硅胶管</t>
  </si>
  <si>
    <t>φ6*9mm</t>
  </si>
  <si>
    <t>φ8*12mm</t>
  </si>
  <si>
    <t>φ8*14mm</t>
  </si>
  <si>
    <t>φ12*16mm</t>
  </si>
  <si>
    <r>
      <rPr>
        <sz val="10"/>
        <rFont val="Times New Roman"/>
        <charset val="134"/>
      </rPr>
      <t>16cm,</t>
    </r>
    <r>
      <rPr>
        <sz val="10"/>
        <rFont val="宋体"/>
        <charset val="134"/>
      </rPr>
      <t>直尖</t>
    </r>
  </si>
  <si>
    <t>铁三环</t>
  </si>
  <si>
    <r>
      <rPr>
        <sz val="10"/>
        <rFont val="宋体"/>
        <charset val="134"/>
      </rPr>
      <t>每套：</t>
    </r>
    <r>
      <rPr>
        <sz val="10"/>
        <rFont val="Times New Roman"/>
        <charset val="134"/>
      </rPr>
      <t>1*3</t>
    </r>
    <r>
      <rPr>
        <sz val="10"/>
        <rFont val="宋体"/>
        <charset val="134"/>
      </rPr>
      <t>个</t>
    </r>
  </si>
  <si>
    <t>水银温度计</t>
  </si>
  <si>
    <r>
      <rPr>
        <sz val="10"/>
        <rFont val="Times New Roman"/>
        <charset val="134"/>
      </rPr>
      <t>0-100</t>
    </r>
    <r>
      <rPr>
        <sz val="10"/>
        <rFont val="宋体"/>
        <charset val="134"/>
      </rPr>
      <t>℃</t>
    </r>
    <r>
      <rPr>
        <sz val="10"/>
        <rFont val="Times New Roman"/>
        <charset val="134"/>
      </rPr>
      <t>/30cm,</t>
    </r>
    <r>
      <rPr>
        <sz val="10"/>
        <rFont val="宋体"/>
        <charset val="134"/>
      </rPr>
      <t>精度</t>
    </r>
    <r>
      <rPr>
        <sz val="10"/>
        <rFont val="Times New Roman"/>
        <charset val="134"/>
      </rPr>
      <t>1</t>
    </r>
    <r>
      <rPr>
        <sz val="10"/>
        <rFont val="宋体"/>
        <charset val="134"/>
      </rPr>
      <t>℃</t>
    </r>
  </si>
  <si>
    <t>搅拌器转子</t>
  </si>
  <si>
    <t>B6*20mm</t>
  </si>
  <si>
    <t>塑料筐(长方形)</t>
  </si>
  <si>
    <t>40cm*30cm*13cm</t>
  </si>
  <si>
    <t>塑料大白圆桶</t>
  </si>
  <si>
    <r>
      <rPr>
        <sz val="10"/>
        <rFont val="Times New Roman"/>
        <charset val="134"/>
      </rPr>
      <t>45L</t>
    </r>
    <r>
      <rPr>
        <sz val="10"/>
        <rFont val="宋体"/>
        <charset val="134"/>
      </rPr>
      <t>有盖</t>
    </r>
  </si>
  <si>
    <t>塑料胶罐瓶</t>
  </si>
  <si>
    <t>25kg</t>
  </si>
  <si>
    <t>46cm</t>
  </si>
  <si>
    <r>
      <rPr>
        <sz val="10"/>
        <rFont val="Times New Roman"/>
        <charset val="134"/>
      </rPr>
      <t>16cm,</t>
    </r>
    <r>
      <rPr>
        <sz val="10"/>
        <rFont val="宋体"/>
        <charset val="134"/>
      </rPr>
      <t>直齿</t>
    </r>
  </si>
  <si>
    <t>9cm</t>
  </si>
  <si>
    <t>70*50cm</t>
  </si>
  <si>
    <r>
      <rPr>
        <sz val="10"/>
        <rFont val="Times New Roman"/>
        <charset val="134"/>
      </rPr>
      <t>10ml/15ml*12</t>
    </r>
    <r>
      <rPr>
        <sz val="10"/>
        <rFont val="宋体"/>
        <charset val="134"/>
      </rPr>
      <t>孔</t>
    </r>
  </si>
  <si>
    <r>
      <rPr>
        <sz val="10"/>
        <rFont val="Times New Roman"/>
        <charset val="134"/>
      </rPr>
      <t>50ml*10</t>
    </r>
    <r>
      <rPr>
        <sz val="10"/>
        <rFont val="宋体"/>
        <charset val="134"/>
      </rPr>
      <t>孔</t>
    </r>
    <r>
      <rPr>
        <sz val="10"/>
        <rFont val="Times New Roman"/>
        <charset val="134"/>
      </rPr>
      <t>,4mm</t>
    </r>
    <r>
      <rPr>
        <sz val="10"/>
        <rFont val="宋体"/>
        <charset val="134"/>
      </rPr>
      <t>板</t>
    </r>
  </si>
  <si>
    <t>有机玻璃比色管架(单排)</t>
  </si>
  <si>
    <r>
      <rPr>
        <sz val="10"/>
        <rFont val="Times New Roman"/>
        <charset val="134"/>
      </rPr>
      <t>100ml,12</t>
    </r>
    <r>
      <rPr>
        <sz val="10"/>
        <rFont val="宋体"/>
        <charset val="134"/>
      </rPr>
      <t>孔</t>
    </r>
    <r>
      <rPr>
        <sz val="10"/>
        <rFont val="Times New Roman"/>
        <charset val="134"/>
      </rPr>
      <t>,</t>
    </r>
    <r>
      <rPr>
        <sz val="10"/>
        <rFont val="宋体"/>
        <charset val="134"/>
      </rPr>
      <t>单排</t>
    </r>
  </si>
  <si>
    <t>吸头盒</t>
  </si>
  <si>
    <r>
      <rPr>
        <sz val="10"/>
        <rFont val="Times New Roman"/>
        <charset val="134"/>
      </rPr>
      <t>100-1000ul</t>
    </r>
    <r>
      <rPr>
        <sz val="10"/>
        <rFont val="宋体"/>
        <charset val="134"/>
      </rPr>
      <t>合适</t>
    </r>
    <r>
      <rPr>
        <sz val="10"/>
        <rFont val="Times New Roman"/>
        <charset val="134"/>
      </rPr>
      <t>JET96</t>
    </r>
    <r>
      <rPr>
        <sz val="10"/>
        <rFont val="宋体"/>
        <charset val="134"/>
      </rPr>
      <t>孔</t>
    </r>
  </si>
  <si>
    <t>瓷坩埚</t>
  </si>
  <si>
    <t>30ml</t>
  </si>
  <si>
    <t>塑料量杯(有柄)</t>
  </si>
  <si>
    <t>塑料量筒(高)</t>
  </si>
  <si>
    <t>200ml</t>
  </si>
  <si>
    <r>
      <rPr>
        <sz val="10"/>
        <rFont val="Times New Roman"/>
        <charset val="134"/>
      </rPr>
      <t>60mm,10</t>
    </r>
    <r>
      <rPr>
        <sz val="10"/>
        <rFont val="宋体"/>
        <charset val="134"/>
      </rPr>
      <t>只</t>
    </r>
    <r>
      <rPr>
        <sz val="10"/>
        <rFont val="Times New Roman"/>
        <charset val="134"/>
      </rPr>
      <t>/</t>
    </r>
    <r>
      <rPr>
        <sz val="10"/>
        <rFont val="宋体"/>
        <charset val="134"/>
      </rPr>
      <t>包</t>
    </r>
  </si>
  <si>
    <t>GF/F 玻璃纤维滤膜</t>
  </si>
  <si>
    <r>
      <rPr>
        <sz val="10"/>
        <rFont val="宋体"/>
        <charset val="134"/>
      </rPr>
      <t>孔径</t>
    </r>
    <r>
      <rPr>
        <sz val="10"/>
        <rFont val="Times New Roman"/>
        <charset val="134"/>
      </rPr>
      <t>0.7μm,</t>
    </r>
    <r>
      <rPr>
        <sz val="10"/>
        <rFont val="宋体"/>
        <charset val="134"/>
      </rPr>
      <t>直径</t>
    </r>
    <r>
      <rPr>
        <sz val="10"/>
        <rFont val="Times New Roman"/>
        <charset val="134"/>
      </rPr>
      <t>90mm,25</t>
    </r>
    <r>
      <rPr>
        <sz val="10"/>
        <rFont val="宋体"/>
        <charset val="134"/>
      </rPr>
      <t>张</t>
    </r>
    <r>
      <rPr>
        <sz val="10"/>
        <rFont val="Times New Roman"/>
        <charset val="134"/>
      </rPr>
      <t>/</t>
    </r>
    <r>
      <rPr>
        <sz val="10"/>
        <rFont val="宋体"/>
        <charset val="134"/>
      </rPr>
      <t>盒</t>
    </r>
  </si>
  <si>
    <t>醋酸纤维素滤膜</t>
  </si>
  <si>
    <r>
      <rPr>
        <sz val="10"/>
        <rFont val="宋体"/>
        <charset val="134"/>
      </rPr>
      <t>孔径</t>
    </r>
    <r>
      <rPr>
        <sz val="10"/>
        <rFont val="Times New Roman"/>
        <charset val="134"/>
      </rPr>
      <t>0.45μm,</t>
    </r>
    <r>
      <rPr>
        <sz val="10"/>
        <rFont val="宋体"/>
        <charset val="134"/>
      </rPr>
      <t>直径</t>
    </r>
    <r>
      <rPr>
        <sz val="10"/>
        <rFont val="Times New Roman"/>
        <charset val="134"/>
      </rPr>
      <t>90mm,50</t>
    </r>
    <r>
      <rPr>
        <sz val="10"/>
        <rFont val="宋体"/>
        <charset val="134"/>
      </rPr>
      <t>张</t>
    </r>
    <r>
      <rPr>
        <sz val="10"/>
        <rFont val="Times New Roman"/>
        <charset val="134"/>
      </rPr>
      <t>/</t>
    </r>
    <r>
      <rPr>
        <sz val="10"/>
        <rFont val="宋体"/>
        <charset val="134"/>
      </rPr>
      <t>盒</t>
    </r>
  </si>
  <si>
    <t>羊毛天平刷</t>
  </si>
  <si>
    <r>
      <rPr>
        <sz val="10"/>
        <rFont val="Times New Roman"/>
        <charset val="134"/>
      </rPr>
      <t>2</t>
    </r>
    <r>
      <rPr>
        <sz val="10"/>
        <rFont val="宋体"/>
        <charset val="134"/>
      </rPr>
      <t>寸</t>
    </r>
  </si>
  <si>
    <t>干湿温度表/温湿度表</t>
  </si>
  <si>
    <r>
      <rPr>
        <sz val="10"/>
        <rFont val="宋体"/>
        <charset val="134"/>
      </rPr>
      <t>零下</t>
    </r>
    <r>
      <rPr>
        <sz val="10"/>
        <rFont val="Times New Roman"/>
        <charset val="134"/>
      </rPr>
      <t>30~60 C/ 0~100%</t>
    </r>
  </si>
  <si>
    <t>弹簧止水夹</t>
  </si>
  <si>
    <t>塑料蝴蝶夹</t>
  </si>
  <si>
    <t>方座支架/铁架台(铸铁)</t>
  </si>
  <si>
    <r>
      <rPr>
        <sz val="10"/>
        <rFont val="宋体"/>
        <charset val="134"/>
      </rPr>
      <t>中号</t>
    </r>
    <r>
      <rPr>
        <sz val="10"/>
        <rFont val="Times New Roman"/>
        <charset val="134"/>
      </rPr>
      <t>,</t>
    </r>
    <r>
      <rPr>
        <sz val="10"/>
        <rFont val="宋体"/>
        <charset val="134"/>
      </rPr>
      <t>杆长</t>
    </r>
    <r>
      <rPr>
        <sz val="10"/>
        <rFont val="Times New Roman"/>
        <charset val="134"/>
      </rPr>
      <t>56cm</t>
    </r>
    <r>
      <rPr>
        <sz val="10"/>
        <rFont val="宋体"/>
        <charset val="134"/>
      </rPr>
      <t>，1个/套</t>
    </r>
  </si>
  <si>
    <t>B8*30mm</t>
  </si>
  <si>
    <t>无菌纱布</t>
  </si>
  <si>
    <r>
      <rPr>
        <sz val="10"/>
        <rFont val="Times New Roman"/>
        <charset val="134"/>
      </rPr>
      <t>15*20cm,1</t>
    </r>
    <r>
      <rPr>
        <sz val="10"/>
        <rFont val="宋体"/>
        <charset val="134"/>
      </rPr>
      <t>片</t>
    </r>
    <r>
      <rPr>
        <sz val="10"/>
        <rFont val="Times New Roman"/>
        <charset val="134"/>
      </rPr>
      <t>/</t>
    </r>
    <r>
      <rPr>
        <sz val="10"/>
        <rFont val="宋体"/>
        <charset val="134"/>
      </rPr>
      <t>包</t>
    </r>
  </si>
  <si>
    <r>
      <rPr>
        <sz val="10"/>
        <rFont val="Times New Roman"/>
        <charset val="134"/>
      </rPr>
      <t>100</t>
    </r>
    <r>
      <rPr>
        <sz val="10"/>
        <rFont val="宋体"/>
        <charset val="134"/>
      </rPr>
      <t>支</t>
    </r>
    <r>
      <rPr>
        <sz val="10"/>
        <rFont val="Times New Roman"/>
        <charset val="134"/>
      </rPr>
      <t>/</t>
    </r>
    <r>
      <rPr>
        <sz val="10"/>
        <rFont val="宋体"/>
        <charset val="134"/>
      </rPr>
      <t>包</t>
    </r>
  </si>
  <si>
    <t>碘伏</t>
  </si>
  <si>
    <t>0.9%氯化钠注射液</t>
  </si>
  <si>
    <t>医用胶布/胶带</t>
  </si>
  <si>
    <r>
      <rPr>
        <sz val="10"/>
        <rFont val="Times New Roman"/>
        <charset val="134"/>
      </rPr>
      <t>1.25*900cm,1</t>
    </r>
    <r>
      <rPr>
        <sz val="10"/>
        <rFont val="宋体"/>
        <charset val="134"/>
      </rPr>
      <t>卷</t>
    </r>
    <r>
      <rPr>
        <sz val="10"/>
        <rFont val="Times New Roman"/>
        <charset val="134"/>
      </rPr>
      <t>/</t>
    </r>
    <r>
      <rPr>
        <sz val="10"/>
        <rFont val="宋体"/>
        <charset val="134"/>
      </rPr>
      <t>袋</t>
    </r>
  </si>
  <si>
    <t>盐酸普萘洛尔片</t>
  </si>
  <si>
    <t>晕车贴</t>
  </si>
  <si>
    <r>
      <rPr>
        <sz val="10"/>
        <rFont val="Times New Roman"/>
        <charset val="134"/>
      </rPr>
      <t>6</t>
    </r>
    <r>
      <rPr>
        <sz val="10"/>
        <rFont val="宋体"/>
        <charset val="134"/>
      </rPr>
      <t>贴</t>
    </r>
    <r>
      <rPr>
        <sz val="10"/>
        <rFont val="Times New Roman"/>
        <charset val="134"/>
      </rPr>
      <t>/</t>
    </r>
    <r>
      <rPr>
        <sz val="10"/>
        <rFont val="宋体"/>
        <charset val="134"/>
      </rPr>
      <t>盒</t>
    </r>
  </si>
  <si>
    <t>藿香正气丸(藿香正气水)</t>
  </si>
  <si>
    <r>
      <rPr>
        <sz val="10"/>
        <rFont val="Times New Roman"/>
        <charset val="134"/>
      </rPr>
      <t>10</t>
    </r>
    <r>
      <rPr>
        <sz val="10"/>
        <rFont val="宋体"/>
        <charset val="134"/>
      </rPr>
      <t>支</t>
    </r>
    <r>
      <rPr>
        <sz val="10"/>
        <rFont val="Times New Roman"/>
        <charset val="134"/>
      </rPr>
      <t>/</t>
    </r>
    <r>
      <rPr>
        <sz val="10"/>
        <rFont val="宋体"/>
        <charset val="134"/>
      </rPr>
      <t>盒</t>
    </r>
  </si>
  <si>
    <t>苯巴比妥东莨菪碱片</t>
  </si>
  <si>
    <r>
      <rPr>
        <sz val="10"/>
        <rFont val="Times New Roman"/>
        <charset val="134"/>
      </rPr>
      <t>12</t>
    </r>
    <r>
      <rPr>
        <sz val="10"/>
        <rFont val="宋体"/>
        <charset val="134"/>
      </rPr>
      <t>片</t>
    </r>
    <r>
      <rPr>
        <sz val="10"/>
        <rFont val="Times New Roman"/>
        <charset val="134"/>
      </rPr>
      <t>/</t>
    </r>
    <r>
      <rPr>
        <sz val="10"/>
        <rFont val="宋体"/>
        <charset val="134"/>
      </rPr>
      <t>盒</t>
    </r>
  </si>
  <si>
    <t>75%乙醇消毒酒精</t>
  </si>
  <si>
    <r>
      <rPr>
        <sz val="10"/>
        <rFont val="Times New Roman"/>
        <charset val="134"/>
      </rPr>
      <t>100ML/</t>
    </r>
    <r>
      <rPr>
        <sz val="10"/>
        <rFont val="宋体"/>
        <charset val="134"/>
      </rPr>
      <t>瓶</t>
    </r>
  </si>
  <si>
    <t>整肠丸</t>
  </si>
  <si>
    <r>
      <rPr>
        <sz val="10"/>
        <rFont val="Times New Roman"/>
        <charset val="134"/>
      </rPr>
      <t>50</t>
    </r>
    <r>
      <rPr>
        <sz val="10"/>
        <rFont val="宋体"/>
        <charset val="134"/>
      </rPr>
      <t>丸装</t>
    </r>
  </si>
  <si>
    <r>
      <rPr>
        <sz val="10"/>
        <rFont val="Times New Roman"/>
        <charset val="134"/>
      </rPr>
      <t>500ML/</t>
    </r>
    <r>
      <rPr>
        <sz val="10"/>
        <rFont val="宋体"/>
        <charset val="134"/>
      </rPr>
      <t>瓶</t>
    </r>
  </si>
  <si>
    <t>一次性输液管(带针)</t>
  </si>
  <si>
    <r>
      <rPr>
        <sz val="10"/>
        <rFont val="Times New Roman"/>
        <charset val="134"/>
      </rPr>
      <t>0.6*25mm,25</t>
    </r>
    <r>
      <rPr>
        <sz val="10"/>
        <rFont val="宋体"/>
        <charset val="134"/>
      </rPr>
      <t>个</t>
    </r>
    <r>
      <rPr>
        <sz val="10"/>
        <rFont val="Times New Roman"/>
        <charset val="134"/>
      </rPr>
      <t>/</t>
    </r>
    <r>
      <rPr>
        <sz val="10"/>
        <rFont val="宋体"/>
        <charset val="134"/>
      </rPr>
      <t>包</t>
    </r>
  </si>
  <si>
    <t>磁力加热搅拌器</t>
  </si>
  <si>
    <r>
      <rPr>
        <sz val="10"/>
        <rFont val="宋体"/>
        <charset val="134"/>
      </rPr>
      <t>耐腐蚀面板，</t>
    </r>
    <r>
      <rPr>
        <sz val="10"/>
        <rFont val="Times New Roman"/>
        <charset val="134"/>
      </rPr>
      <t>LED</t>
    </r>
    <r>
      <rPr>
        <sz val="10"/>
        <rFont val="宋体"/>
        <charset val="134"/>
      </rPr>
      <t>显示屏，防腐底板，最大搅拌量</t>
    </r>
    <r>
      <rPr>
        <sz val="10"/>
        <rFont val="Times New Roman"/>
        <charset val="134"/>
      </rPr>
      <t>5L</t>
    </r>
    <r>
      <rPr>
        <sz val="10"/>
        <rFont val="宋体"/>
        <charset val="134"/>
      </rPr>
      <t>及以上，</t>
    </r>
    <r>
      <rPr>
        <sz val="10"/>
        <rFont val="Times New Roman"/>
        <charset val="134"/>
      </rPr>
      <t>rpm200-1500,</t>
    </r>
    <r>
      <rPr>
        <sz val="10"/>
        <rFont val="宋体"/>
        <charset val="134"/>
      </rPr>
      <t>控温精度</t>
    </r>
    <r>
      <rPr>
        <sz val="10"/>
        <rFont val="Times New Roman"/>
        <charset val="134"/>
      </rPr>
      <t xml:space="preserve"> ±5%</t>
    </r>
    <r>
      <rPr>
        <sz val="10"/>
        <rFont val="宋体"/>
        <charset val="134"/>
      </rPr>
      <t>以内，调速精度</t>
    </r>
    <r>
      <rPr>
        <sz val="10"/>
        <rFont val="Times New Roman"/>
        <charset val="134"/>
      </rPr>
      <t xml:space="preserve"> ±10%</t>
    </r>
    <r>
      <rPr>
        <sz val="10"/>
        <rFont val="宋体"/>
        <charset val="134"/>
      </rPr>
      <t>以内，可定时</t>
    </r>
    <r>
      <rPr>
        <sz val="10"/>
        <rFont val="Times New Roman"/>
        <charset val="134"/>
      </rPr>
      <t>0-999min,</t>
    </r>
    <r>
      <rPr>
        <sz val="10"/>
        <rFont val="宋体"/>
        <charset val="134"/>
      </rPr>
      <t>室温</t>
    </r>
    <r>
      <rPr>
        <sz val="10"/>
        <rFont val="Times New Roman"/>
        <charset val="134"/>
      </rPr>
      <t>-240C</t>
    </r>
    <r>
      <rPr>
        <sz val="10"/>
        <rFont val="宋体"/>
        <charset val="134"/>
      </rPr>
      <t>及以上</t>
    </r>
  </si>
  <si>
    <t>塑料水桶</t>
  </si>
  <si>
    <r>
      <rPr>
        <sz val="10"/>
        <rFont val="Times New Roman"/>
        <charset val="134"/>
      </rPr>
      <t>16L,</t>
    </r>
    <r>
      <rPr>
        <sz val="10"/>
        <rFont val="宋体"/>
        <charset val="134"/>
      </rPr>
      <t>塑料提手</t>
    </r>
  </si>
  <si>
    <t>pH复合电极</t>
  </si>
  <si>
    <r>
      <rPr>
        <sz val="10"/>
        <rFont val="宋体"/>
        <charset val="134"/>
      </rPr>
      <t>测量范围：</t>
    </r>
    <r>
      <rPr>
        <sz val="10"/>
        <rFont val="Times New Roman"/>
        <charset val="134"/>
      </rPr>
      <t xml:space="preserve">1-14
</t>
    </r>
    <r>
      <rPr>
        <sz val="10"/>
        <rFont val="宋体"/>
        <charset val="134"/>
      </rPr>
      <t>温度范围：</t>
    </r>
    <r>
      <rPr>
        <sz val="10"/>
        <rFont val="Times New Roman"/>
        <charset val="134"/>
      </rPr>
      <t xml:space="preserve">(5-60)°C
</t>
    </r>
    <r>
      <rPr>
        <sz val="10"/>
        <rFont val="宋体"/>
        <charset val="134"/>
      </rPr>
      <t>液接界：纤维单盐桥</t>
    </r>
    <r>
      <rPr>
        <sz val="10"/>
        <rFont val="Times New Roman"/>
        <charset val="134"/>
      </rPr>
      <t xml:space="preserve">
</t>
    </r>
    <r>
      <rPr>
        <sz val="10"/>
        <rFont val="宋体"/>
        <charset val="134"/>
      </rPr>
      <t>参比结构：</t>
    </r>
    <r>
      <rPr>
        <sz val="10"/>
        <rFont val="Times New Roman"/>
        <charset val="134"/>
      </rPr>
      <t xml:space="preserve">Ag/AgC
</t>
    </r>
    <r>
      <rPr>
        <sz val="10"/>
        <rFont val="宋体"/>
        <charset val="134"/>
      </rPr>
      <t>填充液：</t>
    </r>
    <r>
      <rPr>
        <sz val="10"/>
        <rFont val="Times New Roman"/>
        <charset val="134"/>
      </rPr>
      <t xml:space="preserve">3.0mol/LKCI
</t>
    </r>
    <r>
      <rPr>
        <sz val="10"/>
        <rFont val="宋体"/>
        <charset val="134"/>
      </rPr>
      <t>外壳材料：聚碳酸醋</t>
    </r>
    <r>
      <rPr>
        <sz val="10"/>
        <rFont val="Times New Roman"/>
        <charset val="134"/>
      </rPr>
      <t xml:space="preserve">
</t>
    </r>
    <r>
      <rPr>
        <sz val="10"/>
        <rFont val="宋体"/>
        <charset val="134"/>
      </rPr>
      <t>敏感膜：玻求泡</t>
    </r>
    <r>
      <rPr>
        <sz val="10"/>
        <rFont val="Times New Roman"/>
        <charset val="134"/>
      </rPr>
      <t xml:space="preserve">
</t>
    </r>
    <r>
      <rPr>
        <sz val="10"/>
        <rFont val="宋体"/>
        <charset val="134"/>
      </rPr>
      <t>外形尺寸：中</t>
    </r>
    <r>
      <rPr>
        <sz val="10"/>
        <rFont val="Times New Roman"/>
        <charset val="134"/>
      </rPr>
      <t xml:space="preserve">12x120mm
</t>
    </r>
    <r>
      <rPr>
        <sz val="10"/>
        <rFont val="宋体"/>
        <charset val="134"/>
      </rPr>
      <t>接插件：</t>
    </r>
    <r>
      <rPr>
        <sz val="10"/>
        <rFont val="Times New Roman"/>
        <charset val="134"/>
      </rPr>
      <t>BNC(Q9</t>
    </r>
    <r>
      <rPr>
        <sz val="10"/>
        <rFont val="宋体"/>
        <charset val="134"/>
      </rPr>
      <t>型</t>
    </r>
    <r>
      <rPr>
        <sz val="10"/>
        <rFont val="Times New Roman"/>
        <charset val="134"/>
      </rPr>
      <t>)+BNC(Q6</t>
    </r>
    <r>
      <rPr>
        <sz val="10"/>
        <rFont val="宋体"/>
        <charset val="134"/>
      </rPr>
      <t>型</t>
    </r>
    <r>
      <rPr>
        <sz val="10"/>
        <rFont val="Times New Roman"/>
        <charset val="134"/>
      </rPr>
      <t>)</t>
    </r>
  </si>
  <si>
    <t>迪辐特灵应急冲洗液</t>
  </si>
  <si>
    <t>去氟灵应急冲洗液</t>
  </si>
  <si>
    <t>葡萄糖酸钙凝胶</t>
  </si>
  <si>
    <t>25g</t>
  </si>
  <si>
    <t>湿度计</t>
  </si>
  <si>
    <r>
      <rPr>
        <sz val="10"/>
        <rFont val="宋体"/>
        <charset val="134"/>
      </rPr>
      <t>零下</t>
    </r>
    <r>
      <rPr>
        <sz val="10"/>
        <rFont val="Times New Roman"/>
        <charset val="134"/>
      </rPr>
      <t>30-60/0-100%</t>
    </r>
  </si>
  <si>
    <t>坩埚钳</t>
  </si>
  <si>
    <r>
      <rPr>
        <sz val="10"/>
        <rFont val="Times New Roman"/>
        <charset val="134"/>
      </rPr>
      <t>12</t>
    </r>
    <r>
      <rPr>
        <sz val="10"/>
        <rFont val="宋体"/>
        <charset val="134"/>
      </rPr>
      <t>寸</t>
    </r>
    <r>
      <rPr>
        <sz val="10"/>
        <rFont val="Times New Roman"/>
        <charset val="134"/>
      </rPr>
      <t>30cm</t>
    </r>
  </si>
  <si>
    <t>一次性塑料采样管</t>
  </si>
  <si>
    <r>
      <rPr>
        <sz val="10"/>
        <rFont val="Times New Roman"/>
        <charset val="134"/>
      </rPr>
      <t>3ml,100</t>
    </r>
    <r>
      <rPr>
        <sz val="10"/>
        <rFont val="宋体"/>
        <charset val="134"/>
      </rPr>
      <t>支</t>
    </r>
    <r>
      <rPr>
        <sz val="10"/>
        <rFont val="Times New Roman"/>
        <charset val="134"/>
      </rPr>
      <t>/</t>
    </r>
    <r>
      <rPr>
        <sz val="10"/>
        <rFont val="宋体"/>
        <charset val="134"/>
      </rPr>
      <t>包</t>
    </r>
  </si>
  <si>
    <t>纯水机PP棉滤芯</t>
  </si>
  <si>
    <r>
      <rPr>
        <sz val="10"/>
        <rFont val="Times New Roman"/>
        <charset val="134"/>
      </rPr>
      <t>10</t>
    </r>
    <r>
      <rPr>
        <sz val="10"/>
        <rFont val="宋体"/>
        <charset val="134"/>
      </rPr>
      <t>寸</t>
    </r>
  </si>
  <si>
    <t>纯水机洁性碳滤芯</t>
  </si>
  <si>
    <t>500g</t>
  </si>
  <si>
    <r>
      <rPr>
        <sz val="10"/>
        <rFont val="宋体"/>
        <charset val="134"/>
      </rPr>
      <t>加厚</t>
    </r>
    <r>
      <rPr>
        <sz val="10"/>
        <rFont val="Times New Roman"/>
        <charset val="134"/>
      </rPr>
      <t>,</t>
    </r>
    <r>
      <rPr>
        <sz val="10"/>
        <rFont val="宋体"/>
        <charset val="134"/>
      </rPr>
      <t>中号</t>
    </r>
  </si>
  <si>
    <t>牛角药匙</t>
  </si>
  <si>
    <r>
      <rPr>
        <sz val="10"/>
        <rFont val="Times New Roman"/>
        <charset val="134"/>
      </rPr>
      <t>22cm,</t>
    </r>
    <r>
      <rPr>
        <sz val="10"/>
        <rFont val="宋体"/>
        <charset val="134"/>
      </rPr>
      <t>单头</t>
    </r>
  </si>
  <si>
    <r>
      <rPr>
        <sz val="10"/>
        <rFont val="Times New Roman"/>
        <charset val="134"/>
      </rPr>
      <t>B2#</t>
    </r>
    <r>
      <rPr>
        <sz val="10"/>
        <rFont val="宋体"/>
        <charset val="134"/>
      </rPr>
      <t>方筛</t>
    </r>
    <r>
      <rPr>
        <sz val="10"/>
        <rFont val="Times New Roman"/>
        <charset val="134"/>
      </rPr>
      <t>,48*38*16cm</t>
    </r>
  </si>
  <si>
    <t>纯水机柱子</t>
  </si>
  <si>
    <r>
      <rPr>
        <sz val="10"/>
        <rFont val="宋体"/>
        <charset val="134"/>
      </rPr>
      <t>高</t>
    </r>
    <r>
      <rPr>
        <sz val="10"/>
        <rFont val="Times New Roman"/>
        <charset val="134"/>
      </rPr>
      <t>43cm</t>
    </r>
    <r>
      <rPr>
        <sz val="10"/>
        <rFont val="宋体"/>
        <charset val="134"/>
      </rPr>
      <t>，宽</t>
    </r>
    <r>
      <rPr>
        <sz val="10"/>
        <rFont val="Times New Roman"/>
        <charset val="134"/>
      </rPr>
      <t>16cm,</t>
    </r>
    <r>
      <rPr>
        <sz val="10"/>
        <rFont val="宋体"/>
        <charset val="134"/>
      </rPr>
      <t>带芯片，适合优普</t>
    </r>
    <r>
      <rPr>
        <sz val="10"/>
        <rFont val="Times New Roman"/>
        <charset val="134"/>
      </rPr>
      <t>UPR-II-15TN</t>
    </r>
    <r>
      <rPr>
        <sz val="10"/>
        <rFont val="宋体"/>
        <charset val="134"/>
      </rPr>
      <t>型纯水仪</t>
    </r>
  </si>
  <si>
    <t>10*15,100S</t>
  </si>
  <si>
    <r>
      <rPr>
        <sz val="10"/>
        <rFont val="Times New Roman"/>
        <charset val="134"/>
      </rPr>
      <t>18cm(</t>
    </r>
    <r>
      <rPr>
        <sz val="10"/>
        <rFont val="宋体"/>
        <charset val="134"/>
      </rPr>
      <t>中速</t>
    </r>
    <r>
      <rPr>
        <sz val="10"/>
        <rFont val="Times New Roman"/>
        <charset val="134"/>
      </rPr>
      <t>)</t>
    </r>
  </si>
  <si>
    <t>100mm*100mm</t>
  </si>
  <si>
    <r>
      <rPr>
        <sz val="10"/>
        <rFont val="Times New Roman"/>
        <charset val="134"/>
      </rPr>
      <t>150ml</t>
    </r>
    <r>
      <rPr>
        <sz val="10"/>
        <rFont val="宋体"/>
        <charset val="134"/>
      </rPr>
      <t>锥形</t>
    </r>
  </si>
  <si>
    <t>塑料尖底离心管</t>
  </si>
  <si>
    <r>
      <rPr>
        <sz val="10"/>
        <rFont val="Times New Roman"/>
        <charset val="134"/>
      </rPr>
      <t>15ml,50</t>
    </r>
    <r>
      <rPr>
        <sz val="10"/>
        <rFont val="宋体"/>
        <charset val="134"/>
      </rPr>
      <t>支</t>
    </r>
    <r>
      <rPr>
        <sz val="10"/>
        <rFont val="Times New Roman"/>
        <charset val="134"/>
      </rPr>
      <t>/</t>
    </r>
    <r>
      <rPr>
        <sz val="10"/>
        <rFont val="宋体"/>
        <charset val="134"/>
      </rPr>
      <t>包</t>
    </r>
    <r>
      <rPr>
        <sz val="10"/>
        <rFont val="Times New Roman"/>
        <charset val="134"/>
      </rPr>
      <t>,500</t>
    </r>
    <r>
      <rPr>
        <sz val="10"/>
        <rFont val="宋体"/>
        <charset val="134"/>
      </rPr>
      <t>支</t>
    </r>
    <r>
      <rPr>
        <sz val="10"/>
        <rFont val="Times New Roman"/>
        <charset val="134"/>
      </rPr>
      <t>/</t>
    </r>
    <r>
      <rPr>
        <sz val="10"/>
        <rFont val="宋体"/>
        <charset val="134"/>
      </rPr>
      <t>箱</t>
    </r>
    <r>
      <rPr>
        <sz val="10"/>
        <rFont val="Times New Roman"/>
        <charset val="134"/>
      </rPr>
      <t>,</t>
    </r>
    <r>
      <rPr>
        <sz val="10"/>
        <rFont val="宋体"/>
        <charset val="134"/>
      </rPr>
      <t>未灭菌</t>
    </r>
  </si>
  <si>
    <r>
      <rPr>
        <sz val="10"/>
        <rFont val="Times New Roman"/>
        <charset val="134"/>
      </rPr>
      <t>50ml,50</t>
    </r>
    <r>
      <rPr>
        <sz val="10"/>
        <rFont val="宋体"/>
        <charset val="134"/>
      </rPr>
      <t>支</t>
    </r>
    <r>
      <rPr>
        <sz val="10"/>
        <rFont val="Times New Roman"/>
        <charset val="134"/>
      </rPr>
      <t>/</t>
    </r>
    <r>
      <rPr>
        <sz val="10"/>
        <rFont val="宋体"/>
        <charset val="134"/>
      </rPr>
      <t>包</t>
    </r>
    <r>
      <rPr>
        <sz val="10"/>
        <rFont val="Times New Roman"/>
        <charset val="134"/>
      </rPr>
      <t>,500</t>
    </r>
    <r>
      <rPr>
        <sz val="10"/>
        <rFont val="宋体"/>
        <charset val="134"/>
      </rPr>
      <t>支</t>
    </r>
    <r>
      <rPr>
        <sz val="10"/>
        <rFont val="Times New Roman"/>
        <charset val="134"/>
      </rPr>
      <t>/</t>
    </r>
    <r>
      <rPr>
        <sz val="10"/>
        <rFont val="宋体"/>
        <charset val="134"/>
      </rPr>
      <t>箱</t>
    </r>
    <r>
      <rPr>
        <sz val="10"/>
        <rFont val="Times New Roman"/>
        <charset val="134"/>
      </rPr>
      <t>,</t>
    </r>
    <r>
      <rPr>
        <sz val="10"/>
        <rFont val="宋体"/>
        <charset val="134"/>
      </rPr>
      <t>未灭菌</t>
    </r>
  </si>
  <si>
    <r>
      <rPr>
        <sz val="10"/>
        <rFont val="宋体"/>
        <charset val="134"/>
      </rPr>
      <t>耐用</t>
    </r>
    <r>
      <rPr>
        <sz val="10"/>
        <rFont val="Times New Roman"/>
        <charset val="134"/>
      </rPr>
      <t>,</t>
    </r>
    <r>
      <rPr>
        <sz val="10"/>
        <rFont val="宋体"/>
        <charset val="134"/>
      </rPr>
      <t>加密梳齿</t>
    </r>
    <r>
      <rPr>
        <sz val="10"/>
        <rFont val="Times New Roman"/>
        <charset val="134"/>
      </rPr>
      <t>,</t>
    </r>
    <r>
      <rPr>
        <sz val="10"/>
        <rFont val="宋体"/>
        <charset val="134"/>
      </rPr>
      <t>不锈钢杆</t>
    </r>
  </si>
  <si>
    <t>拖把</t>
  </si>
  <si>
    <r>
      <rPr>
        <sz val="10"/>
        <rFont val="宋体"/>
        <charset val="134"/>
      </rPr>
      <t>耐用</t>
    </r>
    <r>
      <rPr>
        <sz val="10"/>
        <rFont val="Times New Roman"/>
        <charset val="134"/>
      </rPr>
      <t>,</t>
    </r>
    <r>
      <rPr>
        <sz val="10"/>
        <rFont val="宋体"/>
        <charset val="134"/>
      </rPr>
      <t>不锈钢杆</t>
    </r>
    <r>
      <rPr>
        <sz val="10"/>
        <rFont val="Times New Roman"/>
        <charset val="134"/>
      </rPr>
      <t>,</t>
    </r>
    <r>
      <rPr>
        <sz val="10"/>
        <rFont val="宋体"/>
        <charset val="134"/>
      </rPr>
      <t>可喷水</t>
    </r>
    <r>
      <rPr>
        <sz val="10"/>
        <rFont val="Times New Roman"/>
        <charset val="134"/>
      </rPr>
      <t>,</t>
    </r>
    <r>
      <rPr>
        <sz val="10"/>
        <rFont val="宋体"/>
        <charset val="134"/>
      </rPr>
      <t>免手洗</t>
    </r>
  </si>
  <si>
    <t>1.5kg</t>
  </si>
  <si>
    <t>海科楼608、609</t>
  </si>
  <si>
    <t>胶棒</t>
  </si>
  <si>
    <t>11*190mm</t>
  </si>
  <si>
    <t>胶带座</t>
  </si>
  <si>
    <r>
      <rPr>
        <sz val="10"/>
        <rFont val="宋体"/>
        <charset val="134"/>
      </rPr>
      <t>适用于</t>
    </r>
    <r>
      <rPr>
        <sz val="10"/>
        <rFont val="Times New Roman"/>
        <charset val="134"/>
      </rPr>
      <t>12-18MM</t>
    </r>
    <r>
      <rPr>
        <sz val="10"/>
        <rFont val="宋体"/>
        <charset val="134"/>
      </rPr>
      <t>胶带</t>
    </r>
  </si>
  <si>
    <r>
      <rPr>
        <sz val="10"/>
        <rFont val="Times New Roman"/>
        <charset val="134"/>
      </rPr>
      <t>7</t>
    </r>
    <r>
      <rPr>
        <sz val="10"/>
        <rFont val="宋体"/>
        <charset val="134"/>
      </rPr>
      <t>号</t>
    </r>
    <r>
      <rPr>
        <sz val="10"/>
        <rFont val="Times New Roman"/>
        <charset val="134"/>
      </rPr>
      <t>,1.5V</t>
    </r>
  </si>
  <si>
    <r>
      <rPr>
        <sz val="10"/>
        <rFont val="Times New Roman"/>
        <charset val="134"/>
      </rPr>
      <t>5</t>
    </r>
    <r>
      <rPr>
        <sz val="10"/>
        <rFont val="宋体"/>
        <charset val="134"/>
      </rPr>
      <t>号</t>
    </r>
    <r>
      <rPr>
        <sz val="10"/>
        <rFont val="Times New Roman"/>
        <charset val="134"/>
      </rPr>
      <t>,1.5V</t>
    </r>
  </si>
  <si>
    <r>
      <rPr>
        <sz val="10"/>
        <rFont val="Times New Roman"/>
        <charset val="134"/>
      </rPr>
      <t>2</t>
    </r>
    <r>
      <rPr>
        <sz val="10"/>
        <rFont val="宋体"/>
        <charset val="134"/>
      </rPr>
      <t>号</t>
    </r>
    <r>
      <rPr>
        <sz val="10"/>
        <rFont val="Times New Roman"/>
        <charset val="134"/>
      </rPr>
      <t>,1.5V</t>
    </r>
  </si>
  <si>
    <t>数据高清线</t>
  </si>
  <si>
    <r>
      <rPr>
        <sz val="10"/>
        <rFont val="Times New Roman"/>
        <charset val="134"/>
      </rPr>
      <t>3</t>
    </r>
    <r>
      <rPr>
        <sz val="10"/>
        <rFont val="宋体"/>
        <charset val="134"/>
      </rPr>
      <t>米</t>
    </r>
  </si>
  <si>
    <t>黑色</t>
  </si>
  <si>
    <t>主机主板纽扣电池</t>
  </si>
  <si>
    <t>3V</t>
  </si>
  <si>
    <t>鞋套</t>
  </si>
  <si>
    <r>
      <rPr>
        <sz val="10"/>
        <rFont val="宋体"/>
        <charset val="134"/>
      </rPr>
      <t>无纺布</t>
    </r>
    <r>
      <rPr>
        <sz val="10"/>
        <rFont val="Times New Roman"/>
        <charset val="134"/>
      </rPr>
      <t>,100</t>
    </r>
    <r>
      <rPr>
        <sz val="10"/>
        <rFont val="宋体"/>
        <charset val="134"/>
      </rPr>
      <t>只</t>
    </r>
    <r>
      <rPr>
        <sz val="10"/>
        <rFont val="Times New Roman"/>
        <charset val="134"/>
      </rPr>
      <t>/</t>
    </r>
    <r>
      <rPr>
        <sz val="10"/>
        <rFont val="宋体"/>
        <charset val="134"/>
      </rPr>
      <t>包</t>
    </r>
  </si>
  <si>
    <t>冰丝三角配木杆</t>
  </si>
  <si>
    <r>
      <rPr>
        <sz val="10"/>
        <rFont val="宋体"/>
        <charset val="134"/>
      </rPr>
      <t>平板拖把</t>
    </r>
    <r>
      <rPr>
        <sz val="10"/>
        <rFont val="Times New Roman"/>
        <charset val="134"/>
      </rPr>
      <t>90cm</t>
    </r>
  </si>
  <si>
    <t>不锈钢</t>
  </si>
  <si>
    <t>水桶</t>
  </si>
  <si>
    <r>
      <rPr>
        <sz val="10"/>
        <rFont val="Times New Roman"/>
        <charset val="134"/>
      </rPr>
      <t>12.5</t>
    </r>
    <r>
      <rPr>
        <sz val="10"/>
        <rFont val="宋体"/>
        <charset val="134"/>
      </rPr>
      <t>升</t>
    </r>
    <r>
      <rPr>
        <sz val="10"/>
        <rFont val="Times New Roman"/>
        <charset val="134"/>
      </rPr>
      <t>,</t>
    </r>
    <r>
      <rPr>
        <sz val="10"/>
        <rFont val="宋体"/>
        <charset val="134"/>
      </rPr>
      <t>无盖</t>
    </r>
  </si>
  <si>
    <r>
      <rPr>
        <sz val="10"/>
        <rFont val="Times New Roman"/>
        <charset val="134"/>
      </rPr>
      <t>18L</t>
    </r>
    <r>
      <rPr>
        <sz val="10"/>
        <rFont val="宋体"/>
        <charset val="134"/>
      </rPr>
      <t>塑料桶</t>
    </r>
  </si>
  <si>
    <t>鼠标</t>
  </si>
  <si>
    <t>无线可充电</t>
  </si>
  <si>
    <t>键盘</t>
  </si>
  <si>
    <t>有线键盘</t>
  </si>
  <si>
    <r>
      <rPr>
        <sz val="10"/>
        <rFont val="宋体"/>
        <charset val="134"/>
      </rPr>
      <t>各插口带独立开关</t>
    </r>
    <r>
      <rPr>
        <sz val="10"/>
        <rFont val="Times New Roman"/>
        <charset val="134"/>
      </rPr>
      <t>,3m</t>
    </r>
    <r>
      <rPr>
        <sz val="10"/>
        <rFont val="宋体"/>
        <charset val="134"/>
      </rPr>
      <t>以上</t>
    </r>
  </si>
  <si>
    <t>储物箱/收纳箱(带盖)</t>
  </si>
  <si>
    <r>
      <rPr>
        <sz val="10"/>
        <rFont val="Times New Roman"/>
        <charset val="134"/>
      </rPr>
      <t>47*37*20.5cm(25L</t>
    </r>
    <r>
      <rPr>
        <sz val="10"/>
        <rFont val="宋体"/>
        <charset val="134"/>
      </rPr>
      <t>加厚</t>
    </r>
    <r>
      <rPr>
        <sz val="10"/>
        <rFont val="Times New Roman"/>
        <charset val="134"/>
      </rPr>
      <t>)</t>
    </r>
  </si>
  <si>
    <t>除锈剂</t>
  </si>
  <si>
    <t>400ml</t>
  </si>
  <si>
    <r>
      <rPr>
        <sz val="10"/>
        <rFont val="宋体"/>
        <charset val="134"/>
      </rPr>
      <t>黑色</t>
    </r>
    <r>
      <rPr>
        <sz val="10"/>
        <rFont val="Times New Roman"/>
        <charset val="134"/>
      </rPr>
      <t>,</t>
    </r>
    <r>
      <rPr>
        <sz val="10"/>
        <rFont val="宋体"/>
        <charset val="134"/>
      </rPr>
      <t>双头</t>
    </r>
    <r>
      <rPr>
        <sz val="10"/>
        <rFont val="Times New Roman"/>
        <charset val="134"/>
      </rPr>
      <t>1.0mm/0.6mm,</t>
    </r>
    <r>
      <rPr>
        <sz val="10"/>
        <rFont val="宋体"/>
        <charset val="134"/>
      </rPr>
      <t>耐用</t>
    </r>
    <r>
      <rPr>
        <sz val="10"/>
        <rFont val="Times New Roman"/>
        <charset val="134"/>
      </rPr>
      <t>,</t>
    </r>
    <r>
      <rPr>
        <sz val="10"/>
        <rFont val="宋体"/>
        <charset val="134"/>
      </rPr>
      <t>颜色亮</t>
    </r>
  </si>
  <si>
    <t>垃圾筐</t>
  </si>
  <si>
    <t>26.5cm*25.5cm</t>
  </si>
  <si>
    <t>气簿1</t>
  </si>
  <si>
    <t>32开A5</t>
  </si>
  <si>
    <t>海科楼601</t>
  </si>
  <si>
    <t>园艺剪刀</t>
  </si>
  <si>
    <t>25英寸、波浪刃设计、缓冲垫脚</t>
  </si>
  <si>
    <t>锄头</t>
  </si>
  <si>
    <t>1.5米钢柄，连体</t>
  </si>
  <si>
    <t>九齿耙</t>
  </si>
  <si>
    <t>1.5米钢柄九齿耙</t>
  </si>
  <si>
    <t>钢卷尺</t>
  </si>
  <si>
    <t>5m，全包胶带锁定，钢卷尺</t>
  </si>
  <si>
    <t>劳保乳胶手套</t>
  </si>
  <si>
    <t>双层乳胶，浸胶（L码），防水，防滑</t>
  </si>
  <si>
    <t>7号，1.5V，碱性电池，有效期5年及以上，容量：1800mAh及以上</t>
  </si>
  <si>
    <t>5号，1.5V，碱性电池，有效期5年及以上，容量：1800mAh及以上</t>
  </si>
  <si>
    <t>3层,120抽/包,8包/提</t>
  </si>
  <si>
    <t>剪刀</t>
  </si>
  <si>
    <t>6009,大号黑色</t>
  </si>
  <si>
    <t>12支，黑色</t>
  </si>
  <si>
    <t>12支，红色</t>
  </si>
  <si>
    <t>排钩</t>
  </si>
  <si>
    <t>8钩及以上，不锈钢</t>
  </si>
  <si>
    <t>电动割草机</t>
  </si>
  <si>
    <t>负载1980W，电池*2</t>
  </si>
  <si>
    <t>电源延长线</t>
  </si>
  <si>
    <t>50米</t>
  </si>
  <si>
    <t>水管软管喷头套装</t>
  </si>
  <si>
    <t>30米套装</t>
  </si>
  <si>
    <t>20米（超6屏蔽）</t>
  </si>
  <si>
    <t>光纤</t>
  </si>
  <si>
    <t>电信级单模单芯ST-ST，50米</t>
  </si>
  <si>
    <t>红光光纤测试笔</t>
  </si>
  <si>
    <t>10mW</t>
  </si>
  <si>
    <t>5米（8插位）</t>
  </si>
  <si>
    <t>笔筒</t>
  </si>
  <si>
    <t>85mm*99mm,金属加厚网格,黑色</t>
  </si>
  <si>
    <t>铅笔</t>
  </si>
  <si>
    <t>12支（2B)</t>
  </si>
  <si>
    <t>卷笔刀</t>
  </si>
  <si>
    <t>自动进笔</t>
  </si>
  <si>
    <t>橡皮擦</t>
  </si>
  <si>
    <t>小号 4B</t>
  </si>
  <si>
    <t>封口胶</t>
  </si>
  <si>
    <t>45mm宽*30m长</t>
  </si>
  <si>
    <t>10个/条，200g</t>
  </si>
  <si>
    <r>
      <rPr>
        <sz val="10"/>
        <rFont val="Times New Roman"/>
        <charset val="134"/>
      </rPr>
      <t>450g/</t>
    </r>
    <r>
      <rPr>
        <sz val="10"/>
        <rFont val="宋体"/>
        <charset val="134"/>
      </rPr>
      <t>瓶</t>
    </r>
  </si>
  <si>
    <t>长柄软毛扫把</t>
  </si>
  <si>
    <t>长柄，软毛，长111cm</t>
  </si>
  <si>
    <t>平板拖把</t>
  </si>
  <si>
    <t>加厚，60cm尘推</t>
  </si>
  <si>
    <t>不锈钢50mm</t>
  </si>
  <si>
    <t>背心式垃圾袋</t>
  </si>
  <si>
    <t>背心式，150只每包，38*65cm</t>
  </si>
  <si>
    <t>方形,25cm*25cm</t>
  </si>
  <si>
    <t>长柄，软毛长，111cm</t>
  </si>
  <si>
    <t>海科楼101</t>
  </si>
  <si>
    <t>尼龙编织绳</t>
  </si>
  <si>
    <t>8mm，海水水下使用</t>
  </si>
  <si>
    <t>4mm</t>
  </si>
  <si>
    <t>棉线手套</t>
  </si>
  <si>
    <t>60g/对, 12对/扎</t>
  </si>
  <si>
    <t>电工胶布</t>
  </si>
  <si>
    <t>黑色,10米/卷,18mm*10m*0.13mm</t>
  </si>
  <si>
    <t>红色,10米/卷,18mm*10m*0.13mm</t>
  </si>
  <si>
    <t>黄色,10米/卷,18mm*10m*0.13mm</t>
  </si>
  <si>
    <t>低尘擦拭纸</t>
  </si>
  <si>
    <t>280张/盒，11*21cm</t>
  </si>
  <si>
    <t>尼龙扎带</t>
  </si>
  <si>
    <t>3*150mm,1000根/包</t>
  </si>
  <si>
    <t>4*250mm,250根/包</t>
  </si>
  <si>
    <t>5*350mm,100根/包</t>
  </si>
  <si>
    <t>内六角板手</t>
  </si>
  <si>
    <t>折叠式英制内六角扳手/9件套</t>
  </si>
  <si>
    <t>折叠式公制内六角扳手/8件套</t>
  </si>
  <si>
    <t>活动扳手</t>
  </si>
  <si>
    <t>12寸,总长300mm,开口36mm</t>
  </si>
  <si>
    <t>15寸，375mm，开口量46mm</t>
  </si>
  <si>
    <t>10寸，250mm，开口量30mm</t>
  </si>
  <si>
    <t>电动螺丝刀</t>
  </si>
  <si>
    <t>46件套</t>
  </si>
  <si>
    <t>螺丝刀套装</t>
  </si>
  <si>
    <t>18件套</t>
  </si>
  <si>
    <t>折叠套筒扳手</t>
  </si>
  <si>
    <t>6合1</t>
  </si>
  <si>
    <t>多功能冲击钻</t>
  </si>
  <si>
    <t>1050W</t>
  </si>
  <si>
    <t>3米，6插位，分控，10A</t>
  </si>
  <si>
    <t>USB转COM线</t>
  </si>
  <si>
    <t>usb转RS232串口线9针串口，1.5米</t>
  </si>
  <si>
    <t>10m，超5类</t>
  </si>
  <si>
    <t>5米(超6屏蔽)</t>
  </si>
  <si>
    <t>碱性电池</t>
  </si>
  <si>
    <t>2号，1.5V，碱性电池，有效期5年及以上，容量：3000mA及以上</t>
  </si>
  <si>
    <t>1号，1.5V，碱性电池，有效期5年及以上，容量：3500mA及以上</t>
  </si>
  <si>
    <t>方块，9V，碱性电池，有效期5年及以上，容量：1200mA及以上</t>
  </si>
  <si>
    <t>锂电池</t>
  </si>
  <si>
    <t>一号，1.5v恒压，USB充电，9000mWh</t>
  </si>
  <si>
    <t>户外移动电源</t>
  </si>
  <si>
    <t>220V，移动便携，锂离子电池，200W，118.4mWh</t>
  </si>
  <si>
    <t>锂亚硫酰氯电池</t>
  </si>
  <si>
    <r>
      <rPr>
        <sz val="10"/>
        <rFont val="Times New Roman"/>
        <charset val="134"/>
      </rPr>
      <t>3.6V</t>
    </r>
    <r>
      <rPr>
        <sz val="10"/>
        <rFont val="宋体"/>
        <charset val="134"/>
      </rPr>
      <t>，尺寸</t>
    </r>
    <r>
      <rPr>
        <sz val="10"/>
        <rFont val="Times New Roman"/>
        <charset val="134"/>
      </rPr>
      <t>14.5*50.5mm</t>
    </r>
    <r>
      <rPr>
        <sz val="10"/>
        <rFont val="宋体"/>
        <charset val="134"/>
      </rPr>
      <t>，锂亚硫酰氯电池，最大持续电流</t>
    </r>
    <r>
      <rPr>
        <sz val="10"/>
        <rFont val="Times New Roman"/>
        <charset val="134"/>
      </rPr>
      <t>50</t>
    </r>
    <r>
      <rPr>
        <sz val="10"/>
        <rFont val="宋体"/>
        <charset val="134"/>
      </rPr>
      <t>，容量：</t>
    </r>
    <r>
      <rPr>
        <sz val="10"/>
        <rFont val="Times New Roman"/>
        <charset val="134"/>
      </rPr>
      <t>2600mAh</t>
    </r>
    <r>
      <rPr>
        <sz val="10"/>
        <rFont val="宋体"/>
        <charset val="134"/>
      </rPr>
      <t>，不可充电</t>
    </r>
  </si>
  <si>
    <t>35x45cm 100个，12丝</t>
  </si>
  <si>
    <t>不干胶便利贴</t>
  </si>
  <si>
    <t>每枚29×20mm，40枚/张，60张/包，红色，不分区</t>
  </si>
  <si>
    <t>每枚39*25mm，24枚/张 ，60张/包，红色，不分区</t>
  </si>
  <si>
    <t>黑色,双头1.0mm/0.6mm,耐用,色亮，12支/盒</t>
  </si>
  <si>
    <t>蓝色,双头1.0mm/0.6mm,耐用,色亮，12支/盒</t>
  </si>
  <si>
    <t>红色,双头1.0mm/0.6mm,耐用,色亮</t>
  </si>
  <si>
    <t>黑色,耐用,色亮   10支/盒</t>
  </si>
  <si>
    <t>红色,耐用,色亮   10支/盒</t>
  </si>
  <si>
    <t>蓝色,耐用,色亮   10支/盒</t>
  </si>
  <si>
    <t>15mm彩色,60个/盒</t>
  </si>
  <si>
    <t>19mm彩色,40个/盒</t>
  </si>
  <si>
    <t>25mm彩色,48个/盒</t>
  </si>
  <si>
    <t>32mm彩色,24个/盒</t>
  </si>
  <si>
    <t>50mm彩色,12个/盒</t>
  </si>
  <si>
    <t>常规,可订20页</t>
  </si>
  <si>
    <t>24/6,适用于12号订书机,1000枚</t>
  </si>
  <si>
    <t>2B 12支/盒</t>
  </si>
  <si>
    <t>HB 12支/盒</t>
  </si>
  <si>
    <t>铅笔刀</t>
  </si>
  <si>
    <t>31mm</t>
  </si>
  <si>
    <t>文件袋</t>
  </si>
  <si>
    <t>A4/网格拉链</t>
  </si>
  <si>
    <t>A4,背宽55mm,蓝色塑料,</t>
  </si>
  <si>
    <r>
      <rPr>
        <sz val="10"/>
        <rFont val="宋体"/>
        <charset val="134"/>
      </rPr>
      <t>背心式，</t>
    </r>
    <r>
      <rPr>
        <sz val="10"/>
        <rFont val="Times New Roman"/>
        <charset val="134"/>
      </rPr>
      <t>150</t>
    </r>
    <r>
      <rPr>
        <sz val="10"/>
        <rFont val="宋体"/>
        <charset val="134"/>
      </rPr>
      <t>只每包，</t>
    </r>
    <r>
      <rPr>
        <sz val="10"/>
        <rFont val="Times New Roman"/>
        <charset val="134"/>
      </rPr>
      <t>38*65cm</t>
    </r>
  </si>
  <si>
    <t>一次性检查橡胶手套</t>
  </si>
  <si>
    <t>L码,无粉,F840涂层,100只/盒,</t>
  </si>
  <si>
    <t>M码,无粉,F840涂层,100只/盒,</t>
  </si>
  <si>
    <t>布基胶带</t>
  </si>
  <si>
    <t>无痕，45MM宽*10米长</t>
  </si>
  <si>
    <t>胶水</t>
  </si>
  <si>
    <t>502,3g/支</t>
  </si>
  <si>
    <t>HDMI线</t>
  </si>
  <si>
    <r>
      <rPr>
        <sz val="10"/>
        <rFont val="Times New Roman"/>
        <charset val="134"/>
      </rPr>
      <t>HDMI</t>
    </r>
    <r>
      <rPr>
        <sz val="10"/>
        <rFont val="宋体"/>
        <charset val="134"/>
      </rPr>
      <t>高清数据线</t>
    </r>
    <r>
      <rPr>
        <sz val="10"/>
        <rFont val="Times New Roman"/>
        <charset val="134"/>
      </rPr>
      <t>2.0 ,1.5</t>
    </r>
    <r>
      <rPr>
        <sz val="10"/>
        <rFont val="宋体"/>
        <charset val="134"/>
      </rPr>
      <t>米</t>
    </r>
  </si>
  <si>
    <t>U盘</t>
  </si>
  <si>
    <t>128G</t>
  </si>
  <si>
    <t>不锈钢剪刀</t>
  </si>
  <si>
    <r>
      <rPr>
        <sz val="10"/>
        <rFont val="Times New Roman"/>
        <charset val="134"/>
      </rPr>
      <t>19.4</t>
    </r>
    <r>
      <rPr>
        <sz val="10"/>
        <rFont val="宋体"/>
        <charset val="134"/>
      </rPr>
      <t>厘米</t>
    </r>
  </si>
  <si>
    <t>亚克力硅胶管</t>
  </si>
  <si>
    <r>
      <rPr>
        <sz val="10"/>
        <rFont val="宋体"/>
        <charset val="134"/>
      </rPr>
      <t>外径</t>
    </r>
    <r>
      <rPr>
        <sz val="10"/>
        <rFont val="Times New Roman"/>
        <charset val="134"/>
      </rPr>
      <t>14</t>
    </r>
    <r>
      <rPr>
        <sz val="10"/>
        <rFont val="宋体"/>
        <charset val="134"/>
      </rPr>
      <t>内径</t>
    </r>
    <r>
      <rPr>
        <sz val="10"/>
        <rFont val="Times New Roman"/>
        <charset val="134"/>
      </rPr>
      <t>12mm</t>
    </r>
    <r>
      <rPr>
        <sz val="10"/>
        <rFont val="宋体"/>
        <charset val="134"/>
      </rPr>
      <t>一米长</t>
    </r>
  </si>
  <si>
    <t>内存条(台式电脑)</t>
  </si>
  <si>
    <t>8GB DDR2</t>
  </si>
  <si>
    <r>
      <rPr>
        <sz val="10"/>
        <rFont val="Times New Roman"/>
        <charset val="134"/>
      </rPr>
      <t>10</t>
    </r>
    <r>
      <rPr>
        <sz val="10"/>
        <rFont val="宋体"/>
        <charset val="134"/>
      </rPr>
      <t>个</t>
    </r>
    <r>
      <rPr>
        <sz val="10"/>
        <rFont val="Times New Roman"/>
        <charset val="134"/>
      </rPr>
      <t>/</t>
    </r>
    <r>
      <rPr>
        <sz val="10"/>
        <rFont val="宋体"/>
        <charset val="134"/>
      </rPr>
      <t>条</t>
    </r>
    <r>
      <rPr>
        <sz val="10"/>
        <rFont val="Times New Roman"/>
        <charset val="134"/>
      </rPr>
      <t>,</t>
    </r>
    <r>
      <rPr>
        <sz val="10"/>
        <rFont val="宋体"/>
        <charset val="134"/>
      </rPr>
      <t>四层</t>
    </r>
    <r>
      <rPr>
        <sz val="10"/>
        <rFont val="Times New Roman"/>
        <charset val="134"/>
      </rPr>
      <t>,</t>
    </r>
    <r>
      <rPr>
        <sz val="10"/>
        <rFont val="宋体"/>
        <charset val="134"/>
      </rPr>
      <t>不低于</t>
    </r>
    <r>
      <rPr>
        <sz val="10"/>
        <rFont val="Times New Roman"/>
        <charset val="134"/>
      </rPr>
      <t>200</t>
    </r>
    <r>
      <rPr>
        <sz val="10"/>
        <rFont val="宋体"/>
        <charset val="134"/>
      </rPr>
      <t>克每卷</t>
    </r>
  </si>
  <si>
    <t>双面海绵胶</t>
  </si>
  <si>
    <t>台式主机机械硬盘</t>
  </si>
  <si>
    <r>
      <rPr>
        <sz val="10"/>
        <rFont val="Times New Roman"/>
        <charset val="134"/>
      </rPr>
      <t>500GB,7200</t>
    </r>
    <r>
      <rPr>
        <sz val="10"/>
        <rFont val="宋体"/>
        <charset val="134"/>
      </rPr>
      <t>转速</t>
    </r>
    <r>
      <rPr>
        <sz val="10"/>
        <rFont val="Times New Roman"/>
        <charset val="134"/>
      </rPr>
      <t>,SATA</t>
    </r>
    <r>
      <rPr>
        <sz val="10"/>
        <rFont val="宋体"/>
        <charset val="134"/>
      </rPr>
      <t>接口</t>
    </r>
    <r>
      <rPr>
        <sz val="10"/>
        <rFont val="Times New Roman"/>
        <charset val="134"/>
      </rPr>
      <t>,16MB</t>
    </r>
  </si>
  <si>
    <t>台灯</t>
  </si>
  <si>
    <r>
      <rPr>
        <sz val="10"/>
        <rFont val="宋体"/>
        <charset val="134"/>
      </rPr>
      <t>折叠灯</t>
    </r>
    <r>
      <rPr>
        <sz val="10"/>
        <rFont val="Times New Roman"/>
        <charset val="134"/>
      </rPr>
      <t>,5W</t>
    </r>
  </si>
  <si>
    <t>盏</t>
  </si>
  <si>
    <t>圆凳</t>
  </si>
  <si>
    <r>
      <rPr>
        <sz val="10"/>
        <rFont val="宋体"/>
        <charset val="134"/>
      </rPr>
      <t>高</t>
    </r>
    <r>
      <rPr>
        <sz val="10"/>
        <rFont val="Times New Roman"/>
        <charset val="134"/>
      </rPr>
      <t>45cm,</t>
    </r>
    <r>
      <rPr>
        <sz val="10"/>
        <rFont val="宋体"/>
        <charset val="134"/>
      </rPr>
      <t>圆凳面</t>
    </r>
    <r>
      <rPr>
        <sz val="10"/>
        <rFont val="Times New Roman"/>
        <charset val="134"/>
      </rPr>
      <t>30cm,1.5</t>
    </r>
    <r>
      <rPr>
        <sz val="10"/>
        <rFont val="宋体"/>
        <charset val="134"/>
      </rPr>
      <t>厚管架</t>
    </r>
  </si>
  <si>
    <t>11L</t>
  </si>
  <si>
    <t>垃圾袋</t>
  </si>
  <si>
    <r>
      <rPr>
        <sz val="10"/>
        <rFont val="宋体"/>
        <charset val="134"/>
      </rPr>
      <t>黑色加厚</t>
    </r>
    <r>
      <rPr>
        <sz val="10"/>
        <rFont val="Times New Roman"/>
        <charset val="134"/>
      </rPr>
      <t>,36cm*55cm,</t>
    </r>
    <r>
      <rPr>
        <sz val="10"/>
        <rFont val="宋体"/>
        <charset val="134"/>
      </rPr>
      <t>背带式</t>
    </r>
  </si>
  <si>
    <t>打</t>
  </si>
  <si>
    <r>
      <rPr>
        <sz val="10"/>
        <rFont val="Times New Roman"/>
        <charset val="134"/>
      </rPr>
      <t>22</t>
    </r>
    <r>
      <rPr>
        <sz val="10"/>
        <rFont val="宋体"/>
        <charset val="134"/>
      </rPr>
      <t>升</t>
    </r>
  </si>
  <si>
    <r>
      <rPr>
        <sz val="10"/>
        <rFont val="Times New Roman"/>
        <charset val="134"/>
      </rPr>
      <t>1.9mm×120mm,1000</t>
    </r>
    <r>
      <rPr>
        <sz val="10"/>
        <rFont val="宋体"/>
        <charset val="134"/>
      </rPr>
      <t>根</t>
    </r>
    <r>
      <rPr>
        <sz val="10"/>
        <rFont val="Times New Roman"/>
        <charset val="134"/>
      </rPr>
      <t>/</t>
    </r>
    <r>
      <rPr>
        <sz val="10"/>
        <rFont val="宋体"/>
        <charset val="134"/>
      </rPr>
      <t>包</t>
    </r>
  </si>
  <si>
    <t>工业盐</t>
  </si>
  <si>
    <t>扫把套装</t>
  </si>
  <si>
    <t>扳手套装</t>
  </si>
  <si>
    <r>
      <rPr>
        <sz val="10"/>
        <rFont val="宋体"/>
        <charset val="134"/>
      </rPr>
      <t>含</t>
    </r>
    <r>
      <rPr>
        <sz val="10"/>
        <rFont val="Times New Roman"/>
        <charset val="134"/>
      </rPr>
      <t>10</t>
    </r>
    <r>
      <rPr>
        <sz val="10"/>
        <rFont val="宋体"/>
        <charset val="134"/>
      </rPr>
      <t>件及以上各规格扳手</t>
    </r>
  </si>
  <si>
    <t>拖鞋</t>
  </si>
  <si>
    <r>
      <rPr>
        <sz val="10"/>
        <rFont val="Times New Roman"/>
        <charset val="134"/>
      </rPr>
      <t>43</t>
    </r>
    <r>
      <rPr>
        <sz val="10"/>
        <rFont val="宋体"/>
        <charset val="134"/>
      </rPr>
      <t>码</t>
    </r>
  </si>
  <si>
    <t>挂锁</t>
  </si>
  <si>
    <r>
      <rPr>
        <sz val="10"/>
        <rFont val="宋体"/>
        <charset val="134"/>
      </rPr>
      <t>长梁</t>
    </r>
    <r>
      <rPr>
        <sz val="10"/>
        <rFont val="Times New Roman"/>
        <charset val="134"/>
      </rPr>
      <t xml:space="preserve">60mm  </t>
    </r>
    <r>
      <rPr>
        <sz val="10"/>
        <rFont val="宋体"/>
        <charset val="134"/>
      </rPr>
      <t>锁大门</t>
    </r>
  </si>
  <si>
    <t>插座灯</t>
  </si>
  <si>
    <r>
      <rPr>
        <sz val="10"/>
        <rFont val="宋体"/>
        <charset val="134"/>
      </rPr>
      <t>两孔插座</t>
    </r>
    <r>
      <rPr>
        <sz val="10"/>
        <rFont val="Times New Roman"/>
        <charset val="134"/>
      </rPr>
      <t>+10W</t>
    </r>
    <r>
      <rPr>
        <sz val="10"/>
        <rFont val="宋体"/>
        <charset val="134"/>
      </rPr>
      <t>白光感应灯泡</t>
    </r>
    <r>
      <rPr>
        <sz val="10"/>
        <rFont val="Times New Roman"/>
        <charset val="134"/>
      </rPr>
      <t xml:space="preserve"> </t>
    </r>
    <r>
      <rPr>
        <sz val="10"/>
        <rFont val="宋体"/>
        <charset val="134"/>
      </rPr>
      <t>人体感应自动开关</t>
    </r>
  </si>
  <si>
    <t>杂物框</t>
  </si>
  <si>
    <r>
      <rPr>
        <sz val="10"/>
        <rFont val="宋体"/>
        <charset val="134"/>
      </rPr>
      <t>小号</t>
    </r>
    <r>
      <rPr>
        <sz val="10"/>
        <rFont val="Times New Roman"/>
        <charset val="134"/>
      </rPr>
      <t>,16×23.5×14.5cm</t>
    </r>
  </si>
  <si>
    <r>
      <rPr>
        <sz val="10"/>
        <rFont val="Times New Roman"/>
        <charset val="134"/>
      </rPr>
      <t>36</t>
    </r>
    <r>
      <rPr>
        <sz val="10"/>
        <rFont val="宋体"/>
        <charset val="134"/>
      </rPr>
      <t>格</t>
    </r>
    <r>
      <rPr>
        <sz val="10"/>
        <rFont val="Times New Roman"/>
        <charset val="134"/>
      </rPr>
      <t>,A4</t>
    </r>
    <r>
      <rPr>
        <sz val="10"/>
        <rFont val="宋体"/>
        <charset val="134"/>
      </rPr>
      <t>大小</t>
    </r>
  </si>
  <si>
    <r>
      <rPr>
        <sz val="10"/>
        <rFont val="Times New Roman"/>
        <charset val="134"/>
      </rPr>
      <t>100</t>
    </r>
    <r>
      <rPr>
        <sz val="10"/>
        <rFont val="宋体"/>
        <charset val="134"/>
      </rPr>
      <t>贴装</t>
    </r>
  </si>
  <si>
    <r>
      <rPr>
        <sz val="10"/>
        <rFont val="宋体"/>
        <charset val="134"/>
      </rPr>
      <t>大</t>
    </r>
    <r>
      <rPr>
        <sz val="10"/>
        <rFont val="Times New Roman"/>
        <charset val="134"/>
      </rPr>
      <t>,45cm*20cm</t>
    </r>
  </si>
  <si>
    <t>海盐</t>
  </si>
  <si>
    <r>
      <rPr>
        <sz val="10"/>
        <rFont val="Times New Roman"/>
        <charset val="134"/>
      </rPr>
      <t>400g/</t>
    </r>
    <r>
      <rPr>
        <sz val="10"/>
        <rFont val="宋体"/>
        <charset val="134"/>
      </rPr>
      <t>包</t>
    </r>
  </si>
  <si>
    <t>润滑油</t>
  </si>
  <si>
    <r>
      <rPr>
        <sz val="10"/>
        <rFont val="Times New Roman"/>
        <charset val="134"/>
      </rPr>
      <t>60ml</t>
    </r>
    <r>
      <rPr>
        <sz val="10"/>
        <rFont val="宋体"/>
        <charset val="134"/>
      </rPr>
      <t>左右</t>
    </r>
  </si>
  <si>
    <t>清洁手套</t>
  </si>
  <si>
    <t>长手臂</t>
  </si>
  <si>
    <t>热水壶</t>
  </si>
  <si>
    <t>高硼硅玻璃材质</t>
  </si>
  <si>
    <t>玻璃胶+工具</t>
  </si>
  <si>
    <t>300ml</t>
  </si>
  <si>
    <r>
      <rPr>
        <sz val="10"/>
        <rFont val="Times New Roman"/>
        <charset val="134"/>
      </rPr>
      <t>1</t>
    </r>
    <r>
      <rPr>
        <sz val="10"/>
        <rFont val="宋体"/>
        <charset val="134"/>
      </rPr>
      <t>号</t>
    </r>
    <r>
      <rPr>
        <sz val="10"/>
        <rFont val="Times New Roman"/>
        <charset val="134"/>
      </rPr>
      <t>,1.5V</t>
    </r>
  </si>
  <si>
    <t>相机镜头清洁套装</t>
  </si>
  <si>
    <r>
      <rPr>
        <sz val="10"/>
        <rFont val="Times New Roman"/>
        <charset val="134"/>
      </rPr>
      <t>10</t>
    </r>
    <r>
      <rPr>
        <sz val="10"/>
        <rFont val="宋体"/>
        <charset val="134"/>
      </rPr>
      <t>支清洁棒</t>
    </r>
    <r>
      <rPr>
        <sz val="10"/>
        <rFont val="Times New Roman"/>
        <charset val="134"/>
      </rPr>
      <t>+1</t>
    </r>
    <r>
      <rPr>
        <sz val="10"/>
        <rFont val="宋体"/>
        <charset val="134"/>
      </rPr>
      <t>瓶清洁液</t>
    </r>
  </si>
  <si>
    <t>3-2.海洋与气象学院（中心）2026-2027-1学期教学用实验耗材采购计划清单</t>
  </si>
  <si>
    <t>申购单位（盖章）：</t>
  </si>
  <si>
    <t>规格型号</t>
  </si>
  <si>
    <t>实验室经手人及联系电话</t>
  </si>
  <si>
    <t>层析柱硅胶</t>
  </si>
  <si>
    <r>
      <rPr>
        <sz val="10"/>
        <rFont val="宋体"/>
        <charset val="134"/>
      </rPr>
      <t>试剂级</t>
    </r>
    <r>
      <rPr>
        <sz val="10"/>
        <rFont val="Times New Roman"/>
        <charset val="134"/>
      </rPr>
      <t>80-100</t>
    </r>
    <r>
      <rPr>
        <sz val="10"/>
        <rFont val="宋体"/>
        <charset val="134"/>
      </rPr>
      <t>目，</t>
    </r>
    <r>
      <rPr>
        <sz val="10"/>
        <rFont val="Times New Roman"/>
        <charset val="134"/>
      </rPr>
      <t>1kg</t>
    </r>
  </si>
  <si>
    <t>化学试剂及药品</t>
  </si>
  <si>
    <r>
      <rPr>
        <sz val="10"/>
        <rFont val="宋体"/>
        <charset val="134"/>
      </rPr>
      <t>优级纯</t>
    </r>
    <r>
      <rPr>
        <sz val="10"/>
        <rFont val="Times New Roman"/>
        <charset val="134"/>
      </rPr>
      <t xml:space="preserve"> ,500</t>
    </r>
    <r>
      <rPr>
        <sz val="10"/>
        <rFont val="宋体"/>
        <charset val="134"/>
      </rPr>
      <t>克</t>
    </r>
    <r>
      <rPr>
        <sz val="10"/>
        <rFont val="Times New Roman"/>
        <charset val="134"/>
      </rPr>
      <t>/</t>
    </r>
    <r>
      <rPr>
        <sz val="10"/>
        <rFont val="宋体"/>
        <charset val="134"/>
      </rPr>
      <t>瓶</t>
    </r>
  </si>
  <si>
    <r>
      <rPr>
        <sz val="10"/>
        <rFont val="宋体"/>
        <charset val="134"/>
      </rPr>
      <t>优级纯</t>
    </r>
    <r>
      <rPr>
        <sz val="10"/>
        <rFont val="Times New Roman"/>
        <charset val="134"/>
      </rPr>
      <t>, 500</t>
    </r>
    <r>
      <rPr>
        <sz val="10"/>
        <rFont val="宋体"/>
        <charset val="134"/>
      </rPr>
      <t>克</t>
    </r>
    <r>
      <rPr>
        <sz val="10"/>
        <rFont val="Times New Roman"/>
        <charset val="134"/>
      </rPr>
      <t>/</t>
    </r>
    <r>
      <rPr>
        <sz val="10"/>
        <rFont val="宋体"/>
        <charset val="134"/>
      </rPr>
      <t>瓶</t>
    </r>
  </si>
  <si>
    <t>玻璃沸石</t>
  </si>
  <si>
    <t>4.5mm,100g</t>
  </si>
  <si>
    <t>乙二胺四乙酸二钠/EDTA-2Na</t>
  </si>
  <si>
    <t>▲二氯甲烷</t>
  </si>
  <si>
    <t>色谱纯 4L/瓶</t>
  </si>
  <si>
    <t>▲正己烷</t>
  </si>
  <si>
    <t>1.色谱纯 4L/瓶
2.中标后提供同类产品的质检报告，重要检测项目需达以下指标要求：
2.1 GC-FID 含量-（以正己烷计）：Min 95.0 % 
2.2 色度：≤5 APHA
2.3蒸发残留 ：≤0.5 ppm
2.4含硫化合物-（以硫计）：Max 0.005 %
2.5水分-（KF 库伦计）：Max 0.01 % 
2.6水溶性可滴定酸：Max 0.0003 meq/g 
2.7光学吸收-195nm Max1.0AU，210nm Max0.2AU ，220nm Max0.08AU ，254 nm Max 0.01 AU，280 nm Max 0.005 AU，</t>
  </si>
  <si>
    <t>玻璃器皿及低值耐用品</t>
  </si>
  <si>
    <t>旋转蒸发器
配件法兰接
口</t>
  </si>
  <si>
    <t>法兰口50#转24#</t>
  </si>
  <si>
    <t>单口平底烧
瓶</t>
  </si>
  <si>
    <r>
      <rPr>
        <sz val="10"/>
        <rFont val="Times New Roman"/>
        <charset val="134"/>
      </rPr>
      <t>500ml</t>
    </r>
    <r>
      <rPr>
        <sz val="10"/>
        <rFont val="宋体"/>
        <charset val="134"/>
      </rPr>
      <t>、</t>
    </r>
    <r>
      <rPr>
        <sz val="10"/>
        <rFont val="Times New Roman"/>
        <charset val="134"/>
      </rPr>
      <t xml:space="preserve"> </t>
    </r>
    <r>
      <rPr>
        <sz val="10"/>
        <rFont val="宋体"/>
        <charset val="134"/>
      </rPr>
      <t>磨砂口、</t>
    </r>
    <r>
      <rPr>
        <sz val="10"/>
        <rFont val="Times New Roman"/>
        <charset val="134"/>
      </rPr>
      <t xml:space="preserve"> 24#</t>
    </r>
  </si>
  <si>
    <r>
      <rPr>
        <sz val="10"/>
        <rFont val="Times New Roman"/>
        <charset val="134"/>
      </rPr>
      <t>250</t>
    </r>
    <r>
      <rPr>
        <sz val="10"/>
        <rFont val="宋体"/>
        <charset val="134"/>
      </rPr>
      <t>毫升、</t>
    </r>
    <r>
      <rPr>
        <sz val="10"/>
        <rFont val="Times New Roman"/>
        <charset val="134"/>
      </rPr>
      <t xml:space="preserve"> </t>
    </r>
    <r>
      <rPr>
        <sz val="10"/>
        <rFont val="宋体"/>
        <charset val="134"/>
      </rPr>
      <t>磨砂口、</t>
    </r>
    <r>
      <rPr>
        <sz val="10"/>
        <rFont val="Times New Roman"/>
        <charset val="134"/>
      </rPr>
      <t xml:space="preserve"> 24#</t>
    </r>
  </si>
  <si>
    <t xml:space="preserve">鸡心瓶 </t>
  </si>
  <si>
    <t>100ml /24#</t>
  </si>
  <si>
    <t>玻璃梨形分
液漏斗</t>
  </si>
  <si>
    <r>
      <rPr>
        <sz val="10"/>
        <rFont val="Times New Roman"/>
        <charset val="134"/>
      </rPr>
      <t xml:space="preserve">250ml </t>
    </r>
    <r>
      <rPr>
        <sz val="10"/>
        <rFont val="宋体"/>
        <charset val="134"/>
      </rPr>
      <t>聚四氟乙烯塞</t>
    </r>
  </si>
  <si>
    <r>
      <rPr>
        <sz val="10"/>
        <rFont val="Times New Roman"/>
        <charset val="134"/>
      </rPr>
      <t>12.5cm/</t>
    </r>
    <r>
      <rPr>
        <sz val="10"/>
        <rFont val="宋体"/>
        <charset val="134"/>
      </rPr>
      <t>中速</t>
    </r>
  </si>
  <si>
    <r>
      <rPr>
        <sz val="10"/>
        <rFont val="Times New Roman"/>
        <charset val="134"/>
      </rPr>
      <t>8cm/</t>
    </r>
    <r>
      <rPr>
        <sz val="10"/>
        <rFont val="宋体"/>
        <charset val="134"/>
      </rPr>
      <t>中速</t>
    </r>
  </si>
  <si>
    <r>
      <rPr>
        <sz val="10"/>
        <rFont val="宋体"/>
        <charset val="134"/>
      </rPr>
      <t>黑色</t>
    </r>
    <r>
      <rPr>
        <sz val="10"/>
        <rFont val="Times New Roman"/>
        <charset val="134"/>
      </rPr>
      <t>,</t>
    </r>
    <r>
      <rPr>
        <sz val="10"/>
        <rFont val="宋体"/>
        <charset val="134"/>
      </rPr>
      <t>双头</t>
    </r>
    <r>
      <rPr>
        <sz val="10"/>
        <rFont val="Times New Roman"/>
        <charset val="134"/>
      </rPr>
      <t>1.0mm/0.6mm</t>
    </r>
  </si>
  <si>
    <r>
      <rPr>
        <sz val="10"/>
        <rFont val="宋体"/>
        <charset val="134"/>
      </rPr>
      <t>三角冰丝</t>
    </r>
    <r>
      <rPr>
        <sz val="10"/>
        <rFont val="Times New Roman"/>
        <charset val="134"/>
      </rPr>
      <t xml:space="preserve">,97cm </t>
    </r>
    <r>
      <rPr>
        <sz val="10"/>
        <rFont val="宋体"/>
        <charset val="134"/>
      </rPr>
      <t>木杆</t>
    </r>
  </si>
  <si>
    <t>34*72cm,100g</t>
  </si>
  <si>
    <r>
      <rPr>
        <sz val="10"/>
        <rFont val="宋体"/>
        <charset val="134"/>
      </rPr>
      <t>黄色</t>
    </r>
    <r>
      <rPr>
        <sz val="10"/>
        <rFont val="Times New Roman"/>
        <charset val="134"/>
      </rPr>
      <t>,10</t>
    </r>
    <r>
      <rPr>
        <sz val="10"/>
        <rFont val="宋体"/>
        <charset val="134"/>
      </rPr>
      <t>米</t>
    </r>
    <r>
      <rPr>
        <sz val="10"/>
        <rFont val="Times New Roman"/>
        <charset val="134"/>
      </rPr>
      <t>/</t>
    </r>
    <r>
      <rPr>
        <sz val="10"/>
        <rFont val="宋体"/>
        <charset val="134"/>
      </rPr>
      <t>卷</t>
    </r>
    <r>
      <rPr>
        <sz val="10"/>
        <rFont val="Times New Roman"/>
        <charset val="134"/>
      </rPr>
      <t>,18mm*10m*0.13mm</t>
    </r>
  </si>
  <si>
    <t>49×35×26.5cm</t>
  </si>
  <si>
    <t>GR500ml</t>
  </si>
  <si>
    <t>AR500ml</t>
  </si>
  <si>
    <t>AR250g</t>
  </si>
  <si>
    <t>AR500ML</t>
  </si>
  <si>
    <t>AR500g</t>
  </si>
  <si>
    <t>AR500g,99.9%</t>
  </si>
  <si>
    <t>AR500g,≥99.0%</t>
  </si>
  <si>
    <t>AR500g,99%</t>
  </si>
  <si>
    <t>CP250g,97%</t>
  </si>
  <si>
    <t>250g,95%</t>
  </si>
  <si>
    <t>AR500G</t>
  </si>
  <si>
    <t xml:space="preserve">25g </t>
  </si>
  <si>
    <t>500g,98%</t>
  </si>
  <si>
    <t>AR500ml,99%</t>
  </si>
  <si>
    <t>AR250g,99%</t>
  </si>
  <si>
    <t>AR100G</t>
  </si>
  <si>
    <t>AR100g</t>
  </si>
  <si>
    <t>GR500g</t>
  </si>
  <si>
    <t>IND500g</t>
  </si>
  <si>
    <t>AR500,98%</t>
  </si>
  <si>
    <t>500g,average Mn 1000</t>
  </si>
  <si>
    <t>500g,98%,MgO:45%</t>
  </si>
  <si>
    <t>Imp500ml,average Mn 400</t>
  </si>
  <si>
    <t>AR25g</t>
  </si>
  <si>
    <t>CP500g,99%</t>
  </si>
  <si>
    <t>AR10g,98%</t>
  </si>
  <si>
    <t>AR100g,99%</t>
  </si>
  <si>
    <t>AR100g,99.8%</t>
  </si>
  <si>
    <t>25g,98%</t>
  </si>
  <si>
    <t>500g,AR,99.5-100.5%</t>
  </si>
  <si>
    <t>500g 3N0.15-0.25mm</t>
  </si>
  <si>
    <t>AR500g,99.0%</t>
  </si>
  <si>
    <t>CP500g</t>
  </si>
  <si>
    <t>AR250g,98%</t>
  </si>
  <si>
    <t>AR,500g</t>
  </si>
  <si>
    <t>AR100g,99.5%</t>
  </si>
  <si>
    <t>AR100g,98.5%</t>
  </si>
  <si>
    <t>IND25g</t>
  </si>
  <si>
    <t>IND100g</t>
  </si>
  <si>
    <t>25g,IND</t>
  </si>
  <si>
    <t>5g,IND</t>
  </si>
  <si>
    <t>IND10g</t>
  </si>
  <si>
    <r>
      <rPr>
        <sz val="10"/>
        <rFont val="Times New Roman"/>
        <charset val="134"/>
      </rPr>
      <t>BR5g,</t>
    </r>
    <r>
      <rPr>
        <sz val="10"/>
        <rFont val="宋体"/>
        <charset val="134"/>
      </rPr>
      <t>生物染色</t>
    </r>
  </si>
  <si>
    <t>AR5g,75%</t>
  </si>
  <si>
    <t>5g≥98%</t>
  </si>
  <si>
    <t>25gIND</t>
  </si>
  <si>
    <r>
      <rPr>
        <sz val="10"/>
        <rFont val="Times New Roman"/>
        <charset val="134"/>
      </rPr>
      <t>5g,</t>
    </r>
    <r>
      <rPr>
        <sz val="10"/>
        <rFont val="宋体"/>
        <charset val="134"/>
      </rPr>
      <t>用于生物学染色</t>
    </r>
  </si>
  <si>
    <t>25g,BS</t>
  </si>
  <si>
    <t>AR10g,90%</t>
  </si>
  <si>
    <t>10g,Indicator</t>
  </si>
  <si>
    <t>AR25g,75%</t>
  </si>
  <si>
    <t>25g,FMP,65%</t>
  </si>
  <si>
    <t>50mm</t>
  </si>
  <si>
    <r>
      <rPr>
        <sz val="10"/>
        <rFont val="Times New Roman"/>
        <charset val="134"/>
      </rPr>
      <t>12.5cm(</t>
    </r>
    <r>
      <rPr>
        <sz val="10"/>
        <rFont val="宋体"/>
        <charset val="134"/>
      </rPr>
      <t>快速</t>
    </r>
    <r>
      <rPr>
        <sz val="10"/>
        <rFont val="Times New Roman"/>
        <charset val="134"/>
      </rPr>
      <t>)</t>
    </r>
  </si>
  <si>
    <r>
      <rPr>
        <sz val="10"/>
        <rFont val="Times New Roman"/>
        <charset val="134"/>
      </rPr>
      <t>10</t>
    </r>
    <r>
      <rPr>
        <sz val="10"/>
        <rFont val="宋体"/>
        <charset val="134"/>
      </rPr>
      <t>团装</t>
    </r>
  </si>
  <si>
    <r>
      <rPr>
        <sz val="10"/>
        <rFont val="Times New Roman"/>
        <charset val="134"/>
      </rPr>
      <t>38cm*15m,</t>
    </r>
    <r>
      <rPr>
        <sz val="10"/>
        <rFont val="宋体"/>
        <charset val="134"/>
      </rPr>
      <t>加厚</t>
    </r>
  </si>
  <si>
    <r>
      <rPr>
        <sz val="10"/>
        <rFont val="Times New Roman"/>
        <charset val="134"/>
      </rPr>
      <t>8*12,12</t>
    </r>
    <r>
      <rPr>
        <sz val="10"/>
        <rFont val="宋体"/>
        <charset val="134"/>
      </rPr>
      <t>丝</t>
    </r>
    <r>
      <rPr>
        <sz val="10"/>
        <rFont val="Times New Roman"/>
        <charset val="134"/>
      </rPr>
      <t>,100</t>
    </r>
    <r>
      <rPr>
        <sz val="10"/>
        <rFont val="宋体"/>
        <charset val="134"/>
      </rPr>
      <t>个</t>
    </r>
  </si>
  <si>
    <r>
      <rPr>
        <sz val="10"/>
        <rFont val="Times New Roman"/>
        <charset val="134"/>
      </rPr>
      <t>12*18cm,12</t>
    </r>
    <r>
      <rPr>
        <sz val="10"/>
        <rFont val="宋体"/>
        <charset val="134"/>
      </rPr>
      <t>丝</t>
    </r>
    <r>
      <rPr>
        <sz val="10"/>
        <rFont val="Times New Roman"/>
        <charset val="134"/>
      </rPr>
      <t>,100</t>
    </r>
    <r>
      <rPr>
        <sz val="10"/>
        <rFont val="宋体"/>
        <charset val="134"/>
      </rPr>
      <t>个</t>
    </r>
  </si>
  <si>
    <r>
      <rPr>
        <sz val="10"/>
        <rFont val="Times New Roman"/>
        <charset val="134"/>
      </rPr>
      <t>16*24cm,8</t>
    </r>
    <r>
      <rPr>
        <sz val="10"/>
        <rFont val="宋体"/>
        <charset val="134"/>
      </rPr>
      <t>丝</t>
    </r>
    <r>
      <rPr>
        <sz val="10"/>
        <rFont val="Times New Roman"/>
        <charset val="134"/>
      </rPr>
      <t>,100</t>
    </r>
    <r>
      <rPr>
        <sz val="10"/>
        <rFont val="宋体"/>
        <charset val="134"/>
      </rPr>
      <t>个</t>
    </r>
  </si>
  <si>
    <r>
      <rPr>
        <sz val="10"/>
        <rFont val="Times New Roman"/>
        <charset val="134"/>
      </rPr>
      <t>23*33cm,8</t>
    </r>
    <r>
      <rPr>
        <sz val="10"/>
        <rFont val="宋体"/>
        <charset val="134"/>
      </rPr>
      <t>丝</t>
    </r>
    <r>
      <rPr>
        <sz val="10"/>
        <rFont val="Times New Roman"/>
        <charset val="134"/>
      </rPr>
      <t>,100</t>
    </r>
    <r>
      <rPr>
        <sz val="10"/>
        <rFont val="宋体"/>
        <charset val="134"/>
      </rPr>
      <t>个</t>
    </r>
  </si>
  <si>
    <r>
      <rPr>
        <sz val="10"/>
        <rFont val="Times New Roman"/>
        <charset val="134"/>
      </rPr>
      <t>26*38cm,8</t>
    </r>
    <r>
      <rPr>
        <sz val="10"/>
        <rFont val="宋体"/>
        <charset val="134"/>
      </rPr>
      <t>丝</t>
    </r>
    <r>
      <rPr>
        <sz val="10"/>
        <rFont val="Times New Roman"/>
        <charset val="134"/>
      </rPr>
      <t>,100</t>
    </r>
    <r>
      <rPr>
        <sz val="10"/>
        <rFont val="宋体"/>
        <charset val="134"/>
      </rPr>
      <t>个</t>
    </r>
  </si>
  <si>
    <t>8mm*12mm</t>
  </si>
  <si>
    <t>10mm*15mm</t>
  </si>
  <si>
    <t>13mm*17mm</t>
  </si>
  <si>
    <t>1*3</t>
  </si>
  <si>
    <r>
      <rPr>
        <sz val="10"/>
        <rFont val="宋体"/>
        <charset val="134"/>
      </rPr>
      <t>中号</t>
    </r>
    <r>
      <rPr>
        <sz val="10"/>
        <rFont val="Times New Roman"/>
        <charset val="134"/>
      </rPr>
      <t>,</t>
    </r>
    <r>
      <rPr>
        <sz val="10"/>
        <rFont val="宋体"/>
        <charset val="134"/>
      </rPr>
      <t>杆长</t>
    </r>
    <r>
      <rPr>
        <sz val="10"/>
        <rFont val="Times New Roman"/>
        <charset val="134"/>
      </rPr>
      <t>56cm</t>
    </r>
  </si>
  <si>
    <r>
      <rPr>
        <sz val="10"/>
        <rFont val="Times New Roman"/>
        <charset val="134"/>
      </rPr>
      <t>18cm(</t>
    </r>
    <r>
      <rPr>
        <sz val="10"/>
        <rFont val="宋体"/>
        <charset val="134"/>
      </rPr>
      <t>中速</t>
    </r>
    <r>
      <rPr>
        <sz val="10"/>
        <rFont val="Times New Roman"/>
        <charset val="134"/>
      </rPr>
      <t>)</t>
    </r>
    <r>
      <rPr>
        <sz val="10"/>
        <rFont val="宋体"/>
        <charset val="134"/>
      </rPr>
      <t>，</t>
    </r>
    <r>
      <rPr>
        <sz val="10"/>
        <rFont val="Times New Roman"/>
        <charset val="134"/>
      </rPr>
      <t>100</t>
    </r>
    <r>
      <rPr>
        <sz val="10"/>
        <rFont val="宋体"/>
        <charset val="134"/>
      </rPr>
      <t>张</t>
    </r>
    <r>
      <rPr>
        <sz val="10"/>
        <rFont val="Times New Roman"/>
        <charset val="134"/>
      </rPr>
      <t>/</t>
    </r>
    <r>
      <rPr>
        <sz val="10"/>
        <rFont val="宋体"/>
        <charset val="134"/>
      </rPr>
      <t>盒</t>
    </r>
  </si>
  <si>
    <r>
      <rPr>
        <sz val="10"/>
        <rFont val="Times New Roman"/>
        <charset val="134"/>
      </rPr>
      <t>100mm*100mm</t>
    </r>
    <r>
      <rPr>
        <sz val="10"/>
        <rFont val="宋体"/>
        <charset val="134"/>
      </rPr>
      <t>，</t>
    </r>
    <r>
      <rPr>
        <sz val="10"/>
        <rFont val="Times New Roman"/>
        <charset val="134"/>
      </rPr>
      <t>500</t>
    </r>
    <r>
      <rPr>
        <sz val="10"/>
        <rFont val="宋体"/>
        <charset val="134"/>
      </rPr>
      <t>张</t>
    </r>
    <r>
      <rPr>
        <sz val="10"/>
        <rFont val="Times New Roman"/>
        <charset val="134"/>
      </rPr>
      <t>/</t>
    </r>
    <r>
      <rPr>
        <sz val="10"/>
        <rFont val="宋体"/>
        <charset val="134"/>
      </rPr>
      <t>包</t>
    </r>
  </si>
  <si>
    <r>
      <rPr>
        <sz val="10"/>
        <rFont val="Times New Roman"/>
        <charset val="134"/>
      </rPr>
      <t>6</t>
    </r>
    <r>
      <rPr>
        <sz val="10"/>
        <rFont val="宋体"/>
        <charset val="134"/>
      </rPr>
      <t>分管</t>
    </r>
    <r>
      <rPr>
        <sz val="10"/>
        <rFont val="Times New Roman"/>
        <charset val="134"/>
      </rPr>
      <t>[</t>
    </r>
    <r>
      <rPr>
        <sz val="10"/>
        <rFont val="宋体"/>
        <charset val="134"/>
      </rPr>
      <t>内</t>
    </r>
    <r>
      <rPr>
        <sz val="10"/>
        <rFont val="Times New Roman"/>
        <charset val="134"/>
      </rPr>
      <t>19*</t>
    </r>
    <r>
      <rPr>
        <sz val="10"/>
        <rFont val="宋体"/>
        <charset val="134"/>
      </rPr>
      <t>外</t>
    </r>
    <r>
      <rPr>
        <sz val="10"/>
        <rFont val="Times New Roman"/>
        <charset val="134"/>
      </rPr>
      <t>25</t>
    </r>
    <r>
      <rPr>
        <sz val="10"/>
        <rFont val="宋体"/>
        <charset val="134"/>
      </rPr>
      <t>毫米</t>
    </r>
    <r>
      <rPr>
        <sz val="10"/>
        <rFont val="Times New Roman"/>
        <charset val="134"/>
      </rPr>
      <t>] 1</t>
    </r>
    <r>
      <rPr>
        <sz val="10"/>
        <rFont val="宋体"/>
        <charset val="134"/>
      </rPr>
      <t>米长</t>
    </r>
  </si>
  <si>
    <t>空调挡风板</t>
  </si>
  <si>
    <t>50*30cm</t>
  </si>
  <si>
    <t>纽扣通用锂电池/纽扣电池</t>
  </si>
  <si>
    <t>网线插座面板</t>
  </si>
  <si>
    <r>
      <rPr>
        <sz val="10"/>
        <rFont val="宋体"/>
        <charset val="134"/>
      </rPr>
      <t>超</t>
    </r>
    <r>
      <rPr>
        <sz val="10"/>
        <rFont val="Times New Roman"/>
        <charset val="134"/>
      </rPr>
      <t>6</t>
    </r>
    <r>
      <rPr>
        <sz val="10"/>
        <rFont val="宋体"/>
        <charset val="134"/>
      </rPr>
      <t>类</t>
    </r>
    <r>
      <rPr>
        <sz val="10"/>
        <rFont val="Times New Roman"/>
        <charset val="134"/>
      </rPr>
      <t>/</t>
    </r>
    <r>
      <rPr>
        <sz val="10"/>
        <rFont val="宋体"/>
        <charset val="134"/>
      </rPr>
      <t>屏蔽</t>
    </r>
    <r>
      <rPr>
        <sz val="10"/>
        <rFont val="Times New Roman"/>
        <charset val="134"/>
      </rPr>
      <t>,</t>
    </r>
    <r>
      <rPr>
        <sz val="10"/>
        <rFont val="宋体"/>
        <charset val="134"/>
      </rPr>
      <t>双口</t>
    </r>
  </si>
  <si>
    <t>网线钳</t>
  </si>
  <si>
    <t>标准</t>
  </si>
  <si>
    <t>胶鞋</t>
  </si>
  <si>
    <t>试电笔</t>
  </si>
  <si>
    <t>电工验试电笔</t>
  </si>
  <si>
    <t>透明胶</t>
  </si>
  <si>
    <r>
      <rPr>
        <sz val="10"/>
        <rFont val="Times New Roman"/>
        <charset val="134"/>
      </rPr>
      <t>4.5</t>
    </r>
    <r>
      <rPr>
        <sz val="10"/>
        <rFont val="宋体"/>
        <charset val="134"/>
      </rPr>
      <t>米宽</t>
    </r>
  </si>
  <si>
    <t>除藻剂</t>
  </si>
  <si>
    <t>除青苔</t>
  </si>
  <si>
    <t>雨鞋</t>
  </si>
  <si>
    <r>
      <rPr>
        <sz val="10"/>
        <rFont val="宋体"/>
        <charset val="134"/>
      </rPr>
      <t>高筒</t>
    </r>
    <r>
      <rPr>
        <sz val="10"/>
        <rFont val="Times New Roman"/>
        <charset val="134"/>
      </rPr>
      <t>43</t>
    </r>
    <r>
      <rPr>
        <sz val="10"/>
        <rFont val="宋体"/>
        <charset val="134"/>
      </rPr>
      <t>码</t>
    </r>
    <r>
      <rPr>
        <sz val="10"/>
        <rFont val="Times New Roman"/>
        <charset val="134"/>
      </rPr>
      <t>,</t>
    </r>
    <r>
      <rPr>
        <sz val="10"/>
        <rFont val="宋体"/>
        <charset val="134"/>
      </rPr>
      <t>黑色</t>
    </r>
  </si>
  <si>
    <t>食品保鲜膜</t>
  </si>
  <si>
    <t>30cm</t>
  </si>
  <si>
    <t>全铜截止阀</t>
  </si>
  <si>
    <r>
      <rPr>
        <sz val="10"/>
        <rFont val="Times New Roman"/>
        <charset val="134"/>
      </rPr>
      <t>32PE</t>
    </r>
    <r>
      <rPr>
        <sz val="10"/>
        <rFont val="宋体"/>
        <charset val="134"/>
      </rPr>
      <t>双活接截止阀</t>
    </r>
    <r>
      <rPr>
        <sz val="10"/>
        <rFont val="Times New Roman"/>
        <charset val="134"/>
      </rPr>
      <t>,32mm(1</t>
    </r>
    <r>
      <rPr>
        <sz val="10"/>
        <rFont val="宋体"/>
        <charset val="134"/>
      </rPr>
      <t>寸</t>
    </r>
    <r>
      <rPr>
        <sz val="10"/>
        <rFont val="Times New Roman"/>
        <charset val="134"/>
      </rPr>
      <t>)</t>
    </r>
  </si>
  <si>
    <t>水管断管取出器</t>
  </si>
  <si>
    <r>
      <rPr>
        <sz val="10"/>
        <rFont val="Times New Roman"/>
        <charset val="134"/>
      </rPr>
      <t>4/6</t>
    </r>
    <r>
      <rPr>
        <sz val="10"/>
        <rFont val="宋体"/>
        <charset val="134"/>
      </rPr>
      <t>分管通用</t>
    </r>
  </si>
  <si>
    <t>PVC纤维软管</t>
  </si>
  <si>
    <r>
      <rPr>
        <sz val="10"/>
        <rFont val="Times New Roman"/>
        <charset val="134"/>
      </rPr>
      <t>16mm*3.0mm</t>
    </r>
    <r>
      <rPr>
        <sz val="10"/>
        <rFont val="宋体"/>
        <charset val="134"/>
      </rPr>
      <t>，</t>
    </r>
    <r>
      <rPr>
        <sz val="10"/>
        <rFont val="Times New Roman"/>
        <charset val="134"/>
      </rPr>
      <t>4</t>
    </r>
    <r>
      <rPr>
        <sz val="10"/>
        <rFont val="宋体"/>
        <charset val="134"/>
      </rPr>
      <t>分</t>
    </r>
    <r>
      <rPr>
        <sz val="10"/>
        <rFont val="Times New Roman"/>
        <charset val="134"/>
      </rPr>
      <t>,50</t>
    </r>
    <r>
      <rPr>
        <sz val="10"/>
        <rFont val="宋体"/>
        <charset val="134"/>
      </rPr>
      <t>米</t>
    </r>
    <r>
      <rPr>
        <sz val="10"/>
        <rFont val="Times New Roman"/>
        <charset val="134"/>
      </rPr>
      <t>/</t>
    </r>
    <r>
      <rPr>
        <sz val="10"/>
        <rFont val="宋体"/>
        <charset val="134"/>
      </rPr>
      <t>卷</t>
    </r>
  </si>
  <si>
    <t>聚丙烯PP板</t>
  </si>
  <si>
    <r>
      <rPr>
        <sz val="10"/>
        <rFont val="宋体"/>
        <charset val="134"/>
      </rPr>
      <t>尺寸：</t>
    </r>
    <r>
      <rPr>
        <sz val="10"/>
        <rFont val="Times New Roman"/>
        <charset val="134"/>
      </rPr>
      <t>1</t>
    </r>
    <r>
      <rPr>
        <sz val="10"/>
        <rFont val="宋体"/>
        <charset val="134"/>
      </rPr>
      <t>米</t>
    </r>
    <r>
      <rPr>
        <sz val="10"/>
        <rFont val="Times New Roman"/>
        <charset val="134"/>
      </rPr>
      <t>*1</t>
    </r>
    <r>
      <rPr>
        <sz val="10"/>
        <rFont val="宋体"/>
        <charset val="134"/>
      </rPr>
      <t>米</t>
    </r>
    <r>
      <rPr>
        <sz val="10"/>
        <rFont val="Times New Roman"/>
        <charset val="134"/>
      </rPr>
      <t>*</t>
    </r>
    <r>
      <rPr>
        <sz val="10"/>
        <rFont val="宋体"/>
        <charset val="134"/>
      </rPr>
      <t>厚</t>
    </r>
    <r>
      <rPr>
        <sz val="10"/>
        <rFont val="Times New Roman"/>
        <charset val="134"/>
      </rPr>
      <t>15mm</t>
    </r>
  </si>
  <si>
    <r>
      <rPr>
        <sz val="10"/>
        <rFont val="宋体"/>
        <charset val="134"/>
      </rPr>
      <t>带开关</t>
    </r>
    <r>
      <rPr>
        <sz val="10"/>
        <rFont val="Times New Roman"/>
        <charset val="134"/>
      </rPr>
      <t>,USB</t>
    </r>
    <r>
      <rPr>
        <sz val="10"/>
        <rFont val="宋体"/>
        <charset val="134"/>
      </rPr>
      <t>接口</t>
    </r>
    <r>
      <rPr>
        <sz val="10"/>
        <rFont val="Times New Roman"/>
        <charset val="134"/>
      </rPr>
      <t>,7</t>
    </r>
    <r>
      <rPr>
        <sz val="10"/>
        <rFont val="宋体"/>
        <charset val="134"/>
      </rPr>
      <t>个</t>
    </r>
    <r>
      <rPr>
        <sz val="10"/>
        <rFont val="Times New Roman"/>
        <charset val="134"/>
      </rPr>
      <t>/</t>
    </r>
    <r>
      <rPr>
        <sz val="10"/>
        <rFont val="宋体"/>
        <charset val="134"/>
      </rPr>
      <t>套</t>
    </r>
  </si>
  <si>
    <t>手电筒</t>
  </si>
  <si>
    <r>
      <rPr>
        <sz val="10"/>
        <rFont val="宋体"/>
        <charset val="134"/>
      </rPr>
      <t>至少</t>
    </r>
    <r>
      <rPr>
        <sz val="10"/>
        <rFont val="Times New Roman"/>
        <charset val="134"/>
      </rPr>
      <t>5</t>
    </r>
    <r>
      <rPr>
        <sz val="10"/>
        <rFont val="宋体"/>
        <charset val="134"/>
      </rPr>
      <t>小时续航</t>
    </r>
  </si>
  <si>
    <t>工具套装</t>
  </si>
  <si>
    <r>
      <rPr>
        <sz val="10"/>
        <rFont val="Times New Roman"/>
        <charset val="134"/>
      </rPr>
      <t>37</t>
    </r>
    <r>
      <rPr>
        <sz val="10"/>
        <rFont val="宋体"/>
        <charset val="134"/>
      </rPr>
      <t>件套</t>
    </r>
    <r>
      <rPr>
        <sz val="10"/>
        <rFont val="Times New Roman"/>
        <charset val="134"/>
      </rPr>
      <t>,</t>
    </r>
    <r>
      <rPr>
        <sz val="10"/>
        <rFont val="宋体"/>
        <charset val="134"/>
      </rPr>
      <t>电工款</t>
    </r>
    <r>
      <rPr>
        <sz val="10"/>
        <rFont val="Times New Roman"/>
        <charset val="134"/>
      </rPr>
      <t>,</t>
    </r>
    <r>
      <rPr>
        <sz val="10"/>
        <rFont val="宋体"/>
        <charset val="134"/>
      </rPr>
      <t>家用</t>
    </r>
  </si>
  <si>
    <t>铝箔胶带</t>
  </si>
  <si>
    <t>48mm*10m*60μm</t>
  </si>
  <si>
    <t>中性硅酮密封胶</t>
  </si>
  <si>
    <r>
      <rPr>
        <sz val="10"/>
        <rFont val="Times New Roman"/>
        <charset val="134"/>
      </rPr>
      <t>300ml,</t>
    </r>
    <r>
      <rPr>
        <sz val="10"/>
        <rFont val="宋体"/>
        <charset val="134"/>
      </rPr>
      <t>透明</t>
    </r>
  </si>
  <si>
    <t>铸铁修补剂</t>
  </si>
  <si>
    <t>水管堵漏胶</t>
  </si>
  <si>
    <r>
      <rPr>
        <sz val="10"/>
        <rFont val="宋体"/>
        <charset val="134"/>
      </rPr>
      <t>灰色</t>
    </r>
    <r>
      <rPr>
        <sz val="10"/>
        <rFont val="Times New Roman"/>
        <charset val="134"/>
      </rPr>
      <t>,80g</t>
    </r>
  </si>
  <si>
    <t>防尘布</t>
  </si>
  <si>
    <t>免洗，宽1.5米*长1米</t>
  </si>
  <si>
    <t>杀虫</t>
  </si>
  <si>
    <r>
      <rPr>
        <sz val="10"/>
        <rFont val="Times New Roman"/>
        <charset val="134"/>
      </rPr>
      <t>300ml</t>
    </r>
    <r>
      <rPr>
        <sz val="10"/>
        <rFont val="宋体"/>
        <charset val="134"/>
      </rPr>
      <t>气雾剂</t>
    </r>
  </si>
  <si>
    <t>麦克风</t>
  </si>
  <si>
    <t>Mic Mini 发射器(碳素黑)</t>
  </si>
  <si>
    <t>密封袋</t>
  </si>
  <si>
    <r>
      <rPr>
        <sz val="10"/>
        <rFont val="Times New Roman"/>
        <charset val="134"/>
      </rPr>
      <t xml:space="preserve">14*20cm </t>
    </r>
    <r>
      <rPr>
        <sz val="10"/>
        <rFont val="宋体"/>
        <charset val="134"/>
      </rPr>
      <t>，</t>
    </r>
    <r>
      <rPr>
        <sz val="10"/>
        <rFont val="Times New Roman"/>
        <charset val="134"/>
      </rPr>
      <t>12</t>
    </r>
    <r>
      <rPr>
        <sz val="10"/>
        <rFont val="宋体"/>
        <charset val="134"/>
      </rPr>
      <t>丝</t>
    </r>
    <r>
      <rPr>
        <sz val="10"/>
        <rFont val="Times New Roman"/>
        <charset val="134"/>
      </rPr>
      <t xml:space="preserve"> </t>
    </r>
    <r>
      <rPr>
        <sz val="10"/>
        <rFont val="宋体"/>
        <charset val="134"/>
      </rPr>
      <t>，</t>
    </r>
    <r>
      <rPr>
        <sz val="10"/>
        <rFont val="Times New Roman"/>
        <charset val="134"/>
      </rPr>
      <t>100</t>
    </r>
    <r>
      <rPr>
        <sz val="10"/>
        <rFont val="宋体"/>
        <charset val="134"/>
      </rPr>
      <t>个</t>
    </r>
  </si>
  <si>
    <t>水泵</t>
  </si>
  <si>
    <r>
      <rPr>
        <sz val="10"/>
        <rFont val="Times New Roman"/>
        <charset val="134"/>
      </rPr>
      <t>12v</t>
    </r>
    <r>
      <rPr>
        <sz val="10"/>
        <rFont val="宋体"/>
        <charset val="134"/>
      </rPr>
      <t>,水泵压力是0.85mpa, 流量是每分钟11-12升</t>
    </r>
  </si>
  <si>
    <t>304不锈钢置物架</t>
  </si>
  <si>
    <t>宽30CM长60CM高180CM,五层</t>
  </si>
  <si>
    <t>安全帽</t>
  </si>
  <si>
    <t>国标按钮式</t>
  </si>
  <si>
    <t>500hpa天气图</t>
  </si>
  <si>
    <t>A2(彩色高清版),20191124日08时(复印)</t>
  </si>
  <si>
    <r>
      <rPr>
        <sz val="10"/>
        <rFont val="宋体"/>
        <charset val="134"/>
      </rPr>
      <t>其他耗材</t>
    </r>
  </si>
  <si>
    <r>
      <rPr>
        <sz val="10"/>
        <rFont val="宋体"/>
        <charset val="134"/>
      </rPr>
      <t>海科楼</t>
    </r>
    <r>
      <rPr>
        <sz val="10"/>
        <rFont val="Times New Roman"/>
        <charset val="134"/>
      </rPr>
      <t>601</t>
    </r>
  </si>
  <si>
    <t>850hpa天气图</t>
  </si>
  <si>
    <t>地面天气图</t>
  </si>
  <si>
    <t>雨量杯</t>
  </si>
  <si>
    <t>20厘米直径，适用雨量器，单位：毫米</t>
  </si>
  <si>
    <t>气象记录笔尖</t>
  </si>
  <si>
    <t>适用于气象设备</t>
  </si>
  <si>
    <t>三角架</t>
  </si>
  <si>
    <t>脚架铝合金材质，脚架收缩高度
535mm，含转接件</t>
  </si>
  <si>
    <t>湿球纱布</t>
  </si>
  <si>
    <t>43*4000mm</t>
  </si>
  <si>
    <t>TF内存卡</t>
  </si>
  <si>
    <t>256g</t>
  </si>
  <si>
    <t>交换机</t>
  </si>
  <si>
    <t>8口千兆</t>
  </si>
  <si>
    <t>数字万用表</t>
  </si>
  <si>
    <t>VC890E,二极管,通断,自动关机</t>
  </si>
  <si>
    <r>
      <rPr>
        <sz val="10"/>
        <rFont val="宋体"/>
        <charset val="134"/>
      </rPr>
      <t>海科楼</t>
    </r>
    <r>
      <rPr>
        <sz val="10"/>
        <rFont val="Times New Roman"/>
        <charset val="134"/>
      </rPr>
      <t>101</t>
    </r>
  </si>
  <si>
    <t>USB接口</t>
  </si>
  <si>
    <t>LS14500,3.6V，尺寸14*50mm，锂亚硫酰氯电池，最大持续电流50m，容量：1200mAh及以上</t>
  </si>
  <si>
    <t>75酒精免洗(500ml/瓶)</t>
  </si>
  <si>
    <t>洗衣粉</t>
  </si>
  <si>
    <t>0.8Kg/袋</t>
  </si>
  <si>
    <t>护眼镜</t>
  </si>
  <si>
    <t>3M,标准版1621</t>
  </si>
  <si>
    <t>白大褂</t>
  </si>
  <si>
    <t>L码,长袖</t>
  </si>
  <si>
    <t>件</t>
  </si>
  <si>
    <t>M码,长袖</t>
  </si>
  <si>
    <t>一次性雨衣</t>
  </si>
  <si>
    <t>均码</t>
  </si>
  <si>
    <t>救生衣</t>
  </si>
  <si>
    <t>便携成人自动充气</t>
  </si>
  <si>
    <t>硅脂</t>
  </si>
  <si>
    <t>防水、密封，50g</t>
  </si>
  <si>
    <t>喉箍</t>
  </si>
  <si>
    <t>不锈钢，90-110mm左右</t>
  </si>
  <si>
    <t>打磨砂纸</t>
  </si>
  <si>
    <t>60目</t>
  </si>
  <si>
    <t>打磨机</t>
  </si>
  <si>
    <t>手持式</t>
  </si>
  <si>
    <t>打磨片</t>
  </si>
  <si>
    <t>100mm</t>
  </si>
  <si>
    <t>切割片</t>
  </si>
  <si>
    <t>石材切割片</t>
  </si>
  <si>
    <t>过塑膜</t>
  </si>
  <si>
    <t>A4 8丝，100张/盒</t>
  </si>
  <si>
    <t>防水帆布</t>
  </si>
  <si>
    <t>3米*2米左右</t>
  </si>
  <si>
    <t>HDMI高清数据线2.0 ,5米</t>
  </si>
  <si>
    <t>安全绳</t>
  </si>
  <si>
    <t>10mm，100米+安全扣+浮环</t>
  </si>
  <si>
    <t>硫化剂</t>
  </si>
  <si>
    <t>M1</t>
  </si>
  <si>
    <t>食盐</t>
  </si>
  <si>
    <t>400g</t>
  </si>
  <si>
    <t>消毒碘酒</t>
  </si>
  <si>
    <t>75%,500ml</t>
  </si>
  <si>
    <t>喷壶</t>
  </si>
  <si>
    <t>独立包装</t>
  </si>
  <si>
    <t>4-1.滨海农业学院2025-2026-2学期教学用实验耗材采购计划清单</t>
  </si>
  <si>
    <t>申购单位（盖章）：滨海农业学院</t>
  </si>
  <si>
    <r>
      <rPr>
        <b/>
        <sz val="10"/>
        <rFont val="宋体"/>
        <charset val="134"/>
      </rPr>
      <t>规格</t>
    </r>
    <r>
      <rPr>
        <b/>
        <sz val="10"/>
        <rFont val="Times New Roman"/>
        <charset val="134"/>
      </rPr>
      <t>/</t>
    </r>
    <r>
      <rPr>
        <b/>
        <sz val="10"/>
        <rFont val="宋体"/>
        <charset val="134"/>
      </rPr>
      <t>技术参数</t>
    </r>
  </si>
  <si>
    <r>
      <rPr>
        <b/>
        <sz val="10"/>
        <color rgb="FF000000"/>
        <rFont val="宋体"/>
        <charset val="134"/>
      </rPr>
      <t>所属类别</t>
    </r>
    <r>
      <rPr>
        <b/>
        <sz val="10"/>
        <color rgb="FF000000"/>
        <rFont val="宋体"/>
        <charset val="134"/>
      </rPr>
      <t xml:space="preserve">
</t>
    </r>
    <r>
      <rPr>
        <b/>
        <sz val="8"/>
        <color rgb="FF000000"/>
        <rFont val="宋体"/>
        <charset val="134"/>
      </rPr>
      <t>(</t>
    </r>
    <r>
      <rPr>
        <b/>
        <sz val="8"/>
        <color rgb="FF000000"/>
        <rFont val="宋体"/>
        <charset val="134"/>
      </rPr>
      <t>试剂</t>
    </r>
    <r>
      <rPr>
        <b/>
        <sz val="8"/>
        <color rgb="FF000000"/>
        <rFont val="宋体"/>
        <charset val="134"/>
      </rPr>
      <t>/</t>
    </r>
    <r>
      <rPr>
        <b/>
        <sz val="8"/>
        <color rgb="FF000000"/>
        <rFont val="宋体"/>
        <charset val="134"/>
      </rPr>
      <t>药品</t>
    </r>
    <r>
      <rPr>
        <b/>
        <sz val="8"/>
        <color rgb="FF000000"/>
        <rFont val="宋体"/>
        <charset val="134"/>
      </rPr>
      <t>/</t>
    </r>
    <r>
      <rPr>
        <b/>
        <sz val="8"/>
        <color rgb="FF000000"/>
        <rFont val="宋体"/>
        <charset val="134"/>
      </rPr>
      <t>玻璃器皿</t>
    </r>
    <r>
      <rPr>
        <b/>
        <sz val="8"/>
        <color rgb="FF000000"/>
        <rFont val="宋体"/>
        <charset val="134"/>
      </rPr>
      <t>/</t>
    </r>
    <r>
      <rPr>
        <b/>
        <sz val="8"/>
        <color rgb="FF000000"/>
        <rFont val="宋体"/>
        <charset val="134"/>
      </rPr>
      <t>其他耗材）</t>
    </r>
    <r>
      <rPr>
        <b/>
        <sz val="8"/>
        <color rgb="FF000000"/>
        <rFont val="宋体"/>
        <charset val="134"/>
      </rPr>
      <t xml:space="preserve"></t>
    </r>
  </si>
  <si>
    <t>95%酒精</t>
  </si>
  <si>
    <t>农学1251-1256</t>
  </si>
  <si>
    <t>100%酒精</t>
  </si>
  <si>
    <t>4%戊二醛固定液</t>
  </si>
  <si>
    <t>2、3、5－三苯基四唑氯化物（TTC）</t>
  </si>
  <si>
    <t>5g</t>
  </si>
  <si>
    <t>磷酸氢二钠</t>
  </si>
  <si>
    <t>柠檬酸</t>
  </si>
  <si>
    <t>白乳胶</t>
  </si>
  <si>
    <t>120ml</t>
  </si>
  <si>
    <t>赤霉素</t>
  </si>
  <si>
    <t>硅胶干燥剂</t>
  </si>
  <si>
    <t xml:space="preserve">瓶 </t>
  </si>
  <si>
    <t>园艺1241</t>
  </si>
  <si>
    <t>二水合氯化钙</t>
  </si>
  <si>
    <t>园艺卓越1241</t>
  </si>
  <si>
    <t xml:space="preserve">七水合硫酸亚铁 </t>
  </si>
  <si>
    <t xml:space="preserve">乙二胺四乙酸二钠 </t>
  </si>
  <si>
    <t>AR250G</t>
  </si>
  <si>
    <t xml:space="preserve">四水合氯化锰 </t>
  </si>
  <si>
    <t>99.0%，500G</t>
  </si>
  <si>
    <t xml:space="preserve">七水合硫酸锌 </t>
  </si>
  <si>
    <t xml:space="preserve">碘化钾 </t>
  </si>
  <si>
    <t>二水合钼酸钠</t>
  </si>
  <si>
    <t>六水合氯化钴</t>
  </si>
  <si>
    <t xml:space="preserve">五水合硫酸铜 </t>
  </si>
  <si>
    <t xml:space="preserve">烟酸 </t>
  </si>
  <si>
    <t xml:space="preserve">BR25g/瓶</t>
  </si>
  <si>
    <t>盐酸吡哆醇</t>
  </si>
  <si>
    <t>盐酸硫胺素</t>
  </si>
  <si>
    <t>BR100g/瓶</t>
  </si>
  <si>
    <t>肌 醇</t>
  </si>
  <si>
    <t>吲哚丁酸（IBA）</t>
  </si>
  <si>
    <t xml:space="preserve">BR1g/瓶 </t>
  </si>
  <si>
    <t>α-萘乙酸（NAA）</t>
  </si>
  <si>
    <t>CP25g/瓶</t>
  </si>
  <si>
    <t>6-苄氨基嘌呤（6-BA）</t>
  </si>
  <si>
    <t>6-糠氨基嘌呤（6-KT）</t>
  </si>
  <si>
    <t xml:space="preserve">BR0.5g/瓶 </t>
  </si>
  <si>
    <t>芸苔素内酯</t>
  </si>
  <si>
    <t>50mg/瓶，纯度≥90%</t>
  </si>
  <si>
    <t xml:space="preserve"> AR500ml (0.5升/瓶)</t>
  </si>
  <si>
    <t>抗坏血酸Vc</t>
  </si>
  <si>
    <t>AR25G</t>
  </si>
  <si>
    <t>聚乙烯吡咯烷酮（PVP.k30）</t>
  </si>
  <si>
    <t>BR100g</t>
  </si>
  <si>
    <t>二氧化氯活化剂（固态）</t>
  </si>
  <si>
    <t>2.5kg/袋</t>
  </si>
  <si>
    <t>(活性氯≥5.5%)AR500ml</t>
  </si>
  <si>
    <t xml:space="preserve">98%，5g/瓶 </t>
  </si>
  <si>
    <t>红四氮唑(RT)</t>
  </si>
  <si>
    <t>1G</t>
  </si>
  <si>
    <t>医用酒精</t>
  </si>
  <si>
    <t>20 L，95%浓度</t>
  </si>
  <si>
    <t>RNA酶A</t>
  </si>
  <si>
    <t>10 mg/包</t>
  </si>
  <si>
    <r>
      <rPr>
        <sz val="10"/>
        <rFont val="宋体"/>
        <charset val="134"/>
      </rPr>
      <t>园艺</t>
    </r>
    <r>
      <rPr>
        <sz val="10"/>
        <rFont val="宋体"/>
        <charset val="134"/>
      </rPr>
      <t>1241</t>
    </r>
    <r>
      <rPr>
        <sz val="10"/>
        <rFont val="宋体"/>
        <charset val="134"/>
      </rPr>
      <t>、</t>
    </r>
    <r>
      <rPr>
        <sz val="10"/>
        <rFont val="宋体"/>
        <charset val="134"/>
      </rPr>
      <t>1242</t>
    </r>
    <r>
      <rPr>
        <sz val="10"/>
        <rFont val="宋体"/>
        <charset val="134"/>
      </rPr>
      <t>、</t>
    </r>
    <r>
      <rPr>
        <sz val="10"/>
        <rFont val="宋体"/>
        <charset val="134"/>
      </rPr>
      <t>1243</t>
    </r>
    <r>
      <rPr>
        <sz val="10"/>
        <rFont val="宋体"/>
        <charset val="134"/>
      </rPr>
      <t>；园艺卓越</t>
    </r>
    <r>
      <rPr>
        <sz val="10"/>
        <rFont val="宋体"/>
        <charset val="134"/>
      </rPr>
      <t xml:space="preserve">1241</t>
    </r>
  </si>
  <si>
    <t>β-巯基乙醇（生物技术级）</t>
  </si>
  <si>
    <t>500 ml</t>
  </si>
  <si>
    <t>核酸染料（Perfect GelBlue）</t>
  </si>
  <si>
    <t>0.5 ml</t>
  </si>
  <si>
    <t>分子标记（DL1,000 DNA marker）</t>
  </si>
  <si>
    <t>100 次</t>
  </si>
  <si>
    <t>包装</t>
  </si>
  <si>
    <t>琼脂糖agarose</t>
  </si>
  <si>
    <t>100 g</t>
  </si>
  <si>
    <t>Taq酶</t>
  </si>
  <si>
    <t>250 U</t>
  </si>
  <si>
    <t>95％乙醇</t>
  </si>
  <si>
    <t>引物801</t>
  </si>
  <si>
    <t>ATATATATATATATATATT</t>
  </si>
  <si>
    <t>OD</t>
  </si>
  <si>
    <t>引物802</t>
  </si>
  <si>
    <t>ATATATATATATATATG</t>
  </si>
  <si>
    <t>引物803</t>
  </si>
  <si>
    <t>ATATATATATATATATC</t>
  </si>
  <si>
    <t>引物804</t>
  </si>
  <si>
    <t>TATATATATATATATAA</t>
  </si>
  <si>
    <t>引物805</t>
  </si>
  <si>
    <t>TATATATATATATATAC</t>
  </si>
  <si>
    <t>引物806</t>
  </si>
  <si>
    <t>TATATATATATATATAG</t>
  </si>
  <si>
    <t>引物810</t>
  </si>
  <si>
    <t>GAGAGAGAGAGAGAGAT</t>
  </si>
  <si>
    <t>引物811</t>
  </si>
  <si>
    <t>GAGAGAGAGAGAGAGAC</t>
  </si>
  <si>
    <t>引物812</t>
  </si>
  <si>
    <t>GAGAGAGAGAGAGAGAA</t>
  </si>
  <si>
    <t>引物813</t>
  </si>
  <si>
    <t>CTCTCTCTCTCTCTCTT</t>
  </si>
  <si>
    <t>引物814</t>
  </si>
  <si>
    <t>CTCTCTCTCTCTCTCTA</t>
  </si>
  <si>
    <t>石英砂</t>
  </si>
  <si>
    <t>Ezup 试剂盒</t>
  </si>
  <si>
    <t>100 PRE</t>
  </si>
  <si>
    <t>醋酸洋红染色液</t>
  </si>
  <si>
    <t>Cole苏木素染色液</t>
  </si>
  <si>
    <t>甘油</t>
  </si>
  <si>
    <t>6×DNA上样缓冲液</t>
  </si>
  <si>
    <t>5 ml</t>
  </si>
  <si>
    <t>二甲苯青FF</t>
  </si>
  <si>
    <t>蒽酮</t>
  </si>
  <si>
    <t>25g/瓶</t>
  </si>
  <si>
    <t>农学1241-1246</t>
  </si>
  <si>
    <r>
      <rPr>
        <sz val="10"/>
        <rFont val="宋体"/>
        <charset val="134"/>
      </rPr>
      <t>十二烷基硫酸钠</t>
    </r>
    <r>
      <rPr>
        <sz val="10"/>
        <rFont val="宋体"/>
        <charset val="134"/>
      </rPr>
      <t xml:space="preserve"></t>
    </r>
  </si>
  <si>
    <t xml:space="preserve"> AR500g/瓶</t>
  </si>
  <si>
    <t>AR500g/瓶</t>
  </si>
  <si>
    <t>农学1231</t>
  </si>
  <si>
    <t>农学1232</t>
  </si>
  <si>
    <t>乙二胺四乙酸二钠盐,二水</t>
  </si>
  <si>
    <t>农学1233</t>
  </si>
  <si>
    <t>十二烷基硫酸钠</t>
  </si>
  <si>
    <t>500g,92.5-100.5%</t>
  </si>
  <si>
    <t>农学卓越1231</t>
  </si>
  <si>
    <t>冰乙酸/冰醋酸</t>
  </si>
  <si>
    <t>农学1231-34</t>
  </si>
  <si>
    <t>氯化钙,二水</t>
  </si>
  <si>
    <t>丙三醇(甘油)</t>
  </si>
  <si>
    <t>醋酸钠/乙酸钠,三水</t>
  </si>
  <si>
    <t>D(+)-葡萄糖,一水</t>
  </si>
  <si>
    <t>Agar琼脂粉</t>
  </si>
  <si>
    <t>三羟甲基氨基甲烷（Tris）</t>
  </si>
  <si>
    <t xml:space="preserve">500g  </t>
  </si>
  <si>
    <t>琼脂糖G-10(原装)</t>
  </si>
  <si>
    <t>100g</t>
  </si>
  <si>
    <t>CTAB/溴代十六烷基二甲胺</t>
  </si>
  <si>
    <t>β-巯基乙醇</t>
  </si>
  <si>
    <t>100ml,≥98%(GC)</t>
  </si>
  <si>
    <t>焦碳酸乙二酯/DEPC</t>
  </si>
  <si>
    <t>10 mL</t>
  </si>
  <si>
    <t>氨苄青霉素</t>
  </si>
  <si>
    <t>10g</t>
  </si>
  <si>
    <t>核糖核酸酶A/RNase A</t>
  </si>
  <si>
    <t>25mg</t>
  </si>
  <si>
    <t>5-溴-4-氯-3-吲哚-β-D-半乳糖苷（X-Gal）</t>
  </si>
  <si>
    <t>100mg/瓶</t>
  </si>
  <si>
    <t>IPTG/(异丙基-β-D-硫代半乳糠苷</t>
  </si>
  <si>
    <t>gelred 核酸染料</t>
  </si>
  <si>
    <t>500 uL/只</t>
  </si>
  <si>
    <t>DNA分子标记（DL2,000 DNA Marker）</t>
  </si>
  <si>
    <t>500ul(约100次)</t>
  </si>
  <si>
    <t>分子标记（Lambda DNA/HindⅢ）</t>
  </si>
  <si>
    <t>50T</t>
  </si>
  <si>
    <t>黑色,10支/盒</t>
  </si>
  <si>
    <t>DNA聚合酶（MightyAmp™ DNA Polymerase Ver.3）</t>
  </si>
  <si>
    <t>250U</t>
  </si>
  <si>
    <r>
      <rPr>
        <sz val="10"/>
        <rFont val="宋体"/>
        <charset val="134"/>
      </rPr>
      <t>EcoRⅠ/</t>
    </r>
    <r>
      <rPr>
        <sz val="10"/>
        <rFont val="宋体"/>
        <charset val="134"/>
      </rPr>
      <t>内切酶</t>
    </r>
    <r>
      <rPr>
        <sz val="10"/>
        <rFont val="宋体"/>
        <charset val="134"/>
      </rPr>
      <t xml:space="preserve"></t>
    </r>
  </si>
  <si>
    <t>4000U,酶浓度15U/μl</t>
  </si>
  <si>
    <t>HindIII/内切酶</t>
  </si>
  <si>
    <t>3000U,酶浓度15U/μl</t>
  </si>
  <si>
    <t>pMD18-T载体克隆试剂盒(pMD™18-T Vector Cloning Kit)</t>
  </si>
  <si>
    <t>20次(6011)</t>
  </si>
  <si>
    <t>切胶回收DNA试剂盒（MiniBEST Agarose Gel DNA Extraction Kit Ver.4.0）</t>
  </si>
  <si>
    <t>50次(9762)</t>
  </si>
  <si>
    <t>Taq酶（Taq™）</t>
  </si>
  <si>
    <t>1000U,酶浓度5U/μl</t>
  </si>
  <si>
    <t xml:space="preserve"> 20L/桶</t>
  </si>
  <si>
    <r>
      <rPr>
        <sz val="10"/>
        <rFont val="宋体"/>
        <charset val="134"/>
      </rPr>
      <t>大肠杆菌</t>
    </r>
    <r>
      <rPr>
        <sz val="10"/>
        <rFont val="宋体"/>
        <charset val="134"/>
      </rPr>
      <t>DH5α</t>
    </r>
    <r>
      <rPr>
        <sz val="10"/>
        <rFont val="宋体"/>
        <charset val="134"/>
      </rPr>
      <t>感受态细胞（</t>
    </r>
    <r>
      <rPr>
        <sz val="10"/>
        <rFont val="宋体"/>
        <charset val="134"/>
      </rPr>
      <t>E.coli DH5α Competent Cells</t>
    </r>
    <r>
      <rPr>
        <sz val="10"/>
        <rFont val="宋体"/>
        <charset val="134"/>
      </rPr>
      <t>）</t>
    </r>
    <r>
      <rPr>
        <sz val="10"/>
        <rFont val="宋体"/>
        <charset val="134"/>
      </rPr>
      <t xml:space="preserve"></t>
    </r>
  </si>
  <si>
    <t>100 μl × 10支/包</t>
  </si>
  <si>
    <t>pMD19-T载体克隆试剂盒（ppMD™19-T VectorCloning Kit）</t>
  </si>
  <si>
    <t>20 Rxns/包</t>
  </si>
  <si>
    <t>间苯三酚</t>
  </si>
  <si>
    <t xml:space="preserve"> 25g，≥99.0% (HPLC)</t>
  </si>
  <si>
    <t>动科1241、1242、1243、1244卓越1241</t>
  </si>
  <si>
    <t>磷酸氢钙</t>
  </si>
  <si>
    <t>500g/瓶 98%</t>
  </si>
  <si>
    <t>七水合硫酸锌</t>
  </si>
  <si>
    <t>醋酸钠</t>
  </si>
  <si>
    <t>a-萘胺</t>
  </si>
  <si>
    <t>AR，100g/瓶</t>
  </si>
  <si>
    <t>焦硫酸钾</t>
  </si>
  <si>
    <t xml:space="preserve"> AR，100g/瓶</t>
  </si>
  <si>
    <t>二苯氨基脲</t>
  </si>
  <si>
    <t>茜素磺酸钠</t>
  </si>
  <si>
    <t>25g/瓶 试剂级, ≥80.0%(HPLC)</t>
  </si>
  <si>
    <t>AR，500ml/瓶</t>
  </si>
  <si>
    <t>玻璃砂</t>
  </si>
  <si>
    <t>8-16目，5斤</t>
  </si>
  <si>
    <t>0.9%生理盐水</t>
  </si>
  <si>
    <t>动科1251、52、53、54、动科卓越1251</t>
  </si>
  <si>
    <t>琼脂糖（GA005-100G ）</t>
  </si>
  <si>
    <t>5%新洁尔灭</t>
  </si>
  <si>
    <r>
      <rPr>
        <sz val="10"/>
        <rFont val="宋体"/>
        <charset val="134"/>
      </rPr>
      <t>75</t>
    </r>
    <r>
      <rPr>
        <sz val="10"/>
        <rFont val="宋体"/>
        <charset val="134"/>
      </rPr>
      <t>﹪乙醇</t>
    </r>
    <r>
      <rPr>
        <sz val="10"/>
        <rFont val="宋体"/>
        <charset val="134"/>
      </rPr>
      <t xml:space="preserve"></t>
    </r>
  </si>
  <si>
    <t>秋水仙素/Colchicine</t>
  </si>
  <si>
    <t>5g,98%</t>
  </si>
  <si>
    <t>魔肥</t>
  </si>
  <si>
    <t>园林1231-1234，园林卓越1231班</t>
  </si>
  <si>
    <t>满歼1号</t>
  </si>
  <si>
    <t>联苯肼酯</t>
  </si>
  <si>
    <t>丁氟螨酯</t>
  </si>
  <si>
    <t>500ml/罐</t>
  </si>
  <si>
    <t>40%苯甲吡唑酯</t>
  </si>
  <si>
    <t>72%百菌清</t>
  </si>
  <si>
    <t>1000g/罐</t>
  </si>
  <si>
    <t>10%高效氯氟氰菊酯</t>
  </si>
  <si>
    <t>甲氨基阿维菌素苯甲酸盐</t>
  </si>
  <si>
    <t>1000ml/瓶</t>
  </si>
  <si>
    <t>高效控释肥</t>
  </si>
  <si>
    <t>2.5kg/罐</t>
  </si>
  <si>
    <t>水溶肥1号</t>
  </si>
  <si>
    <t>水溶肥2号</t>
  </si>
  <si>
    <t>蔗糖微量生化鉴定管</t>
  </si>
  <si>
    <t>动医24级</t>
  </si>
  <si>
    <t>葡萄糖微量生化鉴定管</t>
  </si>
  <si>
    <t>麦芽糖微量生化鉴定管</t>
  </si>
  <si>
    <t>乳糖微量生化鉴定管</t>
  </si>
  <si>
    <t>MR-VP微量生化鉴定管</t>
  </si>
  <si>
    <t>尿素酶微量生化鉴定管</t>
  </si>
  <si>
    <t>甘露醇微量生化鉴定管</t>
  </si>
  <si>
    <t>常用新药敏纸片</t>
  </si>
  <si>
    <t>35种</t>
  </si>
  <si>
    <t>鸡新城疫活疫苗（La Sota株）</t>
  </si>
  <si>
    <t>1000羽份/瓶</t>
  </si>
  <si>
    <t>动医24级和23级</t>
  </si>
  <si>
    <t>鸡新城疫血凝抑制试验阳性血清</t>
  </si>
  <si>
    <t>动医23级</t>
  </si>
  <si>
    <t>RNA病毒基因组提取试剂盒</t>
  </si>
  <si>
    <t>100T</t>
  </si>
  <si>
    <t>高纯度耐热DNA聚合酶（含染料）2×Taq Master MIx (Dye Plus)</t>
  </si>
  <si>
    <r>
      <rPr>
        <sz val="10"/>
        <rFont val="宋体"/>
        <charset val="134"/>
      </rPr>
      <t>BeyoRT</t>
    </r>
    <r>
      <rPr>
        <sz val="10"/>
        <rFont val="宋体"/>
        <charset val="134"/>
      </rPr>
      <t>™ II cDNA</t>
    </r>
    <r>
      <rPr>
        <sz val="10"/>
        <rFont val="宋体"/>
        <charset val="134"/>
      </rPr>
      <t>第一链合成试剂盒</t>
    </r>
    <r>
      <rPr>
        <sz val="10"/>
        <rFont val="宋体"/>
        <charset val="134"/>
      </rPr>
      <t xml:space="preserve">(RNase H-)</t>
    </r>
  </si>
  <si>
    <t>75%消毒酒精</t>
  </si>
  <si>
    <t>动医动医24级和23级</t>
  </si>
  <si>
    <t>99%工业酒精</t>
  </si>
  <si>
    <t>20L</t>
  </si>
  <si>
    <t>鸡白痢平板凝集抗原</t>
  </si>
  <si>
    <t>15ml</t>
  </si>
  <si>
    <t>动科23级</t>
  </si>
  <si>
    <t>鸡白痢阳性血清</t>
  </si>
  <si>
    <t>甘油（丙三醇）</t>
  </si>
  <si>
    <t>耦合剂</t>
  </si>
  <si>
    <t>250毫升/瓶</t>
  </si>
  <si>
    <t>补墙膏</t>
  </si>
  <si>
    <t>5公斤/桶</t>
  </si>
  <si>
    <t>24级园艺、农学</t>
  </si>
  <si>
    <t>PH缓冲剂</t>
  </si>
  <si>
    <t>含PH6.86,PH4.0,PH9.18</t>
  </si>
  <si>
    <t>植物生理生化</t>
  </si>
  <si>
    <t>水合茚三酮</t>
  </si>
  <si>
    <t xml:space="preserve"> 25g,98%</t>
  </si>
  <si>
    <t>L-脯氨酸</t>
  </si>
  <si>
    <t>BR25g</t>
  </si>
  <si>
    <t>2，6-二氯酚靛酚</t>
  </si>
  <si>
    <t>5g，高纯，97%</t>
  </si>
  <si>
    <t>抗坏血酸（Vc）</t>
  </si>
  <si>
    <t xml:space="preserve"> AR25g</t>
  </si>
  <si>
    <t>考马斯亮蓝G250</t>
  </si>
  <si>
    <t>试剂级5g*2</t>
  </si>
  <si>
    <t>氢氧化钡</t>
  </si>
  <si>
    <t>红四氮唑</t>
  </si>
  <si>
    <t>试剂级, 95%</t>
  </si>
  <si>
    <t>麦芽糖</t>
  </si>
  <si>
    <t>25g,95%</t>
  </si>
  <si>
    <t>硫酸铜</t>
  </si>
  <si>
    <t xml:space="preserve"> AR500g</t>
  </si>
  <si>
    <t>链霉素</t>
  </si>
  <si>
    <t>250mg,90%</t>
  </si>
  <si>
    <t>牛血清白蛋白</t>
  </si>
  <si>
    <t>BR25g,98%</t>
  </si>
  <si>
    <t>水杨酸试剂</t>
  </si>
  <si>
    <t xml:space="preserve"> AR250g</t>
  </si>
  <si>
    <t>萘乙酸</t>
  </si>
  <si>
    <t>本尼地试剂</t>
  </si>
  <si>
    <t>碳酸钠</t>
  </si>
  <si>
    <t>磷酸二氢钠</t>
  </si>
  <si>
    <t>碱性品红</t>
  </si>
  <si>
    <t>25克</t>
  </si>
  <si>
    <t>作物栽培与育种</t>
  </si>
  <si>
    <t>500克</t>
  </si>
  <si>
    <t>碘片</t>
  </si>
  <si>
    <t>250克</t>
  </si>
  <si>
    <t>MS培养基</t>
  </si>
  <si>
    <t>希夫试剂</t>
  </si>
  <si>
    <t>二氧化硫</t>
  </si>
  <si>
    <t>20ml</t>
  </si>
  <si>
    <t>卡诺氏固定液</t>
  </si>
  <si>
    <t>丙烯酰胺/甲叉双丙烯酰胺  30%溶液</t>
  </si>
  <si>
    <t>10%PAGE胶凝固剂</t>
  </si>
  <si>
    <t>5*1ml</t>
  </si>
  <si>
    <t>5X TBE 缓冲液</t>
  </si>
  <si>
    <t>植物RNA提取试剂盒</t>
  </si>
  <si>
    <t>丙氨酸氨基转移酶 (谷丙转氨酶/ALT/GPT) 测试盒 </t>
  </si>
  <si>
    <t>100管/50样</t>
  </si>
  <si>
    <t>天门冬氨酸氨基转移酶 (谷草转氨酶/AST/GOT) 测试盒</t>
  </si>
  <si>
    <t>尿酸 (UA) 测试盒（比色法）</t>
  </si>
  <si>
    <t>50管/48样</t>
  </si>
  <si>
    <t>柠檬酸钠抗凝剂</t>
  </si>
  <si>
    <t>500g/ 瓶</t>
  </si>
  <si>
    <t>分析纯、500g瓶</t>
  </si>
  <si>
    <t>丙酮酸钠</t>
  </si>
  <si>
    <t>分析纯、25g/瓶</t>
  </si>
  <si>
    <t>分析纯、500g/瓶</t>
  </si>
  <si>
    <t>钙红指示剂</t>
  </si>
  <si>
    <t>三氯醋酸</t>
  </si>
  <si>
    <t>30ml/瓶</t>
  </si>
  <si>
    <r>
      <rPr>
        <sz val="10"/>
        <rFont val="宋体"/>
        <charset val="134"/>
      </rPr>
      <t>2</t>
    </r>
    <r>
      <rPr>
        <sz val="10"/>
        <rFont val="宋体"/>
        <charset val="134"/>
      </rPr>
      <t>，</t>
    </r>
    <r>
      <rPr>
        <sz val="10"/>
        <rFont val="宋体"/>
        <charset val="134"/>
      </rPr>
      <t>4-</t>
    </r>
    <r>
      <rPr>
        <sz val="10"/>
        <rFont val="宋体"/>
        <charset val="134"/>
      </rPr>
      <t>二硝基苯肼</t>
    </r>
    <r>
      <rPr>
        <sz val="10"/>
        <rFont val="宋体"/>
        <charset val="134"/>
      </rPr>
      <t xml:space="preserve"></t>
    </r>
  </si>
  <si>
    <t>医用白凡士林</t>
  </si>
  <si>
    <t>动医2023级</t>
  </si>
  <si>
    <t>EDTA二钠盐二水合物</t>
  </si>
  <si>
    <t xml:space="preserve"> 250g</t>
  </si>
  <si>
    <t>25G</t>
  </si>
  <si>
    <t>柠檬酸 一水合物</t>
  </si>
  <si>
    <t>甘油 [丙三醇]</t>
  </si>
  <si>
    <t>500mL/瓶</t>
  </si>
  <si>
    <t>动医2023级、2024级</t>
  </si>
  <si>
    <t>2500mL/瓶</t>
  </si>
  <si>
    <t>动医2023级、2025级</t>
  </si>
  <si>
    <t>AR500mL/瓶</t>
  </si>
  <si>
    <t>动医2023级、2026级</t>
  </si>
  <si>
    <t>动医2023级、2027级</t>
  </si>
  <si>
    <t>牛肉浸膏</t>
  </si>
  <si>
    <t>动医2023级、2028级</t>
  </si>
  <si>
    <t>蛋白胨</t>
  </si>
  <si>
    <t>动医2023级、2029级</t>
  </si>
  <si>
    <t>酵母浸膏</t>
  </si>
  <si>
    <t>动医2023级、2030级</t>
  </si>
  <si>
    <t>营养肉汤培养基</t>
  </si>
  <si>
    <t>动医2023级、2031级</t>
  </si>
  <si>
    <t>动医2023级、2032级</t>
  </si>
  <si>
    <t>动医2023级、2033级</t>
  </si>
  <si>
    <t>25mL/瓶</t>
  </si>
  <si>
    <t>动医2023级、2034级</t>
  </si>
  <si>
    <t>动医2023级、2035级</t>
  </si>
  <si>
    <t>丙三醇</t>
  </si>
  <si>
    <t>动医2023级、2036级</t>
  </si>
  <si>
    <t>革兰氏染色试剂盒</t>
  </si>
  <si>
    <t>100mL*4/盒</t>
  </si>
  <si>
    <t>动医2023级、2037级</t>
  </si>
  <si>
    <t>瑞士-姬姆萨染色试剂盒</t>
  </si>
  <si>
    <t>动医2023级、2038级</t>
  </si>
  <si>
    <t>PBS溶液（PH7.4）</t>
  </si>
  <si>
    <t>动医2023级、2039级</t>
  </si>
  <si>
    <t>凡士林</t>
  </si>
  <si>
    <t>石蜡油</t>
  </si>
  <si>
    <t>100X 青霉素-链霉素溶液</t>
  </si>
  <si>
    <t>75%酒精</t>
  </si>
  <si>
    <t>园艺卓越1231、园艺1231</t>
  </si>
  <si>
    <t>矮壮素</t>
  </si>
  <si>
    <t>氯吡苯脲</t>
  </si>
  <si>
    <t>IBA(3-吲哚丁酸)</t>
  </si>
  <si>
    <t>100G</t>
  </si>
  <si>
    <t>NAA(萘乙酸)</t>
  </si>
  <si>
    <t>500G</t>
  </si>
  <si>
    <t>二氯苯氧乙酸（2,4-D）</t>
  </si>
  <si>
    <t>5G</t>
  </si>
  <si>
    <t>量杯</t>
  </si>
  <si>
    <t>250 ml</t>
  </si>
  <si>
    <t>农学1251-1257</t>
  </si>
  <si>
    <t>棕色滴瓶</t>
  </si>
  <si>
    <t>农学1251-1258</t>
  </si>
  <si>
    <t>200个/包</t>
  </si>
  <si>
    <t>农学1251-1259</t>
  </si>
  <si>
    <t>200片/盒，22*22mm</t>
  </si>
  <si>
    <t>农学1251-1260</t>
  </si>
  <si>
    <t xml:space="preserve">100片/盒</t>
  </si>
  <si>
    <t>农学1251-1261</t>
  </si>
  <si>
    <t>粘附载玻片</t>
  </si>
  <si>
    <t xml:space="preserve">50片/盒, </t>
  </si>
  <si>
    <t>农学1251-1262</t>
  </si>
  <si>
    <t>不锈钢锅</t>
  </si>
  <si>
    <t>容量6升，直径28-30厘米</t>
  </si>
  <si>
    <t>烧杯（玻璃）</t>
  </si>
  <si>
    <t>容量瓶</t>
  </si>
  <si>
    <t>1000 ml</t>
  </si>
  <si>
    <t>10 ml</t>
  </si>
  <si>
    <t>30 cm</t>
  </si>
  <si>
    <t>磨口玻璃瓶</t>
  </si>
  <si>
    <t>滴管</t>
  </si>
  <si>
    <t>5ml，玻璃</t>
  </si>
  <si>
    <t>滴管瓶</t>
  </si>
  <si>
    <t>棕色，玻璃，皮头；60 ml</t>
  </si>
  <si>
    <t>光程10mm；长、宽、高12.5、12.5、45 mm；容量3.5 ml</t>
  </si>
  <si>
    <t>22mm*22mm，200 片</t>
  </si>
  <si>
    <t>25.4 mm*76 mm，50 片</t>
  </si>
  <si>
    <t>胶头刻度滴管</t>
  </si>
  <si>
    <t>玻璃平底指形管</t>
  </si>
  <si>
    <t>70 mm*20 mm</t>
  </si>
  <si>
    <t>100ml容量瓶</t>
  </si>
  <si>
    <t>100ml，玻璃</t>
  </si>
  <si>
    <t>100毫升</t>
  </si>
  <si>
    <t xml:space="preserve">10*10mm，10只/盒</t>
  </si>
  <si>
    <t>圆底螺口管(带刻度)</t>
  </si>
  <si>
    <t>50ml,50支/包</t>
  </si>
  <si>
    <t>玻璃培养皿</t>
  </si>
  <si>
    <t>90mm</t>
  </si>
  <si>
    <t>500ml(蓝盖)</t>
  </si>
  <si>
    <t>1000ml(蓝盖)</t>
  </si>
  <si>
    <t>250ml(蓝盖)</t>
  </si>
  <si>
    <t>100ml(蓝盖)</t>
  </si>
  <si>
    <t>500ml,3.3料</t>
  </si>
  <si>
    <t>100ml,3.3料</t>
  </si>
  <si>
    <t xml:space="preserve">50 mL</t>
  </si>
  <si>
    <t xml:space="preserve">250 mL</t>
  </si>
  <si>
    <t xml:space="preserve">500 mL</t>
  </si>
  <si>
    <t>圆底试管</t>
  </si>
  <si>
    <t xml:space="preserve">15 cm</t>
  </si>
  <si>
    <t>烧杯（耐高温，带刻度）</t>
  </si>
  <si>
    <t>5000ml</t>
  </si>
  <si>
    <t>3000ml</t>
  </si>
  <si>
    <t>2000ml</t>
  </si>
  <si>
    <t>试剂瓶（广口蓝盖高硼硅,带刻度，透明）</t>
  </si>
  <si>
    <t>试剂瓶（广口蓝盖高硼硅,带刻度，棕色）</t>
  </si>
  <si>
    <t>试剂瓶（黄盖高硼硅,带刻度，透明）</t>
  </si>
  <si>
    <t>试剂瓶（黄盖高硼硅,带刻度，棕色）</t>
  </si>
  <si>
    <t>高硼硅玻璃培养皿(带盖)</t>
  </si>
  <si>
    <t>75mm</t>
  </si>
  <si>
    <t>60mm</t>
  </si>
  <si>
    <t>30mm</t>
  </si>
  <si>
    <t>滴瓶（配滴管胶头胶帽，透明，带刻度）</t>
  </si>
  <si>
    <t>滴瓶（配滴管胶头胶帽，棕色，带刻度）</t>
  </si>
  <si>
    <t>刻度试管50ml</t>
  </si>
  <si>
    <t>加厚高硼硅，耐酸耐碱耐高温</t>
  </si>
  <si>
    <t>刻度螺口试管30ml</t>
  </si>
  <si>
    <t>10支/盒</t>
  </si>
  <si>
    <t>刻度螺口试管50ml</t>
  </si>
  <si>
    <t>表面皿150mm</t>
  </si>
  <si>
    <t>10片/盒</t>
  </si>
  <si>
    <t>表面皿120mm</t>
  </si>
  <si>
    <t>表面皿100mm</t>
  </si>
  <si>
    <t>表面皿90mm</t>
  </si>
  <si>
    <t>比色皿10mm</t>
  </si>
  <si>
    <t>两通光石英材质</t>
  </si>
  <si>
    <t>比色皿架子</t>
  </si>
  <si>
    <t>24孔位</t>
  </si>
  <si>
    <t>三角瓶100ml(喇叭口)</t>
  </si>
  <si>
    <t>三角瓶150ml(喇叭口)</t>
  </si>
  <si>
    <t>具塞三角瓶250ml</t>
  </si>
  <si>
    <t>螺口加厚黄盖</t>
  </si>
  <si>
    <t>100ml锥形瓶（带装有玻璃管的橡皮塞）</t>
  </si>
  <si>
    <t>玻璃刻度胶头滴管0.5ml（带红胶帽）</t>
  </si>
  <si>
    <t>耐热耐高温耐腐蚀</t>
  </si>
  <si>
    <t>玻璃刻度胶头滴管1ml（带红胶帽）</t>
  </si>
  <si>
    <t>玻璃刻度胶头滴管2ml（带红胶帽）</t>
  </si>
  <si>
    <t>玻璃刻度胶头滴管5ml（带蓝吸头）</t>
  </si>
  <si>
    <t>棕色色塑料塞玻璃容量瓶250ml</t>
  </si>
  <si>
    <t>白色塑料塞玻璃容量瓶250ml</t>
  </si>
  <si>
    <t>棕色色塑料塞玻璃容量瓶50ml</t>
  </si>
  <si>
    <t>白色塑料塞玻璃容量瓶50ml</t>
  </si>
  <si>
    <t>白色塑料塞玻璃容量瓶100ml</t>
  </si>
  <si>
    <t>免洗载玻片</t>
  </si>
  <si>
    <t>玻璃刻度烧杯</t>
  </si>
  <si>
    <t>1000ml(满刻度）</t>
  </si>
  <si>
    <t>500ml(满刻度）</t>
  </si>
  <si>
    <t>高品质显微镜盖玻片</t>
  </si>
  <si>
    <t>200张/盒，高品质免洗</t>
  </si>
  <si>
    <t>动医24级、动科23级、动科24级、</t>
  </si>
  <si>
    <t>高品质显微镜载玻片</t>
  </si>
  <si>
    <t>200张/盒，高清洁度</t>
  </si>
  <si>
    <t>一次性无菌塑料培养皿</t>
  </si>
  <si>
    <t>500套，90*15mm加厚款</t>
  </si>
  <si>
    <t>塑料圆底离心管（连盖）</t>
  </si>
  <si>
    <t>10ml（100支/包)</t>
  </si>
  <si>
    <t>2ml(500支/包)</t>
  </si>
  <si>
    <t>200ul黄吸头</t>
  </si>
  <si>
    <t>1000个/包</t>
  </si>
  <si>
    <t>1000ul蓝吸头</t>
  </si>
  <si>
    <t>合装微量吸头（本色）</t>
  </si>
  <si>
    <t>96支/盒，0.1-10ul</t>
  </si>
  <si>
    <t>96支/盒，10-200ul</t>
  </si>
  <si>
    <t>96支/盒，1000ul</t>
  </si>
  <si>
    <t>96孔一次性微量血凝板</t>
  </si>
  <si>
    <t>聚苯乙烯PS 塑料， 透明，"U"形孔，容量200uL，10块/包</t>
  </si>
  <si>
    <t>蓝色塑料冻管盒</t>
  </si>
  <si>
    <t>pp材质，规格20格，底长*底宽*底高=76*62*33mm，盖长*盖宽*盖高=78*63*27mm，内格直径12.8mm</t>
  </si>
  <si>
    <t>22*22mm，100片/盒</t>
  </si>
  <si>
    <t>免洗载玻片，25﹡75mm,厚度1-1．2mm,50片／盒,</t>
  </si>
  <si>
    <t>10*15cm 50张/本</t>
  </si>
  <si>
    <t>锥形瓶（带塞）</t>
  </si>
  <si>
    <t>150毫升</t>
  </si>
  <si>
    <t>中速直径11cm</t>
  </si>
  <si>
    <t>中速直径9cm</t>
  </si>
  <si>
    <t>试管刷 </t>
  </si>
  <si>
    <t>漏斗</t>
  </si>
  <si>
    <t>6cm</t>
  </si>
  <si>
    <t>10mm，10只/盒</t>
  </si>
  <si>
    <t>白色塑料瓶</t>
  </si>
  <si>
    <t>250ml(含内插盖)</t>
  </si>
  <si>
    <t>棕色小口试剂瓶</t>
  </si>
  <si>
    <t>500毫升</t>
  </si>
  <si>
    <t>碱式滴定管</t>
  </si>
  <si>
    <t>研钵</t>
  </si>
  <si>
    <t>10CM</t>
  </si>
  <si>
    <t>带塞试管</t>
  </si>
  <si>
    <t>棕色容量瓶</t>
  </si>
  <si>
    <t>洋葱根纵切玻璃标本</t>
  </si>
  <si>
    <t>11cm</t>
  </si>
  <si>
    <t>塑料直尺</t>
  </si>
  <si>
    <t>50cm</t>
  </si>
  <si>
    <t>物镜测微尺</t>
  </si>
  <si>
    <t>0.01mm</t>
  </si>
  <si>
    <t xml:space="preserve">(白)广口试剂瓶 </t>
  </si>
  <si>
    <t>1000毫升</t>
  </si>
  <si>
    <t>电导率仪探头</t>
  </si>
  <si>
    <t>配件，测量范围:2000-200000μS/cm外壳材料:玻璃
外形尺寸:Φ12x120mm</t>
  </si>
  <si>
    <t>直形点滴管</t>
  </si>
  <si>
    <t>7*180mm</t>
  </si>
  <si>
    <t>弯形点滴管</t>
  </si>
  <si>
    <t>7*150mm</t>
  </si>
  <si>
    <t>25ml四氟酸碱两用滴定管</t>
  </si>
  <si>
    <t>免洗载玻片，25*75mm,厚度1-1．2mm,50片／盒</t>
  </si>
  <si>
    <t>300mL</t>
  </si>
  <si>
    <t>1000mL</t>
  </si>
  <si>
    <t>锥形玻璃瓶</t>
  </si>
  <si>
    <t>100mL</t>
  </si>
  <si>
    <t>250mL</t>
  </si>
  <si>
    <t>50mL</t>
  </si>
  <si>
    <t>200mL</t>
  </si>
  <si>
    <t>棕滴</t>
  </si>
  <si>
    <t>125mL/个</t>
  </si>
  <si>
    <t>白滴</t>
  </si>
  <si>
    <t>胶头滴管</t>
  </si>
  <si>
    <t>2ml/100支/包</t>
  </si>
  <si>
    <t>50片（25*75mm）/盒</t>
  </si>
  <si>
    <t>100片（24*32mm）/盒</t>
  </si>
  <si>
    <t>血细胞计数板</t>
  </si>
  <si>
    <t>74*34mm/个</t>
  </si>
  <si>
    <t>培养皿</t>
  </si>
  <si>
    <t>10个（90mm）/盒</t>
  </si>
  <si>
    <t>1000ml（透明）</t>
  </si>
  <si>
    <t>容量瓶（透明）</t>
  </si>
  <si>
    <t>一次性胶头滴管</t>
  </si>
  <si>
    <t>5ml,100支/包</t>
  </si>
  <si>
    <t>口罩</t>
  </si>
  <si>
    <t>10米/卷</t>
  </si>
  <si>
    <t>创可贴</t>
  </si>
  <si>
    <t>100片装</t>
  </si>
  <si>
    <t>镊子</t>
  </si>
  <si>
    <t>加长尖头,全长140mm</t>
  </si>
  <si>
    <t>一次性医用乳胶手套</t>
  </si>
  <si>
    <t>小号2盒、中号1盒无粉型，100只装</t>
  </si>
  <si>
    <t>脱脂棉花</t>
  </si>
  <si>
    <t>500g/包</t>
  </si>
  <si>
    <t>10﹡15,100S</t>
  </si>
  <si>
    <t>不锈钢防爆防漏酒精灯</t>
  </si>
  <si>
    <t>螺口加厚400ml</t>
  </si>
  <si>
    <t>直径10CM</t>
  </si>
  <si>
    <t>移液器吸头/枪头</t>
  </si>
  <si>
    <t>10ul,1000个/包,</t>
  </si>
  <si>
    <t>200ul,1000个/包</t>
  </si>
  <si>
    <t>1000ul,1000个/包</t>
  </si>
  <si>
    <t>PCR管(鼓盖,国产)　</t>
  </si>
  <si>
    <t>0.2ml,1000只/包</t>
  </si>
  <si>
    <t>1.5ml,500支/包</t>
  </si>
  <si>
    <t>一次性手套(PE)</t>
  </si>
  <si>
    <t>1000只/包</t>
  </si>
  <si>
    <r>
      <rPr>
        <sz val="10"/>
        <rFont val="宋体"/>
        <charset val="134"/>
      </rPr>
      <t>注射器</t>
    </r>
    <r>
      <rPr>
        <sz val="10"/>
        <rFont val="宋体"/>
        <charset val="134"/>
      </rPr>
      <t xml:space="preserve"></t>
    </r>
  </si>
  <si>
    <t>5ml,0.7*31,200支/盒</t>
  </si>
  <si>
    <t>20ml,1.6*32,150支/盒</t>
  </si>
  <si>
    <t>2 mL离心管</t>
  </si>
  <si>
    <t xml:space="preserve">500个/包</t>
  </si>
  <si>
    <t>高效耐酸手套</t>
  </si>
  <si>
    <t>长臂</t>
  </si>
  <si>
    <t>医用脱脂棉球</t>
  </si>
  <si>
    <t>500g,0.5g/个</t>
  </si>
  <si>
    <t>一次性使用注射器</t>
  </si>
  <si>
    <t>一次性卫生口罩</t>
  </si>
  <si>
    <t>50个/包</t>
  </si>
  <si>
    <t>一次性医用PVC手套</t>
  </si>
  <si>
    <t>无粉型，100只装</t>
  </si>
  <si>
    <t>10ml,1.2*32,200支/盒</t>
  </si>
  <si>
    <t>一次性耐用型丁腈手套 </t>
  </si>
  <si>
    <t>中号 独立包装25对/盒  </t>
  </si>
  <si>
    <t>止血贴 </t>
  </si>
  <si>
    <t>100片</t>
  </si>
  <si>
    <t>自封袋,中(11-20cm) </t>
  </si>
  <si>
    <t>12*18cm,12丝,100个  </t>
  </si>
  <si>
    <t>石棉网</t>
  </si>
  <si>
    <t>15*15cm,卷边</t>
  </si>
  <si>
    <r>
      <rPr>
        <sz val="10"/>
        <rFont val="宋体"/>
        <charset val="134"/>
      </rPr>
      <t>10</t>
    </r>
    <r>
      <rPr>
        <sz val="10"/>
        <rFont val="宋体"/>
        <charset val="134"/>
      </rPr>
      <t>μl</t>
    </r>
    <r>
      <rPr>
        <sz val="10"/>
        <rFont val="宋体"/>
        <charset val="134"/>
      </rPr>
      <t>吸头</t>
    </r>
    <r>
      <rPr>
        <sz val="10"/>
        <rFont val="宋体"/>
        <charset val="134"/>
      </rPr>
      <t xml:space="preserve"></t>
    </r>
  </si>
  <si>
    <t>200μl吸头</t>
  </si>
  <si>
    <t>1000μl吸头</t>
  </si>
  <si>
    <t>1.5ml管</t>
  </si>
  <si>
    <t>医用N95口罩</t>
  </si>
  <si>
    <t>非无菌,1个/袋,50袋/盒,20盒/箱,加棉,耳带,白色,L码</t>
  </si>
  <si>
    <t>121摄氏度蒸汽压力灭菌指示卡</t>
  </si>
  <si>
    <t>塑料接种环</t>
  </si>
  <si>
    <t>无菌独立包装，100支/包，10ul</t>
  </si>
  <si>
    <t>精密PH试纸</t>
  </si>
  <si>
    <t>5.5-9.0</t>
  </si>
  <si>
    <t>指示胶带专用型记号笔</t>
  </si>
  <si>
    <t>一次性口罩（单独包装）</t>
  </si>
  <si>
    <t>一次性丁晴手套（男老师用）</t>
  </si>
  <si>
    <t>大号、无粉型，100只装</t>
  </si>
  <si>
    <t>一次性手套食品级专用PE塑料透明手套</t>
  </si>
  <si>
    <t>20厘米</t>
  </si>
  <si>
    <t>6*9cm,12丝,100个</t>
  </si>
  <si>
    <t>塑料软尺</t>
  </si>
  <si>
    <t>1.5米、最小刻度1毫米 10个/盒</t>
  </si>
  <si>
    <t>负离子 800W</t>
  </si>
  <si>
    <t>不锈钢尺子</t>
  </si>
  <si>
    <t>0-30厘米</t>
  </si>
  <si>
    <t>医用棉签</t>
  </si>
  <si>
    <t xml:space="preserve"> 12cm,25支/小包,20小包/袋</t>
  </si>
  <si>
    <t>增氧泵</t>
  </si>
  <si>
    <t>升级更静 气量可调 双孔12W+气石套餐</t>
  </si>
  <si>
    <t>一次性耐酸碱手套</t>
  </si>
  <si>
    <t>滤膜</t>
  </si>
  <si>
    <t>0.45微米 50mm*0.45um,50片*2</t>
  </si>
  <si>
    <t>PE一次性保鲜膜</t>
  </si>
  <si>
    <t>30m长*30cm宽， 大号</t>
  </si>
  <si>
    <t xml:space="preserve"> 100mm*100mm</t>
  </si>
  <si>
    <t>吸水卫生纸</t>
  </si>
  <si>
    <t>2.8cm*8cm,100张/盒</t>
  </si>
  <si>
    <t>一次性口罩</t>
  </si>
  <si>
    <t>50只/包</t>
  </si>
  <si>
    <t>12.5cm</t>
  </si>
  <si>
    <t>广范试纸</t>
  </si>
  <si>
    <t>PH1-14，20本/盒</t>
  </si>
  <si>
    <t>13.5cm</t>
  </si>
  <si>
    <t>植物生理生化/作物栽培</t>
  </si>
  <si>
    <t>作物栽培</t>
  </si>
  <si>
    <t>标准计算纸</t>
  </si>
  <si>
    <t>75*50cm,10张/卷/透明</t>
  </si>
  <si>
    <t>大张滤纸</t>
  </si>
  <si>
    <t>60cm*60cm</t>
  </si>
  <si>
    <t xml:space="preserve">刀片 </t>
  </si>
  <si>
    <t>100个/盒</t>
  </si>
  <si>
    <t>医用托盘</t>
  </si>
  <si>
    <t>6*22cm</t>
  </si>
  <si>
    <t>25.4*30.5cm</t>
  </si>
  <si>
    <t>35.6*50.8cm</t>
  </si>
  <si>
    <t>不锈钢镊子（尖头）</t>
  </si>
  <si>
    <t>单面保安刀片，100片/盒</t>
  </si>
  <si>
    <t>手套</t>
  </si>
  <si>
    <t xml:space="preserve"> 中号 100只/盒</t>
  </si>
  <si>
    <t> 外科纱布敷料</t>
  </si>
  <si>
    <t xml:space="preserve"> 10片/袋</t>
  </si>
  <si>
    <t>无纺布包布手术室专用</t>
  </si>
  <si>
    <t xml:space="preserve">60*60cm,100张/箱 </t>
  </si>
  <si>
    <t>兽医手术刀片23号</t>
  </si>
  <si>
    <t>10片/1包</t>
  </si>
  <si>
    <t>一次性注射器1ml</t>
  </si>
  <si>
    <t>一次性注射器5ml</t>
  </si>
  <si>
    <t>一次性注射器10m</t>
  </si>
  <si>
    <t>脱脂棉</t>
  </si>
  <si>
    <t>500g/袋</t>
  </si>
  <si>
    <t>一次性口罩/三层A30</t>
  </si>
  <si>
    <t>50只/盒，三层标准型</t>
  </si>
  <si>
    <t>一次性丁腈手套</t>
  </si>
  <si>
    <t>M、L，XL，100支/盒</t>
  </si>
  <si>
    <t>一次性使用真空采血管，10ml紫色EDTA抗凝管（PET塑料）</t>
  </si>
  <si>
    <t>100支/盒</t>
  </si>
  <si>
    <t>5.5号采血针</t>
  </si>
  <si>
    <t>兽用输液留置针</t>
  </si>
  <si>
    <t>26G为小号小型犬用，5支/盒</t>
  </si>
  <si>
    <t>犬用双腔硅胶带导丝导尿管</t>
  </si>
  <si>
    <t xml:space="preserve">6Fr(直径2.0mm长600mm)
</t>
  </si>
  <si>
    <t>润滑剂2.7g</t>
  </si>
  <si>
    <t>【5包】润滑剂2.7g/包</t>
  </si>
  <si>
    <t>12cm,25支/小包,20小包/袋</t>
  </si>
  <si>
    <t>阉鸡刀</t>
  </si>
  <si>
    <t>十件套（大鸡+小鸡）送阉割线</t>
  </si>
  <si>
    <t>动医1231/1232/1233/1234/1235/1236/卓越1231/</t>
  </si>
  <si>
    <t>100支/盒  M码</t>
  </si>
  <si>
    <t>100支/盒  S码</t>
  </si>
  <si>
    <t>眼科镊（直）</t>
  </si>
  <si>
    <t>10cm</t>
  </si>
  <si>
    <t>眼科镊（弯）</t>
  </si>
  <si>
    <t>16cm</t>
  </si>
  <si>
    <t>PE手套</t>
  </si>
  <si>
    <t xml:space="preserve">(CPE)50只/包,中号
</t>
  </si>
  <si>
    <t>医用检查手套</t>
  </si>
  <si>
    <t>100只/盒（大号）</t>
  </si>
  <si>
    <t>100只/盒（中号）</t>
  </si>
  <si>
    <t>脱脂棉球</t>
  </si>
  <si>
    <t>50片/盒</t>
  </si>
  <si>
    <t>100只/盒（小号）</t>
  </si>
  <si>
    <t>眼科剪（直）</t>
  </si>
  <si>
    <t>眼科剪（弯）</t>
  </si>
  <si>
    <t>手术剪（直）</t>
  </si>
  <si>
    <t>14cm</t>
  </si>
  <si>
    <t>手术剪（弯）</t>
  </si>
  <si>
    <t>医用棉花</t>
  </si>
  <si>
    <t>医用丁腈手套</t>
  </si>
  <si>
    <t>L码</t>
  </si>
  <si>
    <t>S码</t>
  </si>
  <si>
    <r>
      <rPr>
        <sz val="10"/>
        <rFont val="宋体"/>
        <charset val="134"/>
      </rPr>
      <t>一次性</t>
    </r>
    <r>
      <rPr>
        <sz val="10"/>
        <rFont val="宋体"/>
        <charset val="134"/>
      </rPr>
      <t>CPE</t>
    </r>
    <r>
      <rPr>
        <sz val="10"/>
        <rFont val="宋体"/>
        <charset val="134"/>
      </rPr>
      <t>手套</t>
    </r>
    <r>
      <rPr>
        <sz val="10"/>
        <rFont val="宋体"/>
        <charset val="134"/>
      </rPr>
      <t xml:space="preserve"></t>
    </r>
  </si>
  <si>
    <t>(CPE)50只/包,中号</t>
  </si>
  <si>
    <t>50只/盒，独立包装</t>
  </si>
  <si>
    <t>园艺1231、园艺卓越1231</t>
  </si>
  <si>
    <t>医用乳胶手套</t>
  </si>
  <si>
    <t>S号</t>
  </si>
  <si>
    <t>M号</t>
  </si>
  <si>
    <t>10个/条</t>
  </si>
  <si>
    <t>100*100mm</t>
  </si>
  <si>
    <t>500mL，抑菌</t>
  </si>
  <si>
    <t>吸水纸</t>
  </si>
  <si>
    <t>8*2.5cm 100张/盒</t>
  </si>
  <si>
    <t>保鲜盒</t>
  </si>
  <si>
    <t>205mm*134mm*84mm</t>
  </si>
  <si>
    <t>塑料桶</t>
  </si>
  <si>
    <t>20 L</t>
  </si>
  <si>
    <t>地拖</t>
  </si>
  <si>
    <t>常规，耐用</t>
  </si>
  <si>
    <t>44码</t>
  </si>
  <si>
    <t>40码</t>
  </si>
  <si>
    <t>HB硬度</t>
  </si>
  <si>
    <t>大号，洗组培瓶</t>
  </si>
  <si>
    <t>pH试纸</t>
  </si>
  <si>
    <t>5.4-7范围</t>
  </si>
  <si>
    <t>滤纸</t>
  </si>
  <si>
    <t>12．5cm(中速)</t>
  </si>
  <si>
    <t>称量匙</t>
  </si>
  <si>
    <t>22cm单头</t>
  </si>
  <si>
    <t>别针</t>
  </si>
  <si>
    <t>方形纸盒装,1000只/盒</t>
  </si>
  <si>
    <t>20mmx12mm</t>
  </si>
  <si>
    <t>PP棉</t>
  </si>
  <si>
    <t>10寸，5um</t>
  </si>
  <si>
    <t>10寸，1um</t>
  </si>
  <si>
    <t>黄腐酸钾</t>
  </si>
  <si>
    <t>1 kg/袋</t>
  </si>
  <si>
    <t>活性炭滤芯</t>
  </si>
  <si>
    <t>10寸</t>
  </si>
  <si>
    <t>10号10#,10片/包,50包/盒</t>
  </si>
  <si>
    <t>硫酸纸袋</t>
  </si>
  <si>
    <t>30*20cm</t>
  </si>
  <si>
    <t>1 ml枪头</t>
  </si>
  <si>
    <t>1000μL袋装吸头/70mm/蓝色 1000个/袋 10袋/箱</t>
  </si>
  <si>
    <t>园艺1241、1242、1243；园艺卓越1241</t>
  </si>
  <si>
    <t>0.2 ml枪头</t>
  </si>
  <si>
    <t>200μL袋装吸头/黄色 1000个/袋 25袋/箱</t>
  </si>
  <si>
    <t>10 μl枪头</t>
  </si>
  <si>
    <t>10μL袋装吸头/白色 1000个/袋 70袋/箱</t>
  </si>
  <si>
    <t>5 ml离心管</t>
  </si>
  <si>
    <t>5ml,200个/袋,连盖圆底</t>
  </si>
  <si>
    <t>2 ml离心管</t>
  </si>
  <si>
    <t>2mL，500个/袋,圆底翻盖 10袋/箱</t>
  </si>
  <si>
    <t>1.5ml,500个/袋,连盖尖底</t>
  </si>
  <si>
    <t>PCR管</t>
  </si>
  <si>
    <t>0.2ml,平盖,1000支/包,20包/箱</t>
  </si>
  <si>
    <t>5 ml离心管架</t>
  </si>
  <si>
    <t>5ml*24孔</t>
  </si>
  <si>
    <t>10 ml离心管架</t>
  </si>
  <si>
    <t>10m，24孔</t>
  </si>
  <si>
    <t>1.5 ml离心管架</t>
  </si>
  <si>
    <t>1.5ml/2ml*24孔</t>
  </si>
  <si>
    <t>50 ml离心管架</t>
  </si>
  <si>
    <t>50ml，8孔</t>
  </si>
  <si>
    <t>1 ml枪头盒</t>
  </si>
  <si>
    <t>96孔,1ml</t>
  </si>
  <si>
    <t>0.2 ml枪头盒</t>
  </si>
  <si>
    <t>96孔,200 μl</t>
  </si>
  <si>
    <t>10 μl枪头盒</t>
  </si>
  <si>
    <t>96孔,10 μl</t>
  </si>
  <si>
    <t>1.5 ml离心管盒</t>
  </si>
  <si>
    <t>1.5ml/2ml,72孔</t>
  </si>
  <si>
    <t>一次性PE手套</t>
  </si>
  <si>
    <t>(CPE)50只/包,50包/箱,中号</t>
  </si>
  <si>
    <t xml:space="preserve">4*125in </t>
  </si>
  <si>
    <t>无粉乳胶手套</t>
  </si>
  <si>
    <t>黑色记号笔</t>
  </si>
  <si>
    <t>移液器</t>
  </si>
  <si>
    <t>100-1000 ul</t>
  </si>
  <si>
    <t>20-200 ul</t>
  </si>
  <si>
    <t>0.1-2.5 ul</t>
  </si>
  <si>
    <t>10-100 ul</t>
  </si>
  <si>
    <t>0.5-10 ul</t>
  </si>
  <si>
    <t>2-20 ul</t>
  </si>
  <si>
    <t>带橡皮头铅笔</t>
  </si>
  <si>
    <t>12支/盒,2B</t>
  </si>
  <si>
    <t>12cm直尖头镊</t>
  </si>
  <si>
    <t>标准尖头</t>
  </si>
  <si>
    <t>单面保安刀片</t>
  </si>
  <si>
    <t>塑料透明直尺</t>
  </si>
  <si>
    <t>20 cm</t>
  </si>
  <si>
    <t>塑料研磨棒</t>
  </si>
  <si>
    <t>与1.5mL微量离心管配套，长78mm</t>
  </si>
  <si>
    <t>5号(高能量)</t>
  </si>
  <si>
    <r>
      <rPr>
        <sz val="10"/>
        <rFont val="宋体"/>
        <charset val="134"/>
      </rPr>
      <t>标签纸</t>
    </r>
    <r>
      <rPr>
        <sz val="10"/>
        <rFont val="宋体"/>
        <charset val="134"/>
      </rPr>
      <t xml:space="preserve"></t>
    </r>
  </si>
  <si>
    <t xml:space="preserve">A4大小，24格，48张/包
</t>
  </si>
  <si>
    <t xml:space="preserve">包</t>
  </si>
  <si>
    <t>10个/包,灭菌级</t>
  </si>
  <si>
    <t>70只/包,50包/箱</t>
  </si>
  <si>
    <t>大</t>
  </si>
  <si>
    <t>中</t>
  </si>
  <si>
    <t>PE保鲜袋</t>
  </si>
  <si>
    <t>36×24cm</t>
  </si>
  <si>
    <t>小毛巾</t>
  </si>
  <si>
    <t>小号，25*50cm</t>
  </si>
  <si>
    <t>1kg</t>
  </si>
  <si>
    <t>3.5×2cm/64格</t>
  </si>
  <si>
    <t>1×2cm/</t>
  </si>
  <si>
    <t>尖头小,10支/盒</t>
  </si>
  <si>
    <t>陶瓷记号笔耐高温</t>
  </si>
  <si>
    <t>黑色，笔头2.0mm，可耐1093度</t>
  </si>
  <si>
    <t>粉色，笔头2.0mm2.0mm，可耐1093度</t>
  </si>
  <si>
    <t>黄色，笔头2.0mm2.0mm，可耐1093度</t>
  </si>
  <si>
    <t>10*10CM</t>
  </si>
  <si>
    <t>实验室桌布（垫）</t>
  </si>
  <si>
    <t>防水防静电耐高温100cm*120cm</t>
  </si>
  <si>
    <t>显微镜擦镜纸</t>
  </si>
  <si>
    <t>白色A2画画纸</t>
  </si>
  <si>
    <t>60*42cm，40张/包</t>
  </si>
  <si>
    <t>A4硫酸纸</t>
  </si>
  <si>
    <t>100张/包</t>
  </si>
  <si>
    <t>A4纸</t>
  </si>
  <si>
    <t>500张/包</t>
  </si>
  <si>
    <t>中，16cm,单头</t>
  </si>
  <si>
    <t>一次性芦荟乳胶手套</t>
  </si>
  <si>
    <t>胶手套</t>
  </si>
  <si>
    <t>10*10cm</t>
  </si>
  <si>
    <t>加厚耐酸碱手套</t>
  </si>
  <si>
    <t>大号，长35cm</t>
  </si>
  <si>
    <t>小天平</t>
  </si>
  <si>
    <t xml:space="preserve">最大称量1000g 精度0.01g
</t>
  </si>
  <si>
    <t>pH1-14</t>
  </si>
  <si>
    <t>20本/盒</t>
  </si>
  <si>
    <t>扎带</t>
  </si>
  <si>
    <t xml:space="preserve">宽2.7mm 长200mm </t>
  </si>
  <si>
    <t>500条/扎</t>
  </si>
  <si>
    <t>电陶炉</t>
  </si>
  <si>
    <t xml:space="preserve">功率2200W，耐高温防爆黑晶面板，双环独立控火，10档火力调节
</t>
  </si>
  <si>
    <t>输血胶管</t>
  </si>
  <si>
    <t>6*9mm</t>
  </si>
  <si>
    <t>油性笔防水速干</t>
  </si>
  <si>
    <t>大头小头</t>
  </si>
  <si>
    <t>三层M码</t>
  </si>
  <si>
    <t>24包/箱</t>
  </si>
  <si>
    <t xml:space="preserve">对 </t>
  </si>
  <si>
    <t>圆头，杆长110cm</t>
  </si>
  <si>
    <t>加密梳齿,不锈钢杆，杆长110cm</t>
  </si>
  <si>
    <t>塑料，铲宽26cm，杆长68cm</t>
  </si>
  <si>
    <t>7*7</t>
  </si>
  <si>
    <t>500只/包</t>
  </si>
  <si>
    <t xml:space="preserve"> 油性笔</t>
  </si>
  <si>
    <t>大100只/卷，平口30*40</t>
  </si>
  <si>
    <t>7号(高能量)</t>
  </si>
  <si>
    <t>插座</t>
  </si>
  <si>
    <t xml:space="preserve">5插位，3米线，独立开关</t>
  </si>
  <si>
    <t>马克笔</t>
  </si>
  <si>
    <t>景观园林72色</t>
  </si>
  <si>
    <t>园林1251-4</t>
  </si>
  <si>
    <t>马克笔专用画本</t>
  </si>
  <si>
    <t>A4加厚60张</t>
  </si>
  <si>
    <t>肯特纸</t>
  </si>
  <si>
    <t>A4，250g</t>
  </si>
  <si>
    <t>5号电池</t>
  </si>
  <si>
    <t>粒</t>
  </si>
  <si>
    <t>7号电池</t>
  </si>
  <si>
    <t>插线板（插座）1</t>
  </si>
  <si>
    <t>10位总控3米</t>
  </si>
  <si>
    <t>插线板（插座）2</t>
  </si>
  <si>
    <t>6位总控1.8米</t>
  </si>
  <si>
    <t>高速TF卡</t>
  </si>
  <si>
    <t>8G</t>
  </si>
  <si>
    <t>园艺工具三件套：小铲子+耙子+小枝剪</t>
  </si>
  <si>
    <t>铲25cm,耙24cm，剪刀15cm,PP+TPR手柄，铝合金铲头</t>
  </si>
  <si>
    <t>小铁锹</t>
  </si>
  <si>
    <t>规格36cm(L)</t>
  </si>
  <si>
    <t>尖头锹</t>
  </si>
  <si>
    <t>木柄，长150cm,铲头28.5cm，重1.93kg</t>
  </si>
  <si>
    <t>木柄长柄锄头</t>
  </si>
  <si>
    <t>总长120cm，木柄</t>
  </si>
  <si>
    <t>组合钳子三件套</t>
  </si>
  <si>
    <t>钳子三件套：老虎钢丝钳+尖嘴钳+斜口斜嘴钳</t>
  </si>
  <si>
    <t>强力不锈钢剪刀，尖嘴</t>
  </si>
  <si>
    <t>扳手</t>
  </si>
  <si>
    <t>沾塑柄活动扳手，万能活口大开口，多功能扭力扳手，两用活扳手6寸</t>
  </si>
  <si>
    <t>100米麻布卷尺</t>
  </si>
  <si>
    <t>100米/卷</t>
  </si>
  <si>
    <t>50米麻布卷尺</t>
  </si>
  <si>
    <t>50米/卷</t>
  </si>
  <si>
    <t>园林1241-1244班园林卓越1241</t>
  </si>
  <si>
    <t>绘图纸</t>
  </si>
  <si>
    <t>150g,A2</t>
  </si>
  <si>
    <t>5号，32粒</t>
  </si>
  <si>
    <t>白卡纸</t>
  </si>
  <si>
    <t>白色，A3,1mm厚</t>
  </si>
  <si>
    <t>桐木条（方）</t>
  </si>
  <si>
    <t>1mm*1mm*1000mm</t>
  </si>
  <si>
    <t>2mm*2mm*1000mm</t>
  </si>
  <si>
    <t>制图纸</t>
  </si>
  <si>
    <t>A3纸，20包/箱，100张/包</t>
  </si>
  <si>
    <t>A4纸，40包/箱，100张/包</t>
  </si>
  <si>
    <t>辉柏嘉彩铅</t>
  </si>
  <si>
    <t>彩铅100色水溶铁盒装</t>
  </si>
  <si>
    <t>固体水彩48色套盒</t>
  </si>
  <si>
    <t>固体水彩48色盒装</t>
  </si>
  <si>
    <t>速写钢笔</t>
  </si>
  <si>
    <t>墨水黑色</t>
  </si>
  <si>
    <t>黑色30ml</t>
  </si>
  <si>
    <t>墨水蓝色</t>
  </si>
  <si>
    <t>蓝色30ml</t>
  </si>
  <si>
    <t>墨水红色</t>
  </si>
  <si>
    <t>红色30ml</t>
  </si>
  <si>
    <t xml:space="preserve">7号，32粒</t>
  </si>
  <si>
    <t>A2</t>
  </si>
  <si>
    <t>A3</t>
  </si>
  <si>
    <t>A4</t>
  </si>
  <si>
    <t>绘图工具</t>
  </si>
  <si>
    <t>AIR中性绘图笔，黑色0.5mm，5只装</t>
  </si>
  <si>
    <t>盒（5只装）</t>
  </si>
  <si>
    <t>签字笔K，0.5mm按动，红色12支</t>
  </si>
  <si>
    <t>圆形双耳不锈钢饭盘</t>
  </si>
  <si>
    <t>201不锈钢，外径42.8cm,内径41cm,高8cm</t>
  </si>
  <si>
    <t>油性笔</t>
  </si>
  <si>
    <t>10支</t>
  </si>
  <si>
    <t>蜡烛</t>
  </si>
  <si>
    <t>红外线接种环灭菌器</t>
  </si>
  <si>
    <t>pro无级高温</t>
  </si>
  <si>
    <t>地拖桶+旋转拖把</t>
  </si>
  <si>
    <t>升级四轮酷跑，加强杆+不锈钢蓝+6拖把头。</t>
  </si>
  <si>
    <t>碳素笔</t>
  </si>
  <si>
    <t xml:space="preserve"> 雨鞋</t>
  </si>
  <si>
    <t>中筒43码</t>
  </si>
  <si>
    <t>香皂</t>
  </si>
  <si>
    <t>108g</t>
  </si>
  <si>
    <t>肥皂</t>
  </si>
  <si>
    <t>102g</t>
  </si>
  <si>
    <t>1000g</t>
  </si>
  <si>
    <t>2500ml</t>
  </si>
  <si>
    <t>硫磺香皂</t>
  </si>
  <si>
    <t>85g</t>
  </si>
  <si>
    <t>医药肥皂</t>
  </si>
  <si>
    <t>90g</t>
  </si>
  <si>
    <t>5#电池</t>
  </si>
  <si>
    <t>7#电池</t>
  </si>
  <si>
    <t>纽扣电子电池</t>
  </si>
  <si>
    <t>电池容量240mAh</t>
  </si>
  <si>
    <t>6包/袋</t>
  </si>
  <si>
    <t>接线板</t>
  </si>
  <si>
    <t>药皂</t>
  </si>
  <si>
    <t>硬毛，配96cm木杆</t>
  </si>
  <si>
    <t>拖布</t>
  </si>
  <si>
    <t>簸萁</t>
  </si>
  <si>
    <t>铲宽22cm，杆长65cm，不锈钢杆</t>
  </si>
  <si>
    <t>18cm,直尖</t>
  </si>
  <si>
    <t>约300人</t>
  </si>
  <si>
    <t>线手套</t>
  </si>
  <si>
    <t>长度123mm，装订厚度20页</t>
  </si>
  <si>
    <t>尼龙绳</t>
  </si>
  <si>
    <t>红色100克</t>
  </si>
  <si>
    <t>透明封口胶</t>
  </si>
  <si>
    <t>宽4.5cm,60m/卷</t>
  </si>
  <si>
    <t>毛笔</t>
  </si>
  <si>
    <t>平头笔,圆头,软毛</t>
  </si>
  <si>
    <t>烧水壶</t>
  </si>
  <si>
    <t>304不锈钢</t>
  </si>
  <si>
    <t>皮带</t>
  </si>
  <si>
    <t>龚谷机配件</t>
  </si>
  <si>
    <t>50ml液体</t>
  </si>
  <si>
    <t>挂钟</t>
  </si>
  <si>
    <t>Ø12英寸（Ø30.5cm）,圆形</t>
  </si>
  <si>
    <t>卫生卷纸</t>
  </si>
  <si>
    <t>180g/卷</t>
  </si>
  <si>
    <t>小,双头,10支/盒,黑色</t>
  </si>
  <si>
    <t>吊扇</t>
  </si>
  <si>
    <t>全铜电机,直径1.4米,带调速器</t>
  </si>
  <si>
    <t>40g</t>
  </si>
  <si>
    <t>0.5-10ul</t>
  </si>
  <si>
    <t>2-20ul</t>
  </si>
  <si>
    <t>5-50ul</t>
  </si>
  <si>
    <t>10-100ul</t>
  </si>
  <si>
    <t>20-200ul</t>
  </si>
  <si>
    <t>1-10ml</t>
  </si>
  <si>
    <t>吸头</t>
  </si>
  <si>
    <t>5mL</t>
  </si>
  <si>
    <t>10mL</t>
  </si>
  <si>
    <t>移液枪架</t>
  </si>
  <si>
    <t>可放7支</t>
  </si>
  <si>
    <t>10ul吸头（白）</t>
  </si>
  <si>
    <t>1000支/包</t>
  </si>
  <si>
    <t>200ul吸头（黄色）</t>
  </si>
  <si>
    <t>1000ul吸头（蓝）</t>
  </si>
  <si>
    <t>50 mL可立离心管</t>
  </si>
  <si>
    <t xml:space="preserve">带刻度，25支/包 </t>
  </si>
  <si>
    <t>10ml圆底连盖离心管</t>
  </si>
  <si>
    <t>10mL,100个/包,翻盖</t>
  </si>
  <si>
    <t>15ml锥底带盖离心管</t>
  </si>
  <si>
    <t>15ml，100支/包</t>
  </si>
  <si>
    <t>1.5ml尖底连盖离心管</t>
  </si>
  <si>
    <t>2ml圆底连盖离心管</t>
  </si>
  <si>
    <t>冻精细管，0.25ml</t>
  </si>
  <si>
    <t>1000根/一包</t>
  </si>
  <si>
    <t>15 mL 离心管</t>
  </si>
  <si>
    <t>无架包装，经济型，50支/包，10包/箱</t>
  </si>
  <si>
    <t xml:space="preserve">一次性TPE手套4g </t>
  </si>
  <si>
    <t>100支/盒XL</t>
  </si>
  <si>
    <t xml:space="preserve">脱脂棉球 </t>
  </si>
  <si>
    <t>50ml离心管灭菌</t>
  </si>
  <si>
    <t>25个/袋,20袋/箱</t>
  </si>
  <si>
    <t xml:space="preserve">200ul无菌盒装吸头 </t>
  </si>
  <si>
    <t>200ul,96支/盒</t>
  </si>
  <si>
    <t xml:space="preserve">10ul短白袋装吸头 </t>
  </si>
  <si>
    <t xml:space="preserve"> 1000ul蓝色袋装吸头 </t>
  </si>
  <si>
    <t>200ul黄色袋装吸头</t>
  </si>
  <si>
    <t>封口膜4IN*125FT</t>
  </si>
  <si>
    <t>1mL枪头</t>
  </si>
  <si>
    <t>200μL枪头</t>
  </si>
  <si>
    <t>10μL枪头</t>
  </si>
  <si>
    <t>1.5mL离心管</t>
  </si>
  <si>
    <r>
      <rPr>
        <sz val="10"/>
        <rFont val="宋体"/>
        <charset val="134"/>
      </rPr>
      <t>5mL</t>
    </r>
    <r>
      <rPr>
        <sz val="10"/>
        <rFont val="宋体"/>
        <charset val="134"/>
      </rPr>
      <t>离心管</t>
    </r>
    <r>
      <rPr>
        <sz val="10"/>
        <rFont val="宋体"/>
        <charset val="134"/>
      </rPr>
      <t xml:space="preserve"></t>
    </r>
  </si>
  <si>
    <r>
      <rPr>
        <sz val="10"/>
        <rFont val="宋体"/>
        <charset val="134"/>
      </rPr>
      <t>15mL</t>
    </r>
    <r>
      <rPr>
        <sz val="10"/>
        <rFont val="宋体"/>
        <charset val="134"/>
      </rPr>
      <t>离心管</t>
    </r>
    <r>
      <rPr>
        <sz val="10"/>
        <rFont val="宋体"/>
        <charset val="134"/>
      </rPr>
      <t xml:space="preserve"></t>
    </r>
  </si>
  <si>
    <r>
      <rPr>
        <sz val="10"/>
        <rFont val="宋体"/>
        <charset val="134"/>
      </rPr>
      <t>50mL</t>
    </r>
    <r>
      <rPr>
        <sz val="10"/>
        <rFont val="宋体"/>
        <charset val="134"/>
      </rPr>
      <t>离心管</t>
    </r>
    <r>
      <rPr>
        <sz val="10"/>
        <rFont val="宋体"/>
        <charset val="134"/>
      </rPr>
      <t xml:space="preserve"></t>
    </r>
  </si>
  <si>
    <t>96孔板</t>
  </si>
  <si>
    <t xml:space="preserve">50个/箱</t>
  </si>
  <si>
    <t>70个/包，中号</t>
  </si>
  <si>
    <t>巴氏吸管</t>
  </si>
  <si>
    <t>100支（2mL）/盒</t>
  </si>
  <si>
    <t>100支（5mL）/支</t>
  </si>
  <si>
    <t>100支（10mL）/支</t>
  </si>
  <si>
    <t>100张（18cm）/盒</t>
  </si>
  <si>
    <t>100张（10*15cm）/盒</t>
  </si>
  <si>
    <t>24孔板</t>
  </si>
  <si>
    <t>2.0ml离心管</t>
  </si>
  <si>
    <t>0.1ml离心管</t>
  </si>
  <si>
    <t>1000支/盒</t>
  </si>
  <si>
    <t>动医2023级、2040级</t>
  </si>
  <si>
    <t>80g,2500张/箱</t>
  </si>
  <si>
    <t>动医2023级、2041级</t>
  </si>
  <si>
    <t>一次性兽用长臂手套</t>
  </si>
  <si>
    <t>100只/盒</t>
  </si>
  <si>
    <t>一次性丁晴手套（S）</t>
  </si>
  <si>
    <t>小号，100只/盒，10盒/箱</t>
  </si>
  <si>
    <t>一次性丁晴手套（M）</t>
  </si>
  <si>
    <t>中号，100只/盒，10盒/箱</t>
  </si>
  <si>
    <t>一次性丁晴手套（L）</t>
  </si>
  <si>
    <t>大号，100只/盒，10盒/箱</t>
  </si>
  <si>
    <t>1.5ml，500支/包,无菌连盖，8袋/箱</t>
  </si>
  <si>
    <t>2ml离心管</t>
  </si>
  <si>
    <t>2ml锁扣,500支/盒，无菌连盖，12袋/箱</t>
  </si>
  <si>
    <t>50ml离心管</t>
  </si>
  <si>
    <t>50ml,25支/包，无菌，16袋/箱</t>
  </si>
  <si>
    <t>15ml离心管</t>
  </si>
  <si>
    <t>15ml,25支/包，无菌，20袋/箱</t>
  </si>
  <si>
    <t>纯色棉质毛巾</t>
  </si>
  <si>
    <t>72*34尺寸</t>
  </si>
  <si>
    <t>纯色纤维毛巾</t>
  </si>
  <si>
    <t>34*34尺寸</t>
  </si>
  <si>
    <t>M码</t>
  </si>
  <si>
    <t>黑塑料袋</t>
  </si>
  <si>
    <t>加厚32*52</t>
  </si>
  <si>
    <t>2L</t>
  </si>
  <si>
    <t>12.5cm(中速)，100张/盒</t>
  </si>
  <si>
    <t>15cm(中速)，100张/盒</t>
  </si>
  <si>
    <t>游标卡尺</t>
  </si>
  <si>
    <t>150mm</t>
  </si>
  <si>
    <t>电子游标卡尺</t>
  </si>
  <si>
    <t>电子秤</t>
  </si>
  <si>
    <t>0.1g-600g</t>
  </si>
  <si>
    <t>透明小喷瓶</t>
  </si>
  <si>
    <t>160mm</t>
  </si>
  <si>
    <t>125mm</t>
  </si>
  <si>
    <t>105mm</t>
  </si>
  <si>
    <t>25ml，12孔</t>
  </si>
  <si>
    <t>20ml，12孔</t>
  </si>
  <si>
    <t>尖头镊子</t>
  </si>
  <si>
    <t>菜刀</t>
  </si>
  <si>
    <t>斩切刀</t>
  </si>
  <si>
    <t>双面胶</t>
  </si>
  <si>
    <t>宽1cm</t>
  </si>
  <si>
    <t>宽0.8cm</t>
  </si>
  <si>
    <t>绿色花艺胶带</t>
  </si>
  <si>
    <t>宽1.2CM</t>
  </si>
  <si>
    <t>订书针</t>
  </si>
  <si>
    <t>白色板凳</t>
  </si>
  <si>
    <t>塑料，软包</t>
  </si>
  <si>
    <t>白布</t>
  </si>
  <si>
    <t>2.6*2m</t>
  </si>
  <si>
    <t>长15cm，50条/包</t>
  </si>
  <si>
    <t>长20cm，50条/包</t>
  </si>
  <si>
    <t>100g/包</t>
  </si>
  <si>
    <t>胶枪</t>
  </si>
  <si>
    <t>20W</t>
  </si>
  <si>
    <t>裁缝剪刀</t>
  </si>
  <si>
    <t>9寸</t>
  </si>
  <si>
    <t>枝剪</t>
  </si>
  <si>
    <t>高碳钢刀头，防滑手柄</t>
  </si>
  <si>
    <t>基质</t>
  </si>
  <si>
    <t>30Kg</t>
  </si>
  <si>
    <t>嫁接刀+膜</t>
  </si>
  <si>
    <t>3cm宽</t>
  </si>
  <si>
    <t>飞鹰牌单面刀片</t>
  </si>
  <si>
    <t>20小盒</t>
  </si>
  <si>
    <t>大盒</t>
  </si>
  <si>
    <t>塑料培养皿</t>
  </si>
  <si>
    <t>500套/箱</t>
  </si>
  <si>
    <t>园艺标签（植物标签/吊牌）</t>
  </si>
  <si>
    <t>4.5*3cm白色，100张/扎</t>
  </si>
  <si>
    <t>11cm(中速)</t>
  </si>
  <si>
    <t>9cm(中速)</t>
  </si>
  <si>
    <t>塞科镊子</t>
  </si>
  <si>
    <t>细尖型</t>
  </si>
  <si>
    <t>金色扎带（15cm长）</t>
  </si>
  <si>
    <t>800根/包</t>
  </si>
  <si>
    <t>铁丝（直径1.2mm,长30cm）</t>
  </si>
  <si>
    <t>0.5公斤/扎</t>
  </si>
  <si>
    <t>泡沫洗手液</t>
  </si>
  <si>
    <t xml:space="preserve">225 mL，按压泡泡型</t>
  </si>
  <si>
    <t>小号方巾</t>
  </si>
  <si>
    <t>加厚</t>
  </si>
  <si>
    <t>红色</t>
  </si>
  <si>
    <t>蓝色</t>
  </si>
  <si>
    <t xml:space="preserve">带刻度，25支/包</t>
  </si>
  <si>
    <t>50 mL离心管架</t>
  </si>
  <si>
    <t xml:space="preserve">8孔，有机玻璃</t>
  </si>
  <si>
    <t>优质乳胶圈/橡皮圈</t>
  </si>
  <si>
    <t>手动气压式喷壶</t>
  </si>
  <si>
    <t>容量4L(宽18cm,高35cm)，绿色+加长杆（22.5cm）</t>
  </si>
  <si>
    <t>容量3L(宽16cm,高31.5cm)，绿色+加长杆（22.5cm）</t>
  </si>
  <si>
    <t>4-2.滨海农业学院2026-2027-1学期教学用实验耗材采购计划清单</t>
  </si>
  <si>
    <t>园林1251-1254、园林卓越1251、园艺1261-1263、园艺卓越1261</t>
  </si>
  <si>
    <t>园林1231-1234、园艺1241、园艺卓越</t>
  </si>
  <si>
    <t>革兰氏染色液 </t>
  </si>
  <si>
    <t>10ml*4  </t>
  </si>
  <si>
    <t>高级显微镜油</t>
  </si>
  <si>
    <t>20g</t>
  </si>
  <si>
    <t>工业酒精 </t>
  </si>
  <si>
    <t> 20L</t>
  </si>
  <si>
    <t>(技术)琼脂粉 </t>
  </si>
  <si>
    <t>BR250g</t>
  </si>
  <si>
    <t>动医1251、1252、1253、1254卓越1251、动科1251、1252、1253、1254、卓越1251</t>
  </si>
  <si>
    <t>肾上腺素注射液</t>
  </si>
  <si>
    <t>1ml/支  10支/盒</t>
  </si>
  <si>
    <t>动医1241、1242、1243、1244卓越1241、动科1241、1242、1243、1244、卓越1241</t>
  </si>
  <si>
    <t>50%葡萄糖注射液</t>
  </si>
  <si>
    <t>20ml/支  5支/盒</t>
  </si>
  <si>
    <t>动医1241、1242、1243、1244、卓越1241</t>
  </si>
  <si>
    <t>硫酸阿托品注射液</t>
  </si>
  <si>
    <t>2ml/支  10支/盒</t>
  </si>
  <si>
    <t>氯丙嗪注射液</t>
  </si>
  <si>
    <t>甲硫酸新斯的明注射液</t>
  </si>
  <si>
    <t>5ml/支  10支/盒</t>
  </si>
  <si>
    <t>安痛定注射液</t>
  </si>
  <si>
    <t>10ml/支  10支/盒</t>
  </si>
  <si>
    <t>枸橼酸钠</t>
  </si>
  <si>
    <t>乙酰胆碱</t>
  </si>
  <si>
    <t>5克</t>
  </si>
  <si>
    <t xml:space="preserve"> 钠石灰</t>
  </si>
  <si>
    <t>动医1231、1232、1233、1234、1235、1236卓越1231</t>
  </si>
  <si>
    <t>尿素</t>
  </si>
  <si>
    <t>钙黄绿素</t>
  </si>
  <si>
    <t>石油醚</t>
  </si>
  <si>
    <t>500ml,30瓶/箱</t>
  </si>
  <si>
    <t>动科1251、52、53、54、动科卓越1251，动医1251、52、53、54、动医卓越1251，</t>
  </si>
  <si>
    <t>AR500g，20瓶/箱</t>
  </si>
  <si>
    <t>苯扎溴铵溶液5%*500ml/瓶</t>
  </si>
  <si>
    <t>台酚蓝</t>
  </si>
  <si>
    <t>詹纳斯绿B/健那绿</t>
  </si>
  <si>
    <t xml:space="preserve">AR5g </t>
  </si>
  <si>
    <t>中性红</t>
  </si>
  <si>
    <t>DMEM高糖培养基</t>
  </si>
  <si>
    <t>醋酸/乙酸纤维素薄膜</t>
  </si>
  <si>
    <t>2﹡8cm,100张／盒</t>
  </si>
  <si>
    <t>合</t>
  </si>
  <si>
    <t xml:space="preserve">50X TAE 缓冲液
</t>
  </si>
  <si>
    <t xml:space="preserve">DNA分子量标准 Marker (100~2000 bp)
</t>
  </si>
  <si>
    <t>500ul</t>
  </si>
  <si>
    <t xml:space="preserve">DNA 分子量标准Marker A (25~500 bp)
</t>
  </si>
  <si>
    <t>100ul</t>
  </si>
  <si>
    <t xml:space="preserve">琼脂糖，常规
</t>
  </si>
  <si>
    <t xml:space="preserve"> Green Plus 无毒核酸染料
</t>
  </si>
  <si>
    <t>组织酮体定性检测试剂盒(辛酸钾法)</t>
  </si>
  <si>
    <t>50T/盒</t>
  </si>
  <si>
    <t>海藻酸 钠盐 来源于褐藻</t>
  </si>
  <si>
    <t>100g,用于植物细胞培养, 低粘度,粉状</t>
  </si>
  <si>
    <t>葡萄糖(GLU)试剂盒(葡萄糖氧化酶法)</t>
  </si>
  <si>
    <t>96T</t>
  </si>
  <si>
    <t>钨酸钠二水物</t>
  </si>
  <si>
    <t>AR500g,99.5%</t>
  </si>
  <si>
    <t>碘化钾(粉状)</t>
  </si>
  <si>
    <t>十二水合磷酸氢二钠</t>
  </si>
  <si>
    <t>L-丙氨酸</t>
  </si>
  <si>
    <t>25g,99%</t>
  </si>
  <si>
    <t>L-谷氨酸</t>
  </si>
  <si>
    <t>BR25g,99%</t>
  </si>
  <si>
    <t>α-酮戊二酸</t>
  </si>
  <si>
    <t>园林1253，园林1254，园林卓越1251</t>
  </si>
  <si>
    <t>茚三酮</t>
  </si>
  <si>
    <t>磷酸溶液</t>
  </si>
  <si>
    <t>磷酸标准溶液1mol/L  500ml</t>
  </si>
  <si>
    <t>多菌灵</t>
  </si>
  <si>
    <t>园林1233,1234，园林卓越1231</t>
  </si>
  <si>
    <t>a一萘乙酸(NAA)</t>
  </si>
  <si>
    <t xml:space="preserve"> 生物技术级,≥99%，25g</t>
  </si>
  <si>
    <t>吲哚乙酸(IAA)</t>
  </si>
  <si>
    <t>98% 25g</t>
  </si>
  <si>
    <t>吲哚丁酸(IBA)</t>
  </si>
  <si>
    <t>99%粉剂，25g</t>
  </si>
  <si>
    <t>六水合氯化铝</t>
  </si>
  <si>
    <t>煌绿乳糖胆盐肉汤（BLB)</t>
  </si>
  <si>
    <t>250g</t>
  </si>
  <si>
    <t>月桂基硫酸盐胰蛋白胨肉汤（LST)</t>
  </si>
  <si>
    <t>鸭坦布苏病毒ELISA抗体检测试剂盒</t>
  </si>
  <si>
    <t>48Ｔ</t>
  </si>
  <si>
    <t>布鲁氏试管凝集抗原</t>
  </si>
  <si>
    <t>布鲁氏虎红平板抗原</t>
  </si>
  <si>
    <t>布鲁氏阳性血清</t>
  </si>
  <si>
    <t>布鲁氏阴性血清</t>
  </si>
  <si>
    <t>炭疽沉淀素血清</t>
  </si>
  <si>
    <t>炭疽对照抗原</t>
  </si>
  <si>
    <t>鸡传染病法氏囊琼脂扩散试验抗原</t>
  </si>
  <si>
    <t>鸡传染性法氏囊琼脂扩散试验阳性血清</t>
  </si>
  <si>
    <t>牛提纯型结核菌素</t>
  </si>
  <si>
    <t>鸡传染性法氏囊活疫苗（B87）株</t>
  </si>
  <si>
    <t>10瓶/盒，1000羽份/瓶</t>
  </si>
  <si>
    <t>派斯德百毒杀消毒液</t>
  </si>
  <si>
    <t>500ml，癸甲溴铵含量：10%</t>
  </si>
  <si>
    <t>动医23级、动医24级</t>
  </si>
  <si>
    <t>亚铁氰化钾</t>
  </si>
  <si>
    <t xml:space="preserve">AR500g </t>
  </si>
  <si>
    <t>乙酸锌</t>
  </si>
  <si>
    <r>
      <rPr>
        <sz val="10"/>
        <rFont val="宋体"/>
        <charset val="134"/>
      </rPr>
      <t xml:space="preserve"> </t>
    </r>
    <r>
      <rPr>
        <sz val="10"/>
        <rFont val="宋体"/>
        <charset val="134"/>
      </rPr>
      <t>硼酸钠</t>
    </r>
    <r>
      <rPr>
        <sz val="10"/>
        <rFont val="宋体"/>
        <charset val="134"/>
      </rPr>
      <t xml:space="preserve"></t>
    </r>
  </si>
  <si>
    <t>0.4%对氨基苯磺酸</t>
  </si>
  <si>
    <t>α-萘胺</t>
  </si>
  <si>
    <t>亚硝酸钠标准溶液</t>
  </si>
  <si>
    <t>200微克/升，50ml</t>
  </si>
  <si>
    <t>嗜热链球菌</t>
  </si>
  <si>
    <t>GB4789.28标准用菌</t>
  </si>
  <si>
    <t>脱脂乳培养基</t>
  </si>
  <si>
    <t>醋酸纤维薄膜</t>
  </si>
  <si>
    <t>2*8cm,孔径0.45um,50条/包</t>
  </si>
  <si>
    <t>5g，试剂级, 95%</t>
  </si>
  <si>
    <t>四水合酒石酸钾钠</t>
  </si>
  <si>
    <t>5-磺基水杨酸</t>
  </si>
  <si>
    <t>AR100g/瓶</t>
  </si>
  <si>
    <t>EDTA钠铁</t>
  </si>
  <si>
    <t>500g/瓶 13.5-18.5% （Fe计量）</t>
  </si>
  <si>
    <r>
      <rPr>
        <sz val="10"/>
        <rFont val="宋体"/>
        <charset val="134"/>
      </rPr>
      <t>三</t>
    </r>
    <r>
      <rPr>
        <sz val="10"/>
        <rFont val="宋体"/>
        <charset val="134"/>
      </rPr>
      <t>(</t>
    </r>
    <r>
      <rPr>
        <sz val="10"/>
        <rFont val="宋体"/>
        <charset val="134"/>
      </rPr>
      <t>羟甲基</t>
    </r>
    <r>
      <rPr>
        <sz val="10"/>
        <rFont val="宋体"/>
        <charset val="134"/>
      </rPr>
      <t>)</t>
    </r>
    <r>
      <rPr>
        <sz val="10"/>
        <rFont val="宋体"/>
        <charset val="134"/>
      </rPr>
      <t>氨基甲烷（</t>
    </r>
    <r>
      <rPr>
        <sz val="10"/>
        <rFont val="宋体"/>
        <charset val="134"/>
      </rPr>
      <t>Tris</t>
    </r>
    <r>
      <rPr>
        <sz val="10"/>
        <rFont val="宋体"/>
        <charset val="134"/>
      </rPr>
      <t>）</t>
    </r>
    <r>
      <rPr>
        <sz val="10"/>
        <rFont val="宋体"/>
        <charset val="134"/>
      </rPr>
      <t xml:space="preserve"> </t>
    </r>
  </si>
  <si>
    <t>Agarose琼脂糖</t>
  </si>
  <si>
    <t>利福平（Rifampicin）</t>
  </si>
  <si>
    <t>1g</t>
  </si>
  <si>
    <t>95% 20L</t>
  </si>
  <si>
    <t>考马斯亮蓝</t>
  </si>
  <si>
    <t>500克/瓶</t>
  </si>
  <si>
    <t>分子标记（DL2000 DNA Marker）</t>
  </si>
  <si>
    <t>100 rxns</t>
  </si>
  <si>
    <t>伊文思蓝（Evans Blue）</t>
  </si>
  <si>
    <t>5克/瓶</t>
  </si>
  <si>
    <t>200片，22*22mm</t>
  </si>
  <si>
    <t>酵母提取物</t>
  </si>
  <si>
    <t>胰蛋白胨 </t>
  </si>
  <si>
    <t>氯化钠NaCl</t>
  </si>
  <si>
    <t>PBS磷酸盐缓冲液</t>
  </si>
  <si>
    <t xml:space="preserve"> 25袋/包</t>
  </si>
  <si>
    <t>4%多聚甲醛固定液</t>
  </si>
  <si>
    <t>甲醇（分析纯）</t>
  </si>
  <si>
    <t>甲醛（分析纯）</t>
  </si>
  <si>
    <t>无水乙醇（分析纯）</t>
  </si>
  <si>
    <t>二甲苯（分析纯）</t>
  </si>
  <si>
    <t>液体石蜡</t>
  </si>
  <si>
    <t xml:space="preserve">500mL/瓶</t>
  </si>
  <si>
    <t>伊红</t>
  </si>
  <si>
    <t>苏木素</t>
  </si>
  <si>
    <t>动医2023级、2042级</t>
  </si>
  <si>
    <t>动医2023级、2043级</t>
  </si>
  <si>
    <t>500mL/瓶，PH7.4</t>
  </si>
  <si>
    <t>动医2023级、2044级</t>
  </si>
  <si>
    <t>动医1241/1242/1243/1244/卓越1241</t>
  </si>
  <si>
    <t>GOT（谷草转氨酶）试剂盒</t>
  </si>
  <si>
    <t>动医1241/1242/1243/1244/卓越1243</t>
  </si>
  <si>
    <t>GPT（谷丙转氨酶）试剂盒</t>
  </si>
  <si>
    <t>动医1241/1242/1243/1244/卓越1244</t>
  </si>
  <si>
    <t>BUN（尿素氮）试剂盒</t>
  </si>
  <si>
    <t>100管/96样</t>
  </si>
  <si>
    <t>动医1241/1242/1243/1244/卓越1245</t>
  </si>
  <si>
    <t>Cre（肌酐）试剂盒</t>
  </si>
  <si>
    <t>动医1241/1242/1243/1244/卓越1246</t>
  </si>
  <si>
    <t>CCl4（四氯化碳）</t>
  </si>
  <si>
    <t>动医1241/1242/1243/1244/卓越1247</t>
  </si>
  <si>
    <t>园艺卓越1241、园艺1241、园艺1242、园艺1243</t>
  </si>
  <si>
    <t>酸性茚三酮/水合茚三酮</t>
  </si>
  <si>
    <t>AR500ml／瓶</t>
  </si>
  <si>
    <t>邻苯二酚</t>
  </si>
  <si>
    <t>100g,99.5%</t>
  </si>
  <si>
    <t>甲烯蓝/亚甲基蓝</t>
  </si>
  <si>
    <t>1g，用于生物学染色, ≥90%(HPLC)</t>
  </si>
  <si>
    <t>氯化钙（食品级）</t>
  </si>
  <si>
    <t xml:space="preserve">1000g，食品级</t>
  </si>
  <si>
    <t>氧化钙（无食品级）</t>
  </si>
  <si>
    <t>AR.500g</t>
  </si>
  <si>
    <t>小苏打（碳酸氢钠，食品级）</t>
  </si>
  <si>
    <t>200g</t>
  </si>
  <si>
    <t>葡萄糖酸锌（食品级）</t>
  </si>
  <si>
    <t xml:space="preserve">100g，食品级</t>
  </si>
  <si>
    <t>叶绿素铜钠盐（食品级）</t>
  </si>
  <si>
    <t xml:space="preserve"> 50g，通用型</t>
  </si>
  <si>
    <t>愈创木酚</t>
  </si>
  <si>
    <t>&gt;99.0%(GC)，100g</t>
  </si>
  <si>
    <r>
      <rPr>
        <sz val="10"/>
        <rFont val="宋体"/>
        <charset val="134"/>
      </rPr>
      <t>柠檬酸</t>
    </r>
    <r>
      <rPr>
        <sz val="10"/>
        <rFont val="宋体"/>
        <charset val="134"/>
      </rPr>
      <t>(</t>
    </r>
    <r>
      <rPr>
        <sz val="10"/>
        <rFont val="宋体"/>
        <charset val="134"/>
      </rPr>
      <t>食品级</t>
    </r>
    <r>
      <rPr>
        <sz val="10"/>
        <rFont val="宋体"/>
        <charset val="134"/>
      </rPr>
      <t xml:space="preserve">)</t>
    </r>
  </si>
  <si>
    <t>500g，食品级</t>
  </si>
  <si>
    <r>
      <rPr>
        <sz val="10"/>
        <rFont val="宋体"/>
        <charset val="134"/>
      </rPr>
      <t>D-</t>
    </r>
    <r>
      <rPr>
        <sz val="10"/>
        <rFont val="宋体"/>
        <charset val="134"/>
      </rPr>
      <t>异抗坏血酸钠剂（食品级）</t>
    </r>
    <r>
      <rPr>
        <sz val="10"/>
        <rFont val="宋体"/>
        <charset val="134"/>
      </rPr>
      <t xml:space="preserve"> </t>
    </r>
  </si>
  <si>
    <t xml:space="preserve">100g，铝箔袋包装</t>
  </si>
  <si>
    <t>草酸</t>
  </si>
  <si>
    <t>无水葡萄糖</t>
  </si>
  <si>
    <r>
      <rPr>
        <sz val="10"/>
        <rFont val="宋体"/>
        <charset val="134"/>
      </rPr>
      <t>考马斯亮蓝</t>
    </r>
    <r>
      <rPr>
        <sz val="10"/>
        <rFont val="宋体"/>
        <charset val="134"/>
      </rPr>
      <t xml:space="preserve">G-250</t>
    </r>
  </si>
  <si>
    <t>AR10g</t>
  </si>
  <si>
    <r>
      <rPr>
        <sz val="10"/>
        <rFont val="宋体"/>
        <charset val="134"/>
      </rPr>
      <t>牛血清蛋白</t>
    </r>
    <r>
      <rPr>
        <sz val="10"/>
        <rFont val="宋体"/>
        <charset val="134"/>
      </rPr>
      <t xml:space="preserve">/BSA</t>
    </r>
  </si>
  <si>
    <t>AR5g</t>
  </si>
  <si>
    <r>
      <rPr>
        <sz val="10"/>
        <rFont val="宋体"/>
        <charset val="134"/>
      </rPr>
      <t>乙烯利（</t>
    </r>
    <r>
      <rPr>
        <sz val="10"/>
        <rFont val="宋体"/>
        <charset val="134"/>
      </rPr>
      <t>40%</t>
    </r>
    <r>
      <rPr>
        <sz val="10"/>
        <rFont val="宋体"/>
        <charset val="134"/>
      </rPr>
      <t>）</t>
    </r>
    <r>
      <rPr>
        <sz val="10"/>
        <rFont val="宋体"/>
        <charset val="134"/>
      </rPr>
      <t xml:space="preserve"></t>
    </r>
  </si>
  <si>
    <t>350g</t>
  </si>
  <si>
    <r>
      <rPr>
        <sz val="10"/>
        <rFont val="宋体"/>
        <charset val="134"/>
      </rPr>
      <t>2</t>
    </r>
    <r>
      <rPr>
        <sz val="10"/>
        <rFont val="宋体"/>
        <charset val="134"/>
      </rPr>
      <t>，</t>
    </r>
    <r>
      <rPr>
        <sz val="10"/>
        <rFont val="宋体"/>
        <charset val="134"/>
      </rPr>
      <t>6-</t>
    </r>
    <r>
      <rPr>
        <sz val="10"/>
        <rFont val="宋体"/>
        <charset val="134"/>
      </rPr>
      <t>二氯靛酚钠盐</t>
    </r>
    <r>
      <rPr>
        <sz val="10"/>
        <rFont val="宋体"/>
        <charset val="134"/>
      </rPr>
      <t xml:space="preserve"></t>
    </r>
  </si>
  <si>
    <t>AR 25g</t>
  </si>
  <si>
    <t>AR.500 g</t>
  </si>
  <si>
    <t>水杨酸</t>
  </si>
  <si>
    <t>分析纯AR250g</t>
  </si>
  <si>
    <r>
      <rPr>
        <sz val="10"/>
        <rFont val="宋体"/>
        <charset val="134"/>
      </rPr>
      <t>0.1mol/L</t>
    </r>
    <r>
      <rPr>
        <sz val="10"/>
        <rFont val="宋体"/>
        <charset val="134"/>
      </rPr>
      <t>硝酸钾标准溶液</t>
    </r>
    <r>
      <rPr>
        <sz val="10"/>
        <rFont val="宋体"/>
        <charset val="134"/>
      </rPr>
      <t xml:space="preserve"></t>
    </r>
  </si>
  <si>
    <r>
      <rPr>
        <sz val="10"/>
        <rFont val="宋体"/>
        <charset val="134"/>
      </rPr>
      <t>绿洲生化</t>
    </r>
    <r>
      <rPr>
        <sz val="10"/>
        <rFont val="宋体"/>
        <charset val="134"/>
      </rPr>
      <t>-</t>
    </r>
    <r>
      <rPr>
        <sz val="10"/>
        <rFont val="宋体"/>
        <charset val="134"/>
      </rPr>
      <t>农药速测卡</t>
    </r>
    <r>
      <rPr>
        <sz val="10"/>
        <rFont val="宋体"/>
        <charset val="134"/>
      </rPr>
      <t xml:space="preserve"></t>
    </r>
  </si>
  <si>
    <t xml:space="preserve"> 20片/盒</t>
  </si>
  <si>
    <t>亚硝酸盐0-80mg/L检测试纸</t>
  </si>
  <si>
    <t xml:space="preserve"> 100次，0-80mg/L</t>
  </si>
  <si>
    <t xml:space="preserve">硝酸盐0-500mg/L检测试纸 </t>
  </si>
  <si>
    <t xml:space="preserve">100次，0-500mg/L</t>
  </si>
  <si>
    <t xml:space="preserve"> 25g</t>
  </si>
  <si>
    <t>园艺1241、1242、1243、园艺卓越1241</t>
  </si>
  <si>
    <t>AR2500mL,塑，6瓶/件</t>
  </si>
  <si>
    <t xml:space="preserve"> 50片/盒</t>
  </si>
  <si>
    <t>4mm*200mm</t>
  </si>
  <si>
    <t>4mm*300mm</t>
  </si>
  <si>
    <t>6mm*200mm</t>
  </si>
  <si>
    <t>6mm*300mm</t>
  </si>
  <si>
    <t>6mm*350mm</t>
  </si>
  <si>
    <t>8mm*200mm</t>
  </si>
  <si>
    <t>8mm*400mm</t>
  </si>
  <si>
    <t>10mm*250mm</t>
  </si>
  <si>
    <t>10mm*350mm</t>
  </si>
  <si>
    <t>12mm*200mm</t>
  </si>
  <si>
    <t>5支/盒</t>
  </si>
  <si>
    <t>12mm*400mm</t>
  </si>
  <si>
    <t>18mm*500mm</t>
  </si>
  <si>
    <t>2支/盒</t>
  </si>
  <si>
    <t>20mm*500mm</t>
  </si>
  <si>
    <t>25mm*500mm</t>
  </si>
  <si>
    <t>A级大肚吸管1ml</t>
  </si>
  <si>
    <t>A级大肚吸管2ml</t>
  </si>
  <si>
    <t>A级大肚吸管3ml</t>
  </si>
  <si>
    <t>A级大肚吸管5ml</t>
  </si>
  <si>
    <t>A级大肚吸管10ml</t>
  </si>
  <si>
    <t>A级大肚吸管15ml</t>
  </si>
  <si>
    <t>A级大肚吸管20ml</t>
  </si>
  <si>
    <t>A级大肚吸管25ml</t>
  </si>
  <si>
    <t>1L</t>
  </si>
  <si>
    <t>显微镜载玻片</t>
  </si>
  <si>
    <t>高清洁度</t>
  </si>
  <si>
    <t>一次性塑料培养皿</t>
  </si>
  <si>
    <t>500套，90cm</t>
  </si>
  <si>
    <t>一次性血凝反应板，V型90度</t>
  </si>
  <si>
    <t>10个/包</t>
  </si>
  <si>
    <t>2ml 圆底连盖离心管</t>
  </si>
  <si>
    <t>改良麦克马斯特计数板</t>
  </si>
  <si>
    <t>符合GB/T 18647-2002国家标准，由农科院兽医所监制</t>
  </si>
  <si>
    <t>10*10mm，10只/盒</t>
  </si>
  <si>
    <t>木试管夹</t>
  </si>
  <si>
    <t>电木</t>
  </si>
  <si>
    <t xml:space="preserve">烧杯 </t>
  </si>
  <si>
    <t>PH电极</t>
  </si>
  <si>
    <t>可充式复合电极</t>
  </si>
  <si>
    <t>250毫升</t>
  </si>
  <si>
    <t>50毫升</t>
  </si>
  <si>
    <t>不锈钢试管架</t>
  </si>
  <si>
    <t>18.5mm*40孔,Φ18试管</t>
  </si>
  <si>
    <t>25ML</t>
  </si>
  <si>
    <t>陶瓷点滴板</t>
  </si>
  <si>
    <t>白色，12孔</t>
  </si>
  <si>
    <t>24*32mm，100片/盒</t>
  </si>
  <si>
    <t>血球计数板</t>
  </si>
  <si>
    <t>10片/1盒</t>
  </si>
  <si>
    <t>0.9氯化钠生理性盐水500ml</t>
  </si>
  <si>
    <t>30瓶/箱</t>
  </si>
  <si>
    <t>90mm塑料培养皿（经济款）</t>
  </si>
  <si>
    <t>直径90mm，500套/箱</t>
  </si>
  <si>
    <t>棕滴瓶</t>
  </si>
  <si>
    <t>白滴瓶</t>
  </si>
  <si>
    <t>酒精灯</t>
  </si>
  <si>
    <t>250mL/个</t>
  </si>
  <si>
    <t>带塞玻璃刻度试管</t>
  </si>
  <si>
    <t>751/722玻璃比色皿</t>
  </si>
  <si>
    <t>10mm,10只/盒</t>
  </si>
  <si>
    <r>
      <rPr>
        <sz val="10"/>
        <rFont val="宋体"/>
        <charset val="134"/>
      </rPr>
      <t>10mm</t>
    </r>
    <r>
      <rPr>
        <sz val="10"/>
        <rFont val="宋体"/>
        <charset val="134"/>
      </rPr>
      <t>石英比色皿</t>
    </r>
    <r>
      <rPr>
        <sz val="10"/>
        <rFont val="宋体"/>
        <charset val="134"/>
      </rPr>
      <t xml:space="preserve"></t>
    </r>
  </si>
  <si>
    <t>高透光耐酸碱有机溶剂</t>
  </si>
  <si>
    <t>20mL</t>
  </si>
  <si>
    <t xml:space="preserve">30mL 1套
</t>
  </si>
  <si>
    <t xml:space="preserve">60mL 1套
</t>
  </si>
  <si>
    <t>透明滴瓶</t>
  </si>
  <si>
    <t>直形点滴管（胶头滴管）</t>
  </si>
  <si>
    <t xml:space="preserve">90mm 10支/包(含胶头)
</t>
  </si>
  <si>
    <t>2000mL</t>
  </si>
  <si>
    <t>10mm玻璃比色皿</t>
  </si>
  <si>
    <t>10mm，16只装/盒（圆角）</t>
  </si>
  <si>
    <t>（白）容量瓶</t>
  </si>
  <si>
    <t>蓝盖丝口瓶</t>
  </si>
  <si>
    <t>500mL棕色玻璃瓶</t>
  </si>
  <si>
    <t>250mL棕色玻璃瓶</t>
  </si>
  <si>
    <t>100mL棕色玻璃瓶</t>
  </si>
  <si>
    <t>500mL透明玻璃瓶</t>
  </si>
  <si>
    <t>250mL透明玻璃瓶</t>
  </si>
  <si>
    <t>100mL透明玻璃瓶</t>
  </si>
  <si>
    <t>25mL具塞刻度试管</t>
  </si>
  <si>
    <t>25mL</t>
  </si>
  <si>
    <t>（白）螺盖试剂瓶</t>
  </si>
  <si>
    <t>1000mL(蓝盖)</t>
  </si>
  <si>
    <t>500mL(蓝盖)</t>
  </si>
  <si>
    <t>（棕）小口试剂瓶</t>
  </si>
  <si>
    <t>（白）小口试剂瓶</t>
  </si>
  <si>
    <t>125mL</t>
  </si>
  <si>
    <t>加长直尖,全长140mm</t>
  </si>
  <si>
    <t>小号、无粉型，100只装</t>
  </si>
  <si>
    <t>生物显微镜物镜（通用型）</t>
  </si>
  <si>
    <t>100倍镜头,黑色</t>
  </si>
  <si>
    <t>40倍镜头，黑色</t>
  </si>
  <si>
    <t>生物显微镜目镜（通用型）</t>
  </si>
  <si>
    <t>WF10X18，接口外径23.2mm,视场范围18mm,高度53mm</t>
  </si>
  <si>
    <t>90mm,无菌带盖</t>
  </si>
  <si>
    <t>不锈钢抄网（捕虫网）</t>
  </si>
  <si>
    <t>1.7米白网兜（全套），圆形100目尼龙纱，网兜直径30cm，可折叠</t>
  </si>
  <si>
    <t>2ml一次性塑料滴管</t>
  </si>
  <si>
    <t>100支/包,2ml</t>
  </si>
  <si>
    <t>动医1241、1242、1243、1244卓越1241、动科1251、1252、1253、1254、卓越1251，动医1251、1252、1253、1254卓越1251</t>
  </si>
  <si>
    <t>动脉插管</t>
  </si>
  <si>
    <t>DM-1，与血压传感器配套使用，材质：专用PVC塑料</t>
  </si>
  <si>
    <t>动医卓越1241、动医1241、1242、1243、1244</t>
  </si>
  <si>
    <t>进口三通</t>
  </si>
  <si>
    <t>ST-8，与生理压力传感器配套使用，材质：工程塑料</t>
  </si>
  <si>
    <t>恒温兔台</t>
  </si>
  <si>
    <t>600*300*100mm</t>
  </si>
  <si>
    <t>动脉夹</t>
  </si>
  <si>
    <t>PX-6，用于阻断动脉血流，材质：弹簧钢</t>
  </si>
  <si>
    <t>兽用耳温枪</t>
  </si>
  <si>
    <r>
      <rPr>
        <sz val="10"/>
        <rFont val="宋体"/>
        <charset val="134"/>
      </rPr>
      <t>测量范围</t>
    </r>
    <r>
      <rPr>
        <sz val="10"/>
        <rFont val="宋体"/>
        <charset val="134"/>
      </rPr>
      <t xml:space="preserve">32°C~42.9°C</t>
    </r>
  </si>
  <si>
    <t>眼科剪</t>
  </si>
  <si>
    <t>18cm</t>
  </si>
  <si>
    <t>万向夹（烧瓶夹）</t>
  </si>
  <si>
    <t>全长18cm</t>
  </si>
  <si>
    <t>不锈钢多功能镊子</t>
  </si>
  <si>
    <t>直头，长度30cm</t>
  </si>
  <si>
    <t>直头，长度25cm</t>
  </si>
  <si>
    <t>直头，长度20cm</t>
  </si>
  <si>
    <t>直头，长度18cm</t>
  </si>
  <si>
    <t>直头，长度16cm</t>
  </si>
  <si>
    <t>直头，长度14cm</t>
  </si>
  <si>
    <t>直头，长度12.5cm</t>
  </si>
  <si>
    <t>弯头，长度30cm</t>
  </si>
  <si>
    <t>弯头，长度25cm</t>
  </si>
  <si>
    <t>弯头，长度20cm</t>
  </si>
  <si>
    <t>弯头，长度18cm</t>
  </si>
  <si>
    <t>弯头，长度16cm</t>
  </si>
  <si>
    <t>弯头，长度14cm</t>
  </si>
  <si>
    <t>弯头，长度12.5cm</t>
  </si>
  <si>
    <t>500g/包,0.5g/个</t>
  </si>
  <si>
    <t>医用脱脂棉花</t>
  </si>
  <si>
    <t>20*30cm,8丝,100个/包</t>
  </si>
  <si>
    <t>塑料药匙</t>
  </si>
  <si>
    <t>单头塑料药匙1*3支/套（小，中，大号）</t>
  </si>
  <si>
    <t>中号,25双／盒,20盒／箱</t>
  </si>
  <si>
    <t>小号,25双/盒,20盒/箱</t>
  </si>
  <si>
    <t>EDTA抗凝管/采血管(紫色盖)</t>
  </si>
  <si>
    <t>EDTA5ml,100支／包</t>
  </si>
  <si>
    <t>一次性静脉采血针</t>
  </si>
  <si>
    <t>100支／包,独立包装</t>
  </si>
  <si>
    <t>一次性聚乙烯CPE手套(加厚)</t>
  </si>
  <si>
    <t>1ml,0.5*19.7mm,200支/盒</t>
  </si>
  <si>
    <t>10盒/箱，100只/盒</t>
  </si>
  <si>
    <t>直头，16cm</t>
  </si>
  <si>
    <t>白色3D型N95医用口罩</t>
  </si>
  <si>
    <t>独立白装</t>
  </si>
  <si>
    <t>一次性医用E手套</t>
  </si>
  <si>
    <t>一次性医用丁晴手套</t>
  </si>
  <si>
    <t>食品级白色保鲜袋</t>
  </si>
  <si>
    <t>30*40大号、600个/捆</t>
  </si>
  <si>
    <t>35cm*45cm,100个,特大号</t>
  </si>
  <si>
    <t>30cm*40cm,100个,超大号(点断平口式)</t>
  </si>
  <si>
    <t xml:space="preserve">30m长*30cm宽 </t>
  </si>
  <si>
    <t>切菜刀</t>
  </si>
  <si>
    <t>刃长18.4cm</t>
  </si>
  <si>
    <t>195*133mm，3层，100抽，6个/包</t>
  </si>
  <si>
    <t>一次性杯子</t>
  </si>
  <si>
    <t>一次性碗</t>
  </si>
  <si>
    <t>一次性塑料勺子</t>
  </si>
  <si>
    <t>200个/包,全长12cm,勺宽3.8cm</t>
  </si>
  <si>
    <t>案板</t>
  </si>
  <si>
    <t>双面可用</t>
  </si>
  <si>
    <t>脱毛器</t>
  </si>
  <si>
    <t>白色，电动剃毛器 （直刀头+弯刀头）</t>
  </si>
  <si>
    <t>猪耳标</t>
  </si>
  <si>
    <t>2*8cm</t>
  </si>
  <si>
    <t>25cm</t>
  </si>
  <si>
    <t>创口帖</t>
  </si>
  <si>
    <t>50个/盒</t>
  </si>
  <si>
    <t>尖头，16cm</t>
  </si>
  <si>
    <t>刀片</t>
  </si>
  <si>
    <t>M号，L号,25双/盒</t>
  </si>
  <si>
    <t>一次性长臂手套兽用直肠检查</t>
  </si>
  <si>
    <t>注射用青霉素钠</t>
  </si>
  <si>
    <t>400万单位*10支/盒</t>
  </si>
  <si>
    <t>注射用硫酸链霉素</t>
  </si>
  <si>
    <t>100万单位x50支/盒 1gX50瓶/盒</t>
  </si>
  <si>
    <t>亚硫酸氢钠甲萘醌注射液K3</t>
  </si>
  <si>
    <t xml:space="preserve"> 个</t>
  </si>
  <si>
    <t>一次性注射器10ml</t>
  </si>
  <si>
    <t>一次性注射器20ml</t>
  </si>
  <si>
    <t>70支/包</t>
  </si>
  <si>
    <t>兽用不锈钢三用套管针</t>
  </si>
  <si>
    <t>1支/盒</t>
  </si>
  <si>
    <t>兽用电动剃毛器</t>
  </si>
  <si>
    <t>瘤胃液采集负压引流器</t>
  </si>
  <si>
    <t xml:space="preserve">  【带60cm管】负压引流器</t>
  </si>
  <si>
    <t>L码，100只/盒</t>
  </si>
  <si>
    <t>S码，100只/盒</t>
  </si>
  <si>
    <t>一次性移液器吸头</t>
  </si>
  <si>
    <t>1mL,1000个/包</t>
  </si>
  <si>
    <t xml:space="preserve">一次性PE手套</t>
  </si>
  <si>
    <t>50mL塑料离心管</t>
  </si>
  <si>
    <t xml:space="preserve">螺口可立25支/包
</t>
  </si>
  <si>
    <t>50 mL尖头离心管</t>
  </si>
  <si>
    <t>10mL圆底翻盖离心管</t>
  </si>
  <si>
    <t xml:space="preserve"> 100个/包</t>
  </si>
  <si>
    <t>10ml小口吸头,100个/包</t>
  </si>
  <si>
    <t>5mL大口（直径1.4cm）吸头,300个/包</t>
  </si>
  <si>
    <t xml:space="preserve">定性滤纸</t>
  </si>
  <si>
    <t>12.5cm,中速</t>
  </si>
  <si>
    <t xml:space="preserve">盒</t>
  </si>
  <si>
    <t>芦荟手套</t>
  </si>
  <si>
    <t xml:space="preserve">大号 独立包装25对/盒 </t>
  </si>
  <si>
    <t>S号，100只/盒</t>
  </si>
  <si>
    <t>M号，100只/盒</t>
  </si>
  <si>
    <t>100-1000 µL</t>
  </si>
  <si>
    <t>乐扣保鲜盒</t>
  </si>
  <si>
    <t>晨光中性红笔</t>
  </si>
  <si>
    <t>12支/盒</t>
  </si>
  <si>
    <t>晨光中性黑笔</t>
  </si>
  <si>
    <t>PH试纸 </t>
  </si>
  <si>
    <t>PH5.5-9.0,80条/本</t>
  </si>
  <si>
    <t>2025新款免手洗，面板40cm</t>
  </si>
  <si>
    <t>净旋转免手洗拖地神器</t>
  </si>
  <si>
    <t>1个拖头+彩虹桶+拖把夹</t>
  </si>
  <si>
    <t>免打孔扫把壁挂架</t>
  </si>
  <si>
    <t>5夹6钩，可调节间距</t>
  </si>
  <si>
    <t>扫把，配簸箕</t>
  </si>
  <si>
    <t>不粘头发，不锈钢杆</t>
  </si>
  <si>
    <t>家政保洁专用毛巾加厚吸水不掉毛</t>
  </si>
  <si>
    <t>蓝色30*30cm</t>
  </si>
  <si>
    <t>10条/套</t>
  </si>
  <si>
    <t>咖啡色30*30cm</t>
  </si>
  <si>
    <t>灰色30*30cm</t>
  </si>
  <si>
    <t>不锈钢钥匙盘带标记牌</t>
  </si>
  <si>
    <t>12位牌+标记牌，红护手</t>
  </si>
  <si>
    <t>12位牌+标记牌，黄护手</t>
  </si>
  <si>
    <t>皮绳钥匙扣</t>
  </si>
  <si>
    <t>红色编绳+红色钢圈+红色标记牌</t>
  </si>
  <si>
    <t>蓝色编绳+蓝色钢圈+蓝色标记牌</t>
  </si>
  <si>
    <t>黄色编绳+黄色钢圈+黄色标记牌</t>
  </si>
  <si>
    <t>塑料筐加厚</t>
  </si>
  <si>
    <t>蓝色520*360*310</t>
  </si>
  <si>
    <t>蓝色450*300*240</t>
  </si>
  <si>
    <t>蓝色600*430*350</t>
  </si>
  <si>
    <t>红色390*300*115</t>
  </si>
  <si>
    <t>红色350*260*100</t>
  </si>
  <si>
    <t>红色310*230*90</t>
  </si>
  <si>
    <t>红色270*200*80</t>
  </si>
  <si>
    <t>PP放水桶（含盖、有龙头，耐酸碱）</t>
  </si>
  <si>
    <t>5L</t>
  </si>
  <si>
    <t>10L</t>
  </si>
  <si>
    <t>储物箱/收纳箱（带盖）</t>
  </si>
  <si>
    <t>高透明PP，加厚52*38*30cm(45L）</t>
  </si>
  <si>
    <t>高透明PP，加厚44*30*24cm(25L）</t>
  </si>
  <si>
    <t>高透明PP，加厚41*28*22cm</t>
  </si>
  <si>
    <t>高透明PP，加厚35*24*19cm</t>
  </si>
  <si>
    <t>高透明PP，加厚28*20*16.5cm</t>
  </si>
  <si>
    <t>50*70cm,12丝</t>
  </si>
  <si>
    <t>40*60cm，12丝</t>
  </si>
  <si>
    <t>36*48cm,12丝</t>
  </si>
  <si>
    <t>32*45cm,12丝</t>
  </si>
  <si>
    <t>26*38cm,8丝</t>
  </si>
  <si>
    <t>23*33cm,8丝</t>
  </si>
  <si>
    <t>18*26cm,8丝</t>
  </si>
  <si>
    <t>16*24cm,8丝</t>
  </si>
  <si>
    <t>14*20cm,8丝</t>
  </si>
  <si>
    <t>塑料袋</t>
  </si>
  <si>
    <t>26*40cm，加厚款白色，5斤装/份</t>
  </si>
  <si>
    <t>份</t>
  </si>
  <si>
    <t>30*48cm，加厚款黑色，5斤装/份</t>
  </si>
  <si>
    <t>塑料薄膜</t>
  </si>
  <si>
    <t xml:space="preserve">宽80公分*800米11斤1S厚</t>
  </si>
  <si>
    <t>塑料垃圾袋</t>
  </si>
  <si>
    <t xml:space="preserve">60*80cm加厚</t>
  </si>
  <si>
    <t xml:space="preserve">50只/卷</t>
  </si>
  <si>
    <t>电热扇</t>
  </si>
  <si>
    <t>小太阳立式取暖器，白色台式升降大号款</t>
  </si>
  <si>
    <t>小太阳立式取暖器，白色台式升降小号款</t>
  </si>
  <si>
    <t>500mL/瓶，抑菌</t>
  </si>
  <si>
    <t>1kg/瓶</t>
  </si>
  <si>
    <t>1只／包,无菌独立包装</t>
  </si>
  <si>
    <t>圆形中速，11cm，100张/盒</t>
  </si>
  <si>
    <t>方形中速，11cm，100张/盒</t>
  </si>
  <si>
    <t>最大称量1000g 精度0.01g</t>
  </si>
  <si>
    <t>30kg/1g</t>
  </si>
  <si>
    <t>高精度电子秤</t>
  </si>
  <si>
    <t>40kg/1g</t>
  </si>
  <si>
    <t>医用小推车大号号三层双抽（带抽屉）</t>
  </si>
  <si>
    <t>80cm*48cm*86cm，不锈钢材质，不生锈，防碘伏</t>
  </si>
  <si>
    <t>医用小推车大号二层双抽（带抽屉）</t>
  </si>
  <si>
    <t>医用小推车中号二层</t>
  </si>
  <si>
    <t>66cm*44cm*86cm，不锈钢材质，不生锈，防碘伏</t>
  </si>
  <si>
    <t>玻璃长颈烧瓶（平底）</t>
  </si>
  <si>
    <t>石蕊试纸</t>
  </si>
  <si>
    <t>100S，100条/盒</t>
  </si>
  <si>
    <t>动科1121、22、23、24、动科卓越1121，生技21、22</t>
  </si>
  <si>
    <t>樱花记号笔</t>
  </si>
  <si>
    <t>黑色,双头1.0mm/0.6mm</t>
  </si>
  <si>
    <t>家用电池</t>
  </si>
  <si>
    <t>5号，30对/盒</t>
  </si>
  <si>
    <t>7号，30对/盒</t>
  </si>
  <si>
    <t>普通款42/43码</t>
  </si>
  <si>
    <t>10个／包,灭菌级</t>
  </si>
  <si>
    <t>环保袋/垃圾袋</t>
  </si>
  <si>
    <t>黑色加厚,36﹡55,背带式</t>
  </si>
  <si>
    <t>一次性巴斯吸管/采样吸管(消毒)</t>
  </si>
  <si>
    <t>1ml,1支/包,200支/袋,4000支/箱,长度150mm</t>
  </si>
  <si>
    <t>2*8cm,50张/盒</t>
  </si>
  <si>
    <t>10ml,100支/包</t>
  </si>
  <si>
    <t>家用抽纸</t>
  </si>
  <si>
    <t>抽纸,3层,120抽/包,8包/提48包/箱</t>
  </si>
  <si>
    <t>充电款液晶手写板</t>
  </si>
  <si>
    <t>16寸</t>
  </si>
  <si>
    <t>大号，100只/盒</t>
  </si>
  <si>
    <t>塑料离心管（无菌无酶）</t>
  </si>
  <si>
    <t>容量：2ml；500个/包</t>
  </si>
  <si>
    <t>容量：1.5ml；500个/包</t>
  </si>
  <si>
    <t>容量：0.5ml；1000个/包</t>
  </si>
  <si>
    <t>高枝剪</t>
  </si>
  <si>
    <t>全长：8.5米；两用：剪+锯；椭圆形杆</t>
  </si>
  <si>
    <t>树木测高仪</t>
  </si>
  <si>
    <t>量程：800m</t>
  </si>
  <si>
    <t>蛭石</t>
  </si>
  <si>
    <t>50L/包；3-6mm</t>
  </si>
  <si>
    <t>泥炭</t>
  </si>
  <si>
    <t>10-30/300L</t>
  </si>
  <si>
    <t>复合肥</t>
  </si>
  <si>
    <t>100斤
比例15：15：15</t>
  </si>
  <si>
    <t>加厚无纺布育苗袋</t>
  </si>
  <si>
    <t>16*18cm，100个/捆</t>
  </si>
  <si>
    <t>吸水方巾,30cm*30cm</t>
  </si>
  <si>
    <t>长拖把</t>
  </si>
  <si>
    <t>全不锈钢筛</t>
  </si>
  <si>
    <t>20cm，60目</t>
  </si>
  <si>
    <t>2.5升</t>
  </si>
  <si>
    <t>2500g</t>
  </si>
  <si>
    <t>线团</t>
  </si>
  <si>
    <t>10g/卷</t>
  </si>
  <si>
    <t>红色100克/个</t>
  </si>
  <si>
    <t>304不锈钢内胆</t>
  </si>
  <si>
    <t>气象室</t>
  </si>
  <si>
    <t>75*50cm</t>
  </si>
  <si>
    <t>超强碳性电池（收缩装）</t>
  </si>
  <si>
    <t>9伏</t>
  </si>
  <si>
    <t>垃圾铲（塑料）</t>
  </si>
  <si>
    <t>塑料</t>
  </si>
  <si>
    <t>地面温度表</t>
  </si>
  <si>
    <t>-36℃- +81℃</t>
  </si>
  <si>
    <t>最低温度表</t>
  </si>
  <si>
    <t>-52℃- +41℃</t>
  </si>
  <si>
    <t>最低温度计</t>
  </si>
  <si>
    <t>蓝头带刻度胶头滴管</t>
  </si>
  <si>
    <t>250ml蓝盖试剂瓶</t>
  </si>
  <si>
    <t>耐高温蓝盖试剂瓶</t>
  </si>
  <si>
    <t>PH试纸</t>
  </si>
  <si>
    <t>宠物狗沐浴露</t>
  </si>
  <si>
    <t>抑菌500毫升</t>
  </si>
  <si>
    <t>动医2024级</t>
  </si>
  <si>
    <t>5mL注射器</t>
  </si>
  <si>
    <t>72*34</t>
  </si>
  <si>
    <t>34*34</t>
  </si>
  <si>
    <t>M码，120抽/包</t>
  </si>
  <si>
    <t>75mm*75mm</t>
  </si>
  <si>
    <t>大龙移液枪</t>
  </si>
  <si>
    <t>移液枪头盒</t>
  </si>
  <si>
    <t>小厨刀</t>
  </si>
  <si>
    <t>180mm</t>
  </si>
  <si>
    <t>菜板</t>
  </si>
  <si>
    <t>木质33*23*1.5cm</t>
  </si>
  <si>
    <t>食品级圆形玻璃罐头瓶</t>
  </si>
  <si>
    <t>350mL，铁盖（12个/袋）</t>
  </si>
  <si>
    <t>凤梨去眼夹</t>
  </si>
  <si>
    <t>不锈钢；长13.5cm 、宽约2cm</t>
  </si>
  <si>
    <t>长方形防霉加厚PP塑料菜板</t>
  </si>
  <si>
    <t>39cm*25cm*1cm</t>
  </si>
  <si>
    <t>炫彩果皮刀</t>
  </si>
  <si>
    <t xml:space="preserve">14.1*7.2CM</t>
  </si>
  <si>
    <t>数显游标卡尺</t>
  </si>
  <si>
    <t>0-200mm</t>
  </si>
  <si>
    <t>便携式高精度PH酸度计</t>
  </si>
  <si>
    <t>精度0.01</t>
  </si>
  <si>
    <t>速为数显糖度计</t>
  </si>
  <si>
    <t>电池款，送榨汁器</t>
  </si>
  <si>
    <t>抽绳无纺布过滤袋</t>
  </si>
  <si>
    <t>12*16cm,100个装/包</t>
  </si>
  <si>
    <t xml:space="preserve">48 mm宽</t>
  </si>
  <si>
    <t>Ф120mm,10/包</t>
  </si>
  <si>
    <t>100*100mm 500张/包</t>
  </si>
  <si>
    <t>工作棉线手套</t>
  </si>
  <si>
    <t>1卷500贴</t>
  </si>
  <si>
    <t>标签纸（A4大小）</t>
  </si>
  <si>
    <t>64格</t>
  </si>
  <si>
    <t>HDPE塑料放水桶</t>
  </si>
  <si>
    <t xml:space="preserve">25升大口</t>
  </si>
  <si>
    <r>
      <rPr>
        <sz val="10"/>
        <rFont val="宋体"/>
        <charset val="134"/>
      </rPr>
      <t>下口水龙头</t>
    </r>
    <r>
      <rPr>
        <sz val="10"/>
        <rFont val="宋体"/>
        <charset val="134"/>
      </rPr>
      <t>HDPE</t>
    </r>
    <r>
      <rPr>
        <sz val="10"/>
        <rFont val="宋体"/>
        <charset val="134"/>
      </rPr>
      <t>蒸馏水桶</t>
    </r>
    <r>
      <rPr>
        <sz val="10"/>
        <rFont val="宋体"/>
        <charset val="134"/>
      </rPr>
      <t xml:space="preserve"></t>
    </r>
  </si>
  <si>
    <t xml:space="preserve">10升，黑盖</t>
  </si>
  <si>
    <t>塑料洗瓶</t>
  </si>
  <si>
    <t>塑料原地离心管（连盖）</t>
  </si>
  <si>
    <t>15mL,25支/包</t>
  </si>
  <si>
    <t>每大盒含20小盒，5片/小盒</t>
  </si>
  <si>
    <t>11cm(中速)，100张/盒</t>
  </si>
  <si>
    <t>9cm(中速)，100张/盒</t>
  </si>
  <si>
    <t>30cm,直齿</t>
  </si>
  <si>
    <t>彩色定位带标识警示胶带</t>
  </si>
  <si>
    <t>黄色，地板胶，20mm*33</t>
  </si>
  <si>
    <t>1*3/套</t>
  </si>
  <si>
    <t>不锈钢直尺</t>
  </si>
  <si>
    <t>20cm量程的</t>
  </si>
  <si>
    <t>瓷研钵+研杵</t>
  </si>
  <si>
    <t>研钵直径10cm，配套研杵</t>
  </si>
  <si>
    <t>研钵直径13cm，配套研杵</t>
  </si>
  <si>
    <t>园艺标签牌</t>
  </si>
  <si>
    <t>（白色2*10（100张/捆）</t>
  </si>
  <si>
    <t>园艺卓越1241
园艺1241、1242、1243</t>
  </si>
  <si>
    <t>细尖镊子</t>
  </si>
  <si>
    <t>塑料方盘（蓝色3号，560*370*80mm）</t>
  </si>
  <si>
    <t>（蓝色3号，560*370*80mm）</t>
  </si>
  <si>
    <t>10号黑方</t>
  </si>
  <si>
    <t>100个/一箱</t>
  </si>
  <si>
    <t>5-1.化环学院实验教学中心2025-2026-2学期教学用实验耗材采购计划清单</t>
  </si>
  <si>
    <t>化学与环境学院</t>
  </si>
  <si>
    <t>材料用途班级数</t>
  </si>
  <si>
    <t>材料用途人数</t>
  </si>
  <si>
    <r>
      <rPr>
        <b/>
        <sz val="10"/>
        <color theme="1"/>
        <rFont val="宋体"/>
        <charset val="134"/>
        <scheme val="minor"/>
      </rPr>
      <t xml:space="preserve">所属类别
</t>
    </r>
    <r>
      <rPr>
        <b/>
        <sz val="8"/>
        <color theme="1"/>
        <rFont val="宋体"/>
        <charset val="134"/>
        <scheme val="minor"/>
      </rPr>
      <t>(试剂/药品/玻璃器皿/其他耗材）</t>
    </r>
  </si>
  <si>
    <t>HPLC，500mL/瓶</t>
  </si>
  <si>
    <t>普通试剂</t>
  </si>
  <si>
    <t>1普通试剂合计</t>
  </si>
  <si>
    <t>正已烷</t>
  </si>
  <si>
    <t>HPLC500mL/瓶</t>
  </si>
  <si>
    <t>咖啡因标准品</t>
  </si>
  <si>
    <r>
      <rPr>
        <sz val="10"/>
        <color theme="1"/>
        <rFont val="Times New Roman"/>
        <charset val="134"/>
      </rPr>
      <t>250mg</t>
    </r>
    <r>
      <rPr>
        <sz val="10"/>
        <color theme="1"/>
        <rFont val="宋体"/>
        <charset val="134"/>
      </rPr>
      <t>，</t>
    </r>
    <r>
      <rPr>
        <sz val="10"/>
        <color theme="1"/>
        <rFont val="Times New Roman"/>
        <charset val="134"/>
      </rPr>
      <t>100%HPLC</t>
    </r>
  </si>
  <si>
    <t>二氧化钛</t>
  </si>
  <si>
    <t>P25 20nm</t>
  </si>
  <si>
    <t>磷酸(危化品)</t>
  </si>
  <si>
    <t>AR500ml/瓶</t>
  </si>
  <si>
    <t>丁二酸酐</t>
  </si>
  <si>
    <t>AR100g,98%</t>
  </si>
  <si>
    <t>二苯乙醇酮/安息香</t>
  </si>
  <si>
    <t>20升/桶</t>
  </si>
  <si>
    <t>乙醇</t>
  </si>
  <si>
    <t>苯酚(危化品)</t>
  </si>
  <si>
    <t>无水三氯化铝</t>
  </si>
  <si>
    <t>250g，99%</t>
  </si>
  <si>
    <t>无水硫酸镁</t>
  </si>
  <si>
    <t>500g，99% metals basis</t>
  </si>
  <si>
    <t>邻苯二甲酸酐(危化品)</t>
  </si>
  <si>
    <t>500g，99.7%</t>
  </si>
  <si>
    <t>三乙二醇/二缩三乙二醇</t>
  </si>
  <si>
    <t>连二亚硫酸钠/保险粉(危化品)</t>
  </si>
  <si>
    <t>CP500g，88%</t>
  </si>
  <si>
    <t>纯牛奶粉</t>
  </si>
  <si>
    <t>活性炭粉</t>
  </si>
  <si>
    <t>Fehling 试剂 A/斐林试剂 A</t>
  </si>
  <si>
    <t>Fehling 试剂 B/斐林试剂 B</t>
  </si>
  <si>
    <t>Tollen 试剂</t>
  </si>
  <si>
    <t>二茂铁</t>
  </si>
  <si>
    <t>250g，98%</t>
  </si>
  <si>
    <t>中性氧化铝</t>
  </si>
  <si>
    <t>500g,100-200目</t>
  </si>
  <si>
    <t>AR 500g</t>
  </si>
  <si>
    <t>甲基丙烯酸甲酯(MMA)</t>
  </si>
  <si>
    <r>
      <rPr>
        <sz val="10"/>
        <rFont val="Times New Roman"/>
        <charset val="134"/>
      </rPr>
      <t>AR250g, 99</t>
    </r>
    <r>
      <rPr>
        <sz val="10"/>
        <rFont val="宋体"/>
        <charset val="134"/>
      </rPr>
      <t>．</t>
    </r>
    <r>
      <rPr>
        <sz val="10"/>
        <rFont val="Times New Roman"/>
        <charset val="134"/>
      </rPr>
      <t>0%</t>
    </r>
  </si>
  <si>
    <t>虎杖</t>
  </si>
  <si>
    <t xml:space="preserve">2500g/袋 </t>
  </si>
  <si>
    <t>双酚 A</t>
  </si>
  <si>
    <t>500g,＞99%(GC)</t>
  </si>
  <si>
    <t>环氧氯丙烷</t>
  </si>
  <si>
    <t>大黄粉末</t>
  </si>
  <si>
    <t>川贝粉末</t>
  </si>
  <si>
    <t>海金沙</t>
  </si>
  <si>
    <t>AR500g /包</t>
  </si>
  <si>
    <t>金银花</t>
  </si>
  <si>
    <t>红花（草红花/菊科）</t>
  </si>
  <si>
    <t>松花粉</t>
  </si>
  <si>
    <t>250g /包</t>
  </si>
  <si>
    <t>蒲黄</t>
  </si>
  <si>
    <t>五味子（原药材）</t>
  </si>
  <si>
    <t>苦杏仁（原药材）</t>
  </si>
  <si>
    <t>补骨脂（原药材）</t>
  </si>
  <si>
    <t>草麻黄（全草干品）</t>
  </si>
  <si>
    <t>AR500ml/包</t>
  </si>
  <si>
    <t>金钱草（全草干品）</t>
  </si>
  <si>
    <t xml:space="preserve"> 250g/包</t>
  </si>
  <si>
    <t>广藿香（全草干品）</t>
  </si>
  <si>
    <t>500g /包</t>
  </si>
  <si>
    <t>人参大荣丸</t>
  </si>
  <si>
    <t>10丸 /盒</t>
  </si>
  <si>
    <t>500mL、AR</t>
  </si>
  <si>
    <t>淀粉</t>
  </si>
  <si>
    <r>
      <rPr>
        <sz val="10"/>
        <color theme="1"/>
        <rFont val="宋体"/>
        <charset val="134"/>
      </rPr>
      <t>无水氯化钙</t>
    </r>
    <r>
      <rPr>
        <sz val="10"/>
        <color theme="1"/>
        <rFont val="Times New Roman"/>
        <charset val="134"/>
      </rPr>
      <t>(</t>
    </r>
    <r>
      <rPr>
        <sz val="10"/>
        <color theme="1"/>
        <rFont val="宋体"/>
        <charset val="134"/>
      </rPr>
      <t>珠状</t>
    </r>
    <r>
      <rPr>
        <sz val="10"/>
        <color theme="1"/>
        <rFont val="Times New Roman"/>
        <charset val="134"/>
      </rPr>
      <t>)</t>
    </r>
  </si>
  <si>
    <r>
      <rPr>
        <sz val="10"/>
        <color theme="1"/>
        <rFont val="Times New Roman"/>
        <charset val="134"/>
      </rPr>
      <t>500g/</t>
    </r>
    <r>
      <rPr>
        <sz val="10"/>
        <color theme="1"/>
        <rFont val="宋体"/>
        <charset val="134"/>
      </rPr>
      <t>瓶</t>
    </r>
  </si>
  <si>
    <r>
      <rPr>
        <sz val="10"/>
        <color theme="1"/>
        <rFont val="宋体"/>
        <charset val="134"/>
      </rPr>
      <t>维生素</t>
    </r>
    <r>
      <rPr>
        <sz val="10"/>
        <color theme="1"/>
        <rFont val="Times New Roman"/>
        <charset val="134"/>
      </rPr>
      <t>H</t>
    </r>
  </si>
  <si>
    <r>
      <rPr>
        <sz val="10"/>
        <color theme="1"/>
        <rFont val="Times New Roman"/>
        <charset val="134"/>
      </rPr>
      <t>1g/</t>
    </r>
    <r>
      <rPr>
        <sz val="10"/>
        <color theme="1"/>
        <rFont val="宋体"/>
        <charset val="134"/>
      </rPr>
      <t>瓶</t>
    </r>
  </si>
  <si>
    <r>
      <rPr>
        <sz val="10"/>
        <color theme="1"/>
        <rFont val="宋体"/>
        <charset val="134"/>
      </rPr>
      <t>维生素</t>
    </r>
    <r>
      <rPr>
        <sz val="10"/>
        <color theme="1"/>
        <rFont val="Times New Roman"/>
        <charset val="134"/>
      </rPr>
      <t>B12</t>
    </r>
  </si>
  <si>
    <r>
      <rPr>
        <sz val="10"/>
        <color theme="1"/>
        <rFont val="宋体"/>
        <charset val="134"/>
      </rPr>
      <t>硅酸钠.9H</t>
    </r>
    <r>
      <rPr>
        <vertAlign val="subscript"/>
        <sz val="10"/>
        <color theme="1"/>
        <rFont val="宋体"/>
        <charset val="134"/>
      </rPr>
      <t>2</t>
    </r>
    <r>
      <rPr>
        <sz val="10"/>
        <color theme="1"/>
        <rFont val="宋体"/>
        <charset val="134"/>
      </rPr>
      <t>O/硅酸钠，九水</t>
    </r>
  </si>
  <si>
    <t>氯化钴.6H2O/六水合氯化钴</t>
  </si>
  <si>
    <t>盐酸硫胺（维生素B1）</t>
  </si>
  <si>
    <t>生化试剂 BR（沪试），≥98.0%
50g</t>
  </si>
  <si>
    <t>胡椒粉</t>
  </si>
  <si>
    <t>斤</t>
  </si>
  <si>
    <t>AR2500ml</t>
  </si>
  <si>
    <t>茶叶粉</t>
  </si>
  <si>
    <r>
      <rPr>
        <sz val="10"/>
        <color theme="1"/>
        <rFont val="Times New Roman"/>
        <charset val="134"/>
      </rPr>
      <t>500mL</t>
    </r>
    <r>
      <rPr>
        <sz val="10"/>
        <color theme="1"/>
        <rFont val="宋体"/>
        <charset val="134"/>
      </rPr>
      <t>、</t>
    </r>
    <r>
      <rPr>
        <sz val="10"/>
        <color theme="1"/>
        <rFont val="Times New Roman"/>
        <charset val="134"/>
      </rPr>
      <t>AR</t>
    </r>
  </si>
  <si>
    <r>
      <rPr>
        <sz val="10"/>
        <color theme="1"/>
        <rFont val="Times New Roman"/>
        <charset val="134"/>
      </rPr>
      <t>95%</t>
    </r>
    <r>
      <rPr>
        <sz val="10"/>
        <color theme="1"/>
        <rFont val="宋体"/>
        <charset val="134"/>
      </rPr>
      <t>乙醇</t>
    </r>
  </si>
  <si>
    <t>乙酰苯胺</t>
  </si>
  <si>
    <t>AR1000g</t>
  </si>
  <si>
    <r>
      <rPr>
        <sz val="10"/>
        <color theme="1"/>
        <rFont val="Times New Roman"/>
        <charset val="134"/>
      </rPr>
      <t>500g</t>
    </r>
    <r>
      <rPr>
        <sz val="10"/>
        <color theme="1"/>
        <rFont val="宋体"/>
        <charset val="134"/>
      </rPr>
      <t>，</t>
    </r>
    <r>
      <rPr>
        <sz val="10"/>
        <color theme="1"/>
        <rFont val="Times New Roman"/>
        <charset val="134"/>
      </rPr>
      <t>99% metals basis</t>
    </r>
  </si>
  <si>
    <r>
      <rPr>
        <sz val="10"/>
        <color theme="1"/>
        <rFont val="Times New Roman"/>
        <charset val="134"/>
      </rPr>
      <t>AR</t>
    </r>
    <r>
      <rPr>
        <sz val="10"/>
        <color theme="1"/>
        <rFont val="宋体"/>
        <charset val="134"/>
      </rPr>
      <t>，</t>
    </r>
    <r>
      <rPr>
        <sz val="10"/>
        <color theme="1"/>
        <rFont val="Times New Roman"/>
        <charset val="134"/>
      </rPr>
      <t>500g</t>
    </r>
  </si>
  <si>
    <t>氧化钙</t>
  </si>
  <si>
    <r>
      <rPr>
        <sz val="10"/>
        <color theme="1"/>
        <rFont val="Times New Roman"/>
        <charset val="134"/>
      </rPr>
      <t>500g</t>
    </r>
    <r>
      <rPr>
        <sz val="10"/>
        <color theme="1"/>
        <rFont val="宋体"/>
        <charset val="134"/>
      </rPr>
      <t>、</t>
    </r>
    <r>
      <rPr>
        <sz val="10"/>
        <color theme="1"/>
        <rFont val="Times New Roman"/>
        <charset val="134"/>
      </rPr>
      <t>AR</t>
    </r>
  </si>
  <si>
    <t>亚硫酸氢钠</t>
  </si>
  <si>
    <t>酵母菌菌株（现买现用）</t>
  </si>
  <si>
    <t>斜面菌种</t>
  </si>
  <si>
    <r>
      <rPr>
        <sz val="10"/>
        <color theme="1"/>
        <rFont val="宋体"/>
        <charset val="134"/>
      </rPr>
      <t>环科</t>
    </r>
    <r>
      <rPr>
        <sz val="10"/>
        <color theme="1"/>
        <rFont val="Times New Roman"/>
        <charset val="134"/>
      </rPr>
      <t>24</t>
    </r>
    <r>
      <rPr>
        <sz val="10"/>
        <color theme="1"/>
        <rFont val="宋体"/>
        <charset val="134"/>
      </rPr>
      <t>级</t>
    </r>
  </si>
  <si>
    <t>枯草杆菌菌株</t>
  </si>
  <si>
    <t>大肠杆菌菌株</t>
  </si>
  <si>
    <t>100ml×4/套</t>
  </si>
  <si>
    <t>细菌三型切片盒</t>
  </si>
  <si>
    <t>10片装</t>
  </si>
  <si>
    <t>放线菌切片盒</t>
  </si>
  <si>
    <t>25ml,显微镜用</t>
  </si>
  <si>
    <t>500mL/瓶、AR</t>
  </si>
  <si>
    <t>奥氏粘度计</t>
  </si>
  <si>
    <t>D01002-003 / 10ml</t>
  </si>
  <si>
    <t>2玻璃器皿合计</t>
  </si>
  <si>
    <t>19/26型磨口尾接管</t>
  </si>
  <si>
    <t>19/26型</t>
  </si>
  <si>
    <t>19/26型磨口直形冷凝管</t>
  </si>
  <si>
    <t>长约30-35cm</t>
  </si>
  <si>
    <t>分液漏斗</t>
  </si>
  <si>
    <t>玻璃活塞125ml</t>
  </si>
  <si>
    <t xml:space="preserve">50 mL </t>
  </si>
  <si>
    <t>梨形分液漏斗</t>
  </si>
  <si>
    <r>
      <rPr>
        <sz val="10"/>
        <color theme="1"/>
        <rFont val="Times New Roman"/>
        <charset val="134"/>
      </rPr>
      <t>125mL</t>
    </r>
    <r>
      <rPr>
        <sz val="10"/>
        <color theme="1"/>
        <rFont val="宋体"/>
        <charset val="134"/>
      </rPr>
      <t>，标口</t>
    </r>
    <r>
      <rPr>
        <sz val="10"/>
        <color theme="1"/>
        <rFont val="Times New Roman"/>
        <charset val="134"/>
      </rPr>
      <t>19#</t>
    </r>
    <r>
      <rPr>
        <sz val="10"/>
        <color theme="1"/>
        <rFont val="宋体"/>
        <charset val="134"/>
      </rPr>
      <t>塑料塞</t>
    </r>
  </si>
  <si>
    <t>封口熔点毛细管</t>
  </si>
  <si>
    <r>
      <rPr>
        <sz val="10"/>
        <color theme="1"/>
        <rFont val="Times New Roman"/>
        <charset val="134"/>
      </rPr>
      <t>0.9- 1.1X100</t>
    </r>
    <r>
      <rPr>
        <sz val="10"/>
        <color theme="1"/>
        <rFont val="宋体"/>
        <charset val="134"/>
      </rPr>
      <t>，</t>
    </r>
    <r>
      <rPr>
        <sz val="10"/>
        <color theme="1"/>
        <rFont val="Times New Roman"/>
        <charset val="134"/>
      </rPr>
      <t>500</t>
    </r>
    <r>
      <rPr>
        <sz val="10"/>
        <color theme="1"/>
        <rFont val="宋体"/>
        <charset val="134"/>
      </rPr>
      <t>支</t>
    </r>
    <r>
      <rPr>
        <sz val="10"/>
        <color theme="1"/>
        <rFont val="Times New Roman"/>
        <charset val="134"/>
      </rPr>
      <t>/</t>
    </r>
    <r>
      <rPr>
        <sz val="10"/>
        <color theme="1"/>
        <rFont val="宋体"/>
        <charset val="134"/>
      </rPr>
      <t>盒</t>
    </r>
  </si>
  <si>
    <t>扁形称量瓶</t>
  </si>
  <si>
    <t>厚料瓶口18*180，配硅胶塞</t>
  </si>
  <si>
    <t xml:space="preserve"> 6-7mm,500g/袋</t>
  </si>
  <si>
    <t>250ml三角瓶用</t>
  </si>
  <si>
    <t>涂布棒</t>
  </si>
  <si>
    <t>5-6,170mm,三角边35mm</t>
  </si>
  <si>
    <t>棕色广口瓶</t>
  </si>
  <si>
    <t>大孔</t>
  </si>
  <si>
    <t>无菌瓶</t>
  </si>
  <si>
    <t>棕色酸式滴定管</t>
  </si>
  <si>
    <t>镍坩埚</t>
  </si>
  <si>
    <t>10支/包,3mm</t>
  </si>
  <si>
    <t>接种刀</t>
  </si>
  <si>
    <t>试剂瓶</t>
  </si>
  <si>
    <t>滴剂瓶</t>
  </si>
  <si>
    <t>酸式滴定管</t>
  </si>
  <si>
    <t>标准级盖玻片(高品质免洗)</t>
  </si>
  <si>
    <t>标准级盖玻片，22*22mm，200片/盒</t>
  </si>
  <si>
    <t>三口烧瓶</t>
  </si>
  <si>
    <t>250ml／24﹡3</t>
  </si>
  <si>
    <r>
      <rPr>
        <sz val="10"/>
        <color theme="1"/>
        <rFont val="Tahoma"/>
        <charset val="134"/>
      </rPr>
      <t>24cm,50</t>
    </r>
    <r>
      <rPr>
        <sz val="10"/>
        <color theme="1"/>
        <rFont val="宋体"/>
        <charset val="134"/>
      </rPr>
      <t>只</t>
    </r>
    <r>
      <rPr>
        <sz val="10"/>
        <color theme="1"/>
        <rFont val="Tahoma"/>
        <charset val="134"/>
      </rPr>
      <t>/</t>
    </r>
    <r>
      <rPr>
        <sz val="10"/>
        <color theme="1"/>
        <rFont val="宋体"/>
        <charset val="134"/>
      </rPr>
      <t>包</t>
    </r>
  </si>
  <si>
    <t>恒压滴液漏斗</t>
  </si>
  <si>
    <r>
      <rPr>
        <sz val="10"/>
        <color theme="1"/>
        <rFont val="Tahoma"/>
        <charset val="134"/>
      </rPr>
      <t>24</t>
    </r>
    <r>
      <rPr>
        <sz val="10"/>
        <color theme="1"/>
        <rFont val="宋体"/>
        <charset val="134"/>
      </rPr>
      <t>﹡</t>
    </r>
    <r>
      <rPr>
        <sz val="10"/>
        <color theme="1"/>
        <rFont val="Tahoma"/>
        <charset val="134"/>
      </rPr>
      <t>3,250ml,</t>
    </r>
  </si>
  <si>
    <t>10ml,24#*2,四氟活塞</t>
  </si>
  <si>
    <t>100个/包，配点滴管用</t>
  </si>
  <si>
    <t>磁力搅拌子</t>
  </si>
  <si>
    <r>
      <rPr>
        <sz val="10"/>
        <color theme="1"/>
        <rFont val="Tahoma"/>
        <charset val="134"/>
      </rPr>
      <t>O</t>
    </r>
    <r>
      <rPr>
        <sz val="10"/>
        <color theme="1"/>
        <rFont val="宋体"/>
        <charset val="134"/>
      </rPr>
      <t>号胶囊</t>
    </r>
  </si>
  <si>
    <t>（囊体囊帽分离）10000粒/袋</t>
  </si>
  <si>
    <t>薄层层析硅胶板</t>
  </si>
  <si>
    <t>GF254,50*200mm,20块/盒</t>
  </si>
  <si>
    <t>S码,无粉,F840涂层,100只/盒</t>
  </si>
  <si>
    <t>日常用品</t>
  </si>
  <si>
    <t>3日常用品合计</t>
  </si>
  <si>
    <t>L码,无粉,F840涂层,100只/盒</t>
  </si>
  <si>
    <t>M码,无粉,F840涂层,100只/盒</t>
  </si>
  <si>
    <t>40cm*130cm 软毛大头</t>
  </si>
  <si>
    <t>筒纸4层200g  10卷/条</t>
  </si>
  <si>
    <t>70*34,7377</t>
  </si>
  <si>
    <t>408g</t>
  </si>
  <si>
    <t>50只/盒</t>
  </si>
  <si>
    <t>肥皂盒</t>
  </si>
  <si>
    <r>
      <rPr>
        <sz val="10"/>
        <color theme="1"/>
        <rFont val="宋体"/>
        <charset val="134"/>
      </rPr>
      <t>筒纸</t>
    </r>
    <r>
      <rPr>
        <sz val="10"/>
        <color theme="1"/>
        <rFont val="Tahoma"/>
        <charset val="134"/>
      </rPr>
      <t>4</t>
    </r>
    <r>
      <rPr>
        <sz val="10"/>
        <color theme="1"/>
        <rFont val="宋体"/>
        <charset val="134"/>
      </rPr>
      <t>层</t>
    </r>
    <r>
      <rPr>
        <sz val="10"/>
        <color theme="1"/>
        <rFont val="Tahoma"/>
        <charset val="134"/>
      </rPr>
      <t>200g  10</t>
    </r>
    <r>
      <rPr>
        <sz val="10"/>
        <color theme="1"/>
        <rFont val="宋体"/>
        <charset val="134"/>
      </rPr>
      <t>卷</t>
    </r>
    <r>
      <rPr>
        <sz val="10"/>
        <color theme="1"/>
        <rFont val="Tahoma"/>
        <charset val="134"/>
      </rPr>
      <t>/</t>
    </r>
    <r>
      <rPr>
        <sz val="10"/>
        <color theme="1"/>
        <rFont val="宋体"/>
        <charset val="134"/>
      </rPr>
      <t>条</t>
    </r>
  </si>
  <si>
    <t>三层153mm*195mm,M码，24包/箱 150抽</t>
  </si>
  <si>
    <t>80</t>
  </si>
  <si>
    <t>五号电池</t>
  </si>
  <si>
    <t>七号电池</t>
  </si>
  <si>
    <t>大号,100只/盒,无粉型</t>
  </si>
  <si>
    <t>实验服</t>
  </si>
  <si>
    <t>女，小号，短袖</t>
  </si>
  <si>
    <t>6包/提</t>
  </si>
  <si>
    <t>维达纸巾</t>
  </si>
  <si>
    <r>
      <rPr>
        <sz val="10"/>
        <rFont val="宋体"/>
        <charset val="134"/>
      </rPr>
      <t>筒纸</t>
    </r>
    <r>
      <rPr>
        <sz val="10"/>
        <rFont val="Tahoma"/>
        <charset val="134"/>
      </rPr>
      <t>4</t>
    </r>
    <r>
      <rPr>
        <sz val="10"/>
        <rFont val="宋体"/>
        <charset val="134"/>
      </rPr>
      <t>层</t>
    </r>
    <r>
      <rPr>
        <sz val="10"/>
        <rFont val="Tahoma"/>
        <charset val="134"/>
      </rPr>
      <t>200g  10</t>
    </r>
    <r>
      <rPr>
        <sz val="10"/>
        <rFont val="宋体"/>
        <charset val="134"/>
      </rPr>
      <t>卷</t>
    </r>
    <r>
      <rPr>
        <sz val="10"/>
        <rFont val="Tahoma"/>
        <charset val="134"/>
      </rPr>
      <t>/</t>
    </r>
    <r>
      <rPr>
        <sz val="10"/>
        <rFont val="宋体"/>
        <charset val="134"/>
      </rPr>
      <t>条</t>
    </r>
  </si>
  <si>
    <t>优质全棉毛巾</t>
  </si>
  <si>
    <r>
      <rPr>
        <sz val="10"/>
        <rFont val="宋体"/>
        <charset val="134"/>
      </rPr>
      <t>筒纸</t>
    </r>
    <r>
      <rPr>
        <sz val="10"/>
        <rFont val="Tahoma"/>
        <charset val="134"/>
      </rPr>
      <t>4</t>
    </r>
    <r>
      <rPr>
        <sz val="10"/>
        <rFont val="宋体"/>
        <charset val="134"/>
      </rPr>
      <t>层</t>
    </r>
    <r>
      <rPr>
        <sz val="10"/>
        <rFont val="Tahoma"/>
        <charset val="134"/>
      </rPr>
      <t>200g  10</t>
    </r>
    <r>
      <rPr>
        <sz val="10"/>
        <rFont val="宋体"/>
        <charset val="134"/>
      </rPr>
      <t>卷</t>
    </r>
    <r>
      <rPr>
        <sz val="10"/>
        <rFont val="Tahoma"/>
        <charset val="134"/>
      </rPr>
      <t>/</t>
    </r>
    <r>
      <rPr>
        <sz val="10"/>
        <rFont val="宋体"/>
        <charset val="134"/>
      </rPr>
      <t>提</t>
    </r>
  </si>
  <si>
    <r>
      <rPr>
        <sz val="10"/>
        <rFont val="宋体"/>
        <charset val="134"/>
      </rPr>
      <t>双头，</t>
    </r>
    <r>
      <rPr>
        <sz val="10"/>
        <rFont val="Times New Roman"/>
        <charset val="134"/>
      </rPr>
      <t>12</t>
    </r>
    <r>
      <rPr>
        <sz val="10"/>
        <rFont val="宋体"/>
        <charset val="134"/>
      </rPr>
      <t>支</t>
    </r>
    <r>
      <rPr>
        <sz val="10"/>
        <rFont val="Times New Roman"/>
        <charset val="134"/>
      </rPr>
      <t>/</t>
    </r>
    <r>
      <rPr>
        <sz val="10"/>
        <rFont val="宋体"/>
        <charset val="134"/>
      </rPr>
      <t>盒，红色</t>
    </r>
  </si>
  <si>
    <r>
      <rPr>
        <sz val="10"/>
        <rFont val="宋体"/>
        <charset val="134"/>
      </rPr>
      <t>双头，</t>
    </r>
    <r>
      <rPr>
        <sz val="10"/>
        <rFont val="Times New Roman"/>
        <charset val="134"/>
      </rPr>
      <t>12</t>
    </r>
    <r>
      <rPr>
        <sz val="10"/>
        <rFont val="宋体"/>
        <charset val="134"/>
      </rPr>
      <t>支</t>
    </r>
    <r>
      <rPr>
        <sz val="10"/>
        <rFont val="Times New Roman"/>
        <charset val="134"/>
      </rPr>
      <t>/</t>
    </r>
    <r>
      <rPr>
        <sz val="10"/>
        <rFont val="宋体"/>
        <charset val="134"/>
      </rPr>
      <t>盒，黑色</t>
    </r>
  </si>
  <si>
    <t>清洁方巾</t>
  </si>
  <si>
    <t>2斤/包</t>
  </si>
  <si>
    <t>中号 100个/包</t>
  </si>
  <si>
    <t>石蜡</t>
  </si>
  <si>
    <t>1ml*20支／盒</t>
  </si>
  <si>
    <r>
      <rPr>
        <sz val="10"/>
        <color theme="1"/>
        <rFont val="Times New Roman"/>
        <charset val="134"/>
      </rPr>
      <t>75%</t>
    </r>
    <r>
      <rPr>
        <sz val="10"/>
        <color theme="1"/>
        <rFont val="宋体"/>
        <charset val="134"/>
      </rPr>
      <t>医用酒精</t>
    </r>
  </si>
  <si>
    <r>
      <rPr>
        <sz val="10"/>
        <color theme="1"/>
        <rFont val="宋体"/>
        <charset val="134"/>
      </rPr>
      <t>医用，</t>
    </r>
    <r>
      <rPr>
        <sz val="10"/>
        <color theme="1"/>
        <rFont val="Times New Roman"/>
        <charset val="134"/>
      </rPr>
      <t>500ml/</t>
    </r>
    <r>
      <rPr>
        <sz val="10"/>
        <color theme="1"/>
        <rFont val="宋体"/>
        <charset val="134"/>
      </rPr>
      <t>瓶</t>
    </r>
  </si>
  <si>
    <t>升</t>
  </si>
  <si>
    <t>纱手套</t>
  </si>
  <si>
    <r>
      <rPr>
        <sz val="10"/>
        <color theme="1"/>
        <rFont val="Tahoma"/>
        <charset val="134"/>
      </rPr>
      <t>12</t>
    </r>
    <r>
      <rPr>
        <sz val="10"/>
        <color theme="1"/>
        <rFont val="宋体"/>
        <charset val="134"/>
      </rPr>
      <t>双</t>
    </r>
    <r>
      <rPr>
        <sz val="10"/>
        <color theme="1"/>
        <rFont val="Tahoma"/>
        <charset val="134"/>
      </rPr>
      <t>/</t>
    </r>
    <r>
      <rPr>
        <sz val="10"/>
        <color theme="1"/>
        <rFont val="宋体"/>
        <charset val="134"/>
      </rPr>
      <t>包</t>
    </r>
  </si>
  <si>
    <t>电炉</t>
  </si>
  <si>
    <t>可调式1000W（单）</t>
  </si>
  <si>
    <t>洗衣皂</t>
  </si>
  <si>
    <t>钢丝刷</t>
  </si>
  <si>
    <t>一字大拖把</t>
  </si>
  <si>
    <t>100格，小格</t>
  </si>
  <si>
    <t>10cm*10cm</t>
  </si>
  <si>
    <t>大透明胶</t>
  </si>
  <si>
    <t>宽6cm</t>
  </si>
  <si>
    <t>大号 100个/包</t>
  </si>
  <si>
    <t>黑笔</t>
  </si>
  <si>
    <t>小,双头,12支／盒,黑色,6824</t>
  </si>
  <si>
    <t>不锈钢环刀13件套盒</t>
  </si>
  <si>
    <r>
      <rPr>
        <sz val="10"/>
        <color theme="1"/>
        <rFont val="Times New Roman"/>
        <charset val="134"/>
      </rPr>
      <t>100</t>
    </r>
    <r>
      <rPr>
        <sz val="10"/>
        <color theme="1"/>
        <rFont val="宋体"/>
        <charset val="134"/>
      </rPr>
      <t>立方取土套装</t>
    </r>
  </si>
  <si>
    <t>24级环科</t>
  </si>
  <si>
    <t>D22cm</t>
  </si>
  <si>
    <t>不锈钢杯</t>
  </si>
  <si>
    <t>D8cm</t>
  </si>
  <si>
    <t>80g（厚） ，约89*119cm</t>
  </si>
  <si>
    <t>1-14号</t>
  </si>
  <si>
    <t>一次性胶杯</t>
  </si>
  <si>
    <t>220mL</t>
  </si>
  <si>
    <t>30m长*30cm宽</t>
  </si>
  <si>
    <t>小胶桶</t>
  </si>
  <si>
    <t>d15cm</t>
  </si>
  <si>
    <t>铁线</t>
  </si>
  <si>
    <t>黑板刷</t>
  </si>
  <si>
    <t>7#</t>
  </si>
  <si>
    <t>托盘</t>
  </si>
  <si>
    <t>30cm*20cm</t>
  </si>
  <si>
    <t>棉线</t>
  </si>
  <si>
    <r>
      <rPr>
        <sz val="10"/>
        <color theme="1"/>
        <rFont val="Tahoma"/>
        <charset val="134"/>
      </rPr>
      <t>100g/</t>
    </r>
    <r>
      <rPr>
        <sz val="10"/>
        <color theme="1"/>
        <rFont val="宋体"/>
        <charset val="134"/>
      </rPr>
      <t>卷</t>
    </r>
  </si>
  <si>
    <t>散装米酒</t>
  </si>
  <si>
    <r>
      <rPr>
        <sz val="10"/>
        <color theme="1"/>
        <rFont val="Tahoma"/>
        <charset val="134"/>
      </rPr>
      <t>50%</t>
    </r>
    <r>
      <rPr>
        <sz val="10"/>
        <color theme="1"/>
        <rFont val="宋体"/>
        <charset val="134"/>
      </rPr>
      <t>，清亮</t>
    </r>
  </si>
  <si>
    <t>实验低值耗材</t>
  </si>
  <si>
    <r>
      <rPr>
        <b/>
        <sz val="10"/>
        <color theme="1"/>
        <rFont val="Times New Roman"/>
        <charset val="134"/>
      </rPr>
      <t>4</t>
    </r>
    <r>
      <rPr>
        <b/>
        <sz val="10"/>
        <color theme="1"/>
        <rFont val="宋体"/>
        <charset val="134"/>
      </rPr>
      <t>实验低值耗材合计</t>
    </r>
  </si>
  <si>
    <t>光亮电极</t>
  </si>
  <si>
    <r>
      <rPr>
        <sz val="10"/>
        <color theme="1"/>
        <rFont val="Times New Roman"/>
        <charset val="134"/>
      </rPr>
      <t>U</t>
    </r>
    <r>
      <rPr>
        <sz val="10"/>
        <color theme="1"/>
        <rFont val="宋体"/>
        <charset val="134"/>
      </rPr>
      <t>型插片，Φ</t>
    </r>
    <r>
      <rPr>
        <sz val="10"/>
        <color theme="1"/>
        <rFont val="Times New Roman"/>
        <charset val="134"/>
      </rPr>
      <t>12*120</t>
    </r>
    <r>
      <rPr>
        <sz val="10"/>
        <color theme="1"/>
        <rFont val="宋体"/>
        <charset val="134"/>
      </rPr>
      <t>，</t>
    </r>
    <r>
      <rPr>
        <sz val="10"/>
        <color theme="1"/>
        <rFont val="Times New Roman"/>
        <charset val="134"/>
      </rPr>
      <t>0.1-1000μs/cm</t>
    </r>
  </si>
  <si>
    <t>搅拌子</t>
  </si>
  <si>
    <r>
      <rPr>
        <sz val="10"/>
        <color theme="1"/>
        <rFont val="宋体"/>
        <charset val="134"/>
      </rPr>
      <t>B形，耐腐蚀，</t>
    </r>
    <r>
      <rPr>
        <sz val="10"/>
        <color theme="1"/>
        <rFont val="Tahoma"/>
        <charset val="134"/>
      </rPr>
      <t>Φ</t>
    </r>
    <r>
      <rPr>
        <sz val="10"/>
        <color theme="1"/>
        <rFont val="宋体"/>
        <charset val="134"/>
      </rPr>
      <t>8*15</t>
    </r>
    <r>
      <rPr>
        <sz val="10"/>
        <color theme="1"/>
        <rFont val="Times New Roman"/>
        <charset val="134"/>
      </rPr>
      <t>mm</t>
    </r>
  </si>
  <si>
    <t>3.5</t>
  </si>
  <si>
    <t>小口塑料试剂瓶</t>
  </si>
  <si>
    <r>
      <rPr>
        <sz val="10"/>
        <color theme="1"/>
        <rFont val="Times New Roman"/>
        <charset val="134"/>
      </rPr>
      <t>PE</t>
    </r>
    <r>
      <rPr>
        <sz val="10"/>
        <color theme="1"/>
        <rFont val="宋体"/>
        <charset val="134"/>
      </rPr>
      <t>聚乙烯，</t>
    </r>
    <r>
      <rPr>
        <sz val="10"/>
        <color theme="1"/>
        <rFont val="Times New Roman"/>
        <charset val="134"/>
      </rPr>
      <t>500ml</t>
    </r>
  </si>
  <si>
    <t>无柄，带刻度，500ml</t>
  </si>
  <si>
    <t>无柄，带刻度，250ml</t>
  </si>
  <si>
    <t>白色，抗摔耐磨，回弹好，500ml</t>
  </si>
  <si>
    <t>定性Φ11cm 快速，100张/盒</t>
  </si>
  <si>
    <r>
      <rPr>
        <sz val="10"/>
        <color theme="1"/>
        <rFont val="宋体"/>
        <charset val="134"/>
      </rPr>
      <t>精密</t>
    </r>
    <r>
      <rPr>
        <sz val="10"/>
        <color theme="1"/>
        <rFont val="Times New Roman"/>
        <charset val="134"/>
      </rPr>
      <t>PH</t>
    </r>
    <r>
      <rPr>
        <sz val="10"/>
        <color theme="1"/>
        <rFont val="宋体"/>
        <charset val="134"/>
      </rPr>
      <t>试纸</t>
    </r>
  </si>
  <si>
    <t>范围3.8-5.4</t>
  </si>
  <si>
    <r>
      <rPr>
        <sz val="10"/>
        <color theme="1"/>
        <rFont val="宋体"/>
        <charset val="134"/>
      </rPr>
      <t>（范围</t>
    </r>
    <r>
      <rPr>
        <sz val="10"/>
        <color theme="1"/>
        <rFont val="Times New Roman"/>
        <charset val="134"/>
      </rPr>
      <t>5.5-9.0</t>
    </r>
  </si>
  <si>
    <r>
      <rPr>
        <sz val="10"/>
        <color theme="1"/>
        <rFont val="Times New Roman"/>
        <charset val="134"/>
      </rPr>
      <t>PH</t>
    </r>
    <r>
      <rPr>
        <sz val="10"/>
        <color theme="1"/>
        <rFont val="宋体"/>
        <charset val="134"/>
      </rPr>
      <t>试纸</t>
    </r>
  </si>
  <si>
    <r>
      <rPr>
        <sz val="10"/>
        <color theme="1"/>
        <rFont val="宋体"/>
        <charset val="134"/>
      </rPr>
      <t>（范围</t>
    </r>
    <r>
      <rPr>
        <sz val="10"/>
        <color theme="1"/>
        <rFont val="Times New Roman"/>
        <charset val="134"/>
      </rPr>
      <t>1-14</t>
    </r>
    <r>
      <rPr>
        <sz val="10"/>
        <color theme="1"/>
        <rFont val="宋体"/>
        <charset val="134"/>
      </rPr>
      <t>）</t>
    </r>
  </si>
  <si>
    <t>输血管</t>
  </si>
  <si>
    <t>5ml/200支/盒</t>
  </si>
  <si>
    <t>玉米淀粉</t>
  </si>
  <si>
    <t>塑料离心管</t>
  </si>
  <si>
    <r>
      <rPr>
        <sz val="10"/>
        <color theme="1"/>
        <rFont val="Times New Roman"/>
        <charset val="134"/>
      </rPr>
      <t>10ml</t>
    </r>
    <r>
      <rPr>
        <sz val="10"/>
        <color theme="1"/>
        <rFont val="宋体"/>
        <charset val="134"/>
      </rPr>
      <t>，</t>
    </r>
    <r>
      <rPr>
        <sz val="10"/>
        <color theme="1"/>
        <rFont val="Times New Roman"/>
        <charset val="134"/>
      </rPr>
      <t>100</t>
    </r>
    <r>
      <rPr>
        <sz val="10"/>
        <color theme="1"/>
        <rFont val="宋体"/>
        <charset val="134"/>
      </rPr>
      <t>个</t>
    </r>
    <r>
      <rPr>
        <sz val="10"/>
        <color theme="1"/>
        <rFont val="Times New Roman"/>
        <charset val="134"/>
      </rPr>
      <t>/</t>
    </r>
    <r>
      <rPr>
        <sz val="10"/>
        <color theme="1"/>
        <rFont val="宋体"/>
        <charset val="134"/>
      </rPr>
      <t>包</t>
    </r>
  </si>
  <si>
    <t>自封口袋</t>
  </si>
  <si>
    <r>
      <rPr>
        <sz val="10"/>
        <color theme="1"/>
        <rFont val="宋体"/>
        <charset val="134"/>
      </rPr>
      <t>，</t>
    </r>
    <r>
      <rPr>
        <sz val="10"/>
        <color theme="1"/>
        <rFont val="Times New Roman"/>
        <charset val="134"/>
      </rPr>
      <t>25*35cm,12</t>
    </r>
    <r>
      <rPr>
        <sz val="10"/>
        <color theme="1"/>
        <rFont val="宋体"/>
        <charset val="134"/>
      </rPr>
      <t>丝，</t>
    </r>
    <r>
      <rPr>
        <sz val="10"/>
        <color theme="1"/>
        <rFont val="Times New Roman"/>
        <charset val="134"/>
      </rPr>
      <t>100</t>
    </r>
    <r>
      <rPr>
        <sz val="10"/>
        <color theme="1"/>
        <rFont val="宋体"/>
        <charset val="134"/>
      </rPr>
      <t>个</t>
    </r>
    <r>
      <rPr>
        <sz val="10"/>
        <color theme="1"/>
        <rFont val="Times New Roman"/>
        <charset val="134"/>
      </rPr>
      <t>/</t>
    </r>
    <r>
      <rPr>
        <sz val="10"/>
        <color theme="1"/>
        <rFont val="宋体"/>
        <charset val="134"/>
      </rPr>
      <t>包</t>
    </r>
  </si>
  <si>
    <t>面粉</t>
  </si>
  <si>
    <t>散装</t>
  </si>
  <si>
    <t>纤维滤膜</t>
  </si>
  <si>
    <r>
      <rPr>
        <sz val="10"/>
        <color theme="1"/>
        <rFont val="宋体"/>
        <charset val="134"/>
      </rPr>
      <t>直径25</t>
    </r>
    <r>
      <rPr>
        <sz val="10"/>
        <color theme="1"/>
        <rFont val="Times New Roman"/>
        <charset val="134"/>
      </rPr>
      <t>mm,</t>
    </r>
    <r>
      <rPr>
        <sz val="10"/>
        <color theme="1"/>
        <rFont val="宋体"/>
        <charset val="134"/>
      </rPr>
      <t>孔径</t>
    </r>
    <r>
      <rPr>
        <sz val="10"/>
        <color theme="1"/>
        <rFont val="Times New Roman"/>
        <charset val="134"/>
      </rPr>
      <t>0.45</t>
    </r>
    <r>
      <rPr>
        <sz val="10"/>
        <color theme="1"/>
        <rFont val="宋体"/>
        <charset val="134"/>
      </rPr>
      <t>微米</t>
    </r>
  </si>
  <si>
    <t>40×物镜</t>
  </si>
  <si>
    <t>40×</t>
  </si>
  <si>
    <r>
      <rPr>
        <sz val="10"/>
        <color theme="1"/>
        <rFont val="宋体"/>
        <charset val="134"/>
      </rPr>
      <t>大号，</t>
    </r>
    <r>
      <rPr>
        <sz val="10"/>
        <color theme="1"/>
        <rFont val="Times New Roman"/>
        <charset val="134"/>
      </rPr>
      <t>70mm</t>
    </r>
  </si>
  <si>
    <t>收银纸</t>
  </si>
  <si>
    <t>50*50mm</t>
  </si>
  <si>
    <r>
      <rPr>
        <sz val="10"/>
        <color theme="1"/>
        <rFont val="宋体"/>
        <charset val="134"/>
      </rPr>
      <t>小号，</t>
    </r>
    <r>
      <rPr>
        <sz val="10"/>
        <color theme="1"/>
        <rFont val="Times New Roman"/>
        <charset val="134"/>
      </rPr>
      <t>40mmm</t>
    </r>
  </si>
  <si>
    <t>脱脂棉纱布</t>
  </si>
  <si>
    <t>12.5cm(中速) 100张/盒</t>
  </si>
  <si>
    <t>60CM*60CM</t>
  </si>
  <si>
    <t>三爪夹</t>
  </si>
  <si>
    <t>总长28cm，杆长17CM</t>
  </si>
  <si>
    <t>蓝月亮抑菌洗手液</t>
  </si>
  <si>
    <t>抽纸卫生纸</t>
  </si>
  <si>
    <t>18cm ，直尖</t>
  </si>
  <si>
    <t>长票尾夹</t>
  </si>
  <si>
    <t>41mm</t>
  </si>
  <si>
    <t>医用输血胶管</t>
  </si>
  <si>
    <t>6*9cm，40米/卷</t>
  </si>
  <si>
    <t>包边石棉网</t>
  </si>
  <si>
    <t>12.5*12.5cm,卷边</t>
  </si>
  <si>
    <t>瓷蒸发皿</t>
  </si>
  <si>
    <r>
      <rPr>
        <sz val="10"/>
        <color theme="1"/>
        <rFont val="Times New Roman"/>
        <charset val="134"/>
      </rPr>
      <t>150mL/10cm</t>
    </r>
    <r>
      <rPr>
        <sz val="10"/>
        <color theme="1"/>
        <rFont val="宋体"/>
        <charset val="134"/>
      </rPr>
      <t>圆底</t>
    </r>
  </si>
  <si>
    <r>
      <rPr>
        <sz val="10"/>
        <color theme="1"/>
        <rFont val="Times New Roman"/>
        <charset val="134"/>
      </rPr>
      <t>O</t>
    </r>
    <r>
      <rPr>
        <sz val="10"/>
        <color theme="1"/>
        <rFont val="宋体"/>
        <charset val="134"/>
      </rPr>
      <t>型胶圈</t>
    </r>
  </si>
  <si>
    <r>
      <rPr>
        <sz val="10"/>
        <color theme="1"/>
        <rFont val="宋体"/>
        <charset val="134"/>
      </rPr>
      <t>φ</t>
    </r>
    <r>
      <rPr>
        <sz val="10"/>
        <color theme="1"/>
        <rFont val="Times New Roman"/>
        <charset val="134"/>
      </rPr>
      <t xml:space="preserve"> 6*9mm</t>
    </r>
  </si>
  <si>
    <r>
      <rPr>
        <sz val="10"/>
        <rFont val="Times New Roman"/>
        <charset val="134"/>
      </rPr>
      <t>ɸ 7cm</t>
    </r>
    <r>
      <rPr>
        <sz val="10"/>
        <rFont val="宋体"/>
        <charset val="134"/>
      </rPr>
      <t>，中速</t>
    </r>
    <r>
      <rPr>
        <sz val="10"/>
        <rFont val="Times New Roman"/>
        <charset val="134"/>
      </rPr>
      <t xml:space="preserve"> 100</t>
    </r>
    <r>
      <rPr>
        <sz val="10"/>
        <rFont val="宋体"/>
        <charset val="134"/>
      </rPr>
      <t>张</t>
    </r>
    <r>
      <rPr>
        <sz val="10"/>
        <rFont val="Times New Roman"/>
        <charset val="134"/>
      </rPr>
      <t>/</t>
    </r>
    <r>
      <rPr>
        <sz val="10"/>
        <rFont val="宋体"/>
        <charset val="134"/>
      </rPr>
      <t>盒</t>
    </r>
  </si>
  <si>
    <r>
      <rPr>
        <sz val="10"/>
        <rFont val="Times New Roman"/>
        <charset val="134"/>
      </rPr>
      <t>ɸ 9cm</t>
    </r>
    <r>
      <rPr>
        <sz val="10"/>
        <rFont val="宋体"/>
        <charset val="134"/>
      </rPr>
      <t>，中速</t>
    </r>
    <r>
      <rPr>
        <sz val="10"/>
        <rFont val="Times New Roman"/>
        <charset val="134"/>
      </rPr>
      <t xml:space="preserve">  100</t>
    </r>
    <r>
      <rPr>
        <sz val="10"/>
        <rFont val="宋体"/>
        <charset val="134"/>
      </rPr>
      <t>张</t>
    </r>
    <r>
      <rPr>
        <sz val="10"/>
        <rFont val="Times New Roman"/>
        <charset val="134"/>
      </rPr>
      <t>/</t>
    </r>
    <r>
      <rPr>
        <sz val="10"/>
        <rFont val="宋体"/>
        <charset val="134"/>
      </rPr>
      <t>盒</t>
    </r>
  </si>
  <si>
    <r>
      <rPr>
        <sz val="10"/>
        <rFont val="Times New Roman"/>
        <charset val="134"/>
      </rPr>
      <t>ɸ 12.5cm</t>
    </r>
    <r>
      <rPr>
        <sz val="10"/>
        <rFont val="宋体"/>
        <charset val="134"/>
      </rPr>
      <t xml:space="preserve">，中速 </t>
    </r>
    <r>
      <rPr>
        <sz val="10"/>
        <rFont val="Times New Roman"/>
        <charset val="134"/>
      </rPr>
      <t>100</t>
    </r>
    <r>
      <rPr>
        <sz val="10"/>
        <rFont val="宋体"/>
        <charset val="134"/>
      </rPr>
      <t>张</t>
    </r>
    <r>
      <rPr>
        <sz val="10"/>
        <rFont val="Times New Roman"/>
        <charset val="134"/>
      </rPr>
      <t>/</t>
    </r>
    <r>
      <rPr>
        <sz val="10"/>
        <rFont val="宋体"/>
        <charset val="134"/>
      </rPr>
      <t>盒</t>
    </r>
  </si>
  <si>
    <t>优质橡皮筋</t>
  </si>
  <si>
    <r>
      <rPr>
        <sz val="10"/>
        <color theme="1"/>
        <rFont val="宋体"/>
        <charset val="134"/>
      </rPr>
      <t>大号，</t>
    </r>
    <r>
      <rPr>
        <sz val="10"/>
        <color theme="1"/>
        <rFont val="Times New Roman"/>
        <charset val="134"/>
      </rPr>
      <t>1</t>
    </r>
    <r>
      <rPr>
        <sz val="10"/>
        <color theme="1"/>
        <rFont val="宋体"/>
        <charset val="134"/>
      </rPr>
      <t>斤</t>
    </r>
    <r>
      <rPr>
        <sz val="10"/>
        <color theme="1"/>
        <rFont val="Times New Roman"/>
        <charset val="134"/>
      </rPr>
      <t>/</t>
    </r>
    <r>
      <rPr>
        <sz val="10"/>
        <color theme="1"/>
        <rFont val="宋体"/>
        <charset val="134"/>
      </rPr>
      <t>包</t>
    </r>
  </si>
  <si>
    <t>塑料量杯（有柄）</t>
  </si>
  <si>
    <t>3000mL</t>
  </si>
  <si>
    <r>
      <rPr>
        <sz val="10"/>
        <color theme="1"/>
        <rFont val="Times New Roman"/>
        <charset val="134"/>
      </rPr>
      <t>100</t>
    </r>
    <r>
      <rPr>
        <sz val="10"/>
        <color theme="1"/>
        <rFont val="宋体"/>
        <charset val="134"/>
      </rPr>
      <t>只</t>
    </r>
    <r>
      <rPr>
        <sz val="10"/>
        <color theme="1"/>
        <rFont val="Times New Roman"/>
        <charset val="134"/>
      </rPr>
      <t>/</t>
    </r>
    <r>
      <rPr>
        <sz val="10"/>
        <color theme="1"/>
        <rFont val="宋体"/>
        <charset val="134"/>
      </rPr>
      <t>盒，</t>
    </r>
    <r>
      <rPr>
        <sz val="10"/>
        <color theme="1"/>
        <rFont val="Times New Roman"/>
        <charset val="134"/>
      </rPr>
      <t>L</t>
    </r>
    <r>
      <rPr>
        <sz val="10"/>
        <color theme="1"/>
        <rFont val="宋体"/>
        <charset val="134"/>
      </rPr>
      <t>码</t>
    </r>
  </si>
  <si>
    <r>
      <rPr>
        <sz val="10"/>
        <color theme="1"/>
        <rFont val="Times New Roman"/>
        <charset val="134"/>
      </rPr>
      <t>100</t>
    </r>
    <r>
      <rPr>
        <sz val="10"/>
        <color theme="1"/>
        <rFont val="宋体"/>
        <charset val="134"/>
      </rPr>
      <t>只</t>
    </r>
    <r>
      <rPr>
        <sz val="10"/>
        <color theme="1"/>
        <rFont val="Times New Roman"/>
        <charset val="134"/>
      </rPr>
      <t>/</t>
    </r>
    <r>
      <rPr>
        <sz val="10"/>
        <color theme="1"/>
        <rFont val="宋体"/>
        <charset val="134"/>
      </rPr>
      <t>盒，</t>
    </r>
    <r>
      <rPr>
        <sz val="10"/>
        <color theme="1"/>
        <rFont val="Times New Roman"/>
        <charset val="134"/>
      </rPr>
      <t>M</t>
    </r>
    <r>
      <rPr>
        <sz val="10"/>
        <color theme="1"/>
        <rFont val="宋体"/>
        <charset val="134"/>
      </rPr>
      <t>码</t>
    </r>
  </si>
  <si>
    <r>
      <rPr>
        <sz val="10"/>
        <color theme="1"/>
        <rFont val="Times New Roman"/>
        <charset val="134"/>
      </rPr>
      <t>2mL,100</t>
    </r>
    <r>
      <rPr>
        <sz val="10"/>
        <color theme="1"/>
        <rFont val="宋体"/>
        <charset val="134"/>
      </rPr>
      <t>支</t>
    </r>
    <r>
      <rPr>
        <sz val="10"/>
        <color theme="1"/>
        <rFont val="Times New Roman"/>
        <charset val="134"/>
      </rPr>
      <t>/</t>
    </r>
    <r>
      <rPr>
        <sz val="10"/>
        <color theme="1"/>
        <rFont val="宋体"/>
        <charset val="134"/>
      </rPr>
      <t>包</t>
    </r>
  </si>
  <si>
    <r>
      <rPr>
        <sz val="10"/>
        <color theme="1"/>
        <rFont val="Times New Roman"/>
        <charset val="134"/>
      </rPr>
      <t>5mL,100</t>
    </r>
    <r>
      <rPr>
        <sz val="10"/>
        <color theme="1"/>
        <rFont val="宋体"/>
        <charset val="134"/>
      </rPr>
      <t>支</t>
    </r>
    <r>
      <rPr>
        <sz val="10"/>
        <color theme="1"/>
        <rFont val="Times New Roman"/>
        <charset val="134"/>
      </rPr>
      <t>/</t>
    </r>
    <r>
      <rPr>
        <sz val="10"/>
        <color theme="1"/>
        <rFont val="宋体"/>
        <charset val="134"/>
      </rPr>
      <t>包，</t>
    </r>
  </si>
  <si>
    <r>
      <rPr>
        <sz val="10"/>
        <color theme="1"/>
        <rFont val="Times New Roman"/>
        <charset val="134"/>
      </rPr>
      <t>10mL,100</t>
    </r>
    <r>
      <rPr>
        <sz val="10"/>
        <color theme="1"/>
        <rFont val="宋体"/>
        <charset val="134"/>
      </rPr>
      <t>支</t>
    </r>
    <r>
      <rPr>
        <sz val="10"/>
        <color theme="1"/>
        <rFont val="Times New Roman"/>
        <charset val="134"/>
      </rPr>
      <t>/</t>
    </r>
    <r>
      <rPr>
        <sz val="10"/>
        <color theme="1"/>
        <rFont val="宋体"/>
        <charset val="134"/>
      </rPr>
      <t>包</t>
    </r>
  </si>
  <si>
    <t>夹玻璃试管用</t>
  </si>
  <si>
    <t>无菌独立包装，100个/包</t>
  </si>
  <si>
    <r>
      <rPr>
        <sz val="10"/>
        <rFont val="Times New Roman"/>
        <charset val="134"/>
      </rPr>
      <t>15cm(</t>
    </r>
    <r>
      <rPr>
        <sz val="10"/>
        <rFont val="宋体"/>
        <charset val="134"/>
      </rPr>
      <t>中速</t>
    </r>
    <r>
      <rPr>
        <sz val="10"/>
        <rFont val="Times New Roman"/>
        <charset val="134"/>
      </rPr>
      <t>) 100</t>
    </r>
    <r>
      <rPr>
        <sz val="10"/>
        <rFont val="宋体"/>
        <charset val="134"/>
      </rPr>
      <t>张</t>
    </r>
    <r>
      <rPr>
        <sz val="10"/>
        <rFont val="Times New Roman"/>
        <charset val="134"/>
      </rPr>
      <t>/</t>
    </r>
    <r>
      <rPr>
        <sz val="10"/>
        <rFont val="宋体"/>
        <charset val="134"/>
      </rPr>
      <t>盒</t>
    </r>
  </si>
  <si>
    <t>A型磁力搅拌子</t>
  </si>
  <si>
    <t>A6*10mm</t>
  </si>
  <si>
    <t>C型磁力搅拌子</t>
  </si>
  <si>
    <t>C4*10mm</t>
  </si>
  <si>
    <t>C8*20mm</t>
  </si>
  <si>
    <t>胡椒</t>
  </si>
  <si>
    <r>
      <rPr>
        <sz val="10"/>
        <color theme="1"/>
        <rFont val="宋体"/>
        <charset val="134"/>
      </rPr>
      <t>散装，</t>
    </r>
    <r>
      <rPr>
        <sz val="10"/>
        <color theme="1"/>
        <rFont val="Times New Roman"/>
        <charset val="134"/>
      </rPr>
      <t>1</t>
    </r>
    <r>
      <rPr>
        <sz val="10"/>
        <color theme="1"/>
        <rFont val="宋体"/>
        <charset val="134"/>
      </rPr>
      <t>斤</t>
    </r>
    <r>
      <rPr>
        <sz val="10"/>
        <color theme="1"/>
        <rFont val="Times New Roman"/>
        <charset val="134"/>
      </rPr>
      <t>/</t>
    </r>
    <r>
      <rPr>
        <sz val="10"/>
        <color theme="1"/>
        <rFont val="宋体"/>
        <charset val="134"/>
      </rPr>
      <t>包</t>
    </r>
  </si>
  <si>
    <t>干茶叶</t>
  </si>
  <si>
    <r>
      <rPr>
        <sz val="10"/>
        <color theme="1"/>
        <rFont val="宋体"/>
        <charset val="134"/>
      </rPr>
      <t>绿茶，散装，</t>
    </r>
    <r>
      <rPr>
        <sz val="10"/>
        <color theme="1"/>
        <rFont val="Times New Roman"/>
        <charset val="134"/>
      </rPr>
      <t>1</t>
    </r>
    <r>
      <rPr>
        <sz val="10"/>
        <color theme="1"/>
        <rFont val="宋体"/>
        <charset val="134"/>
      </rPr>
      <t>斤</t>
    </r>
    <r>
      <rPr>
        <sz val="10"/>
        <color theme="1"/>
        <rFont val="Times New Roman"/>
        <charset val="134"/>
      </rPr>
      <t>/</t>
    </r>
    <r>
      <rPr>
        <sz val="10"/>
        <color theme="1"/>
        <rFont val="宋体"/>
        <charset val="134"/>
      </rPr>
      <t>包</t>
    </r>
  </si>
  <si>
    <t>不锈钢，单头，长20cm</t>
  </si>
  <si>
    <t>塑料药勺</t>
  </si>
  <si>
    <t>塑料，1*3支/套</t>
  </si>
  <si>
    <t>15X15cm</t>
  </si>
  <si>
    <t>彩色工字钉</t>
  </si>
  <si>
    <t>35只/盒</t>
  </si>
  <si>
    <r>
      <rPr>
        <sz val="10"/>
        <color theme="1"/>
        <rFont val="宋体"/>
        <charset val="134"/>
      </rPr>
      <t>常规</t>
    </r>
    <r>
      <rPr>
        <sz val="10"/>
        <color theme="1"/>
        <rFont val="Times New Roman"/>
        <charset val="134"/>
      </rPr>
      <t>,</t>
    </r>
    <r>
      <rPr>
        <sz val="10"/>
        <color theme="1"/>
        <rFont val="宋体"/>
        <charset val="134"/>
      </rPr>
      <t>可订</t>
    </r>
    <r>
      <rPr>
        <sz val="10"/>
        <color theme="1"/>
        <rFont val="Times New Roman"/>
        <charset val="134"/>
      </rPr>
      <t>20</t>
    </r>
    <r>
      <rPr>
        <sz val="10"/>
        <color theme="1"/>
        <rFont val="宋体"/>
        <charset val="134"/>
      </rPr>
      <t>页</t>
    </r>
  </si>
  <si>
    <r>
      <rPr>
        <sz val="10"/>
        <color theme="1"/>
        <rFont val="宋体"/>
        <charset val="134"/>
      </rPr>
      <t>配套</t>
    </r>
    <r>
      <rPr>
        <sz val="10"/>
        <color theme="1"/>
        <rFont val="Times New Roman"/>
        <charset val="134"/>
      </rPr>
      <t>100mm</t>
    </r>
    <r>
      <rPr>
        <sz val="10"/>
        <color theme="1"/>
        <rFont val="宋体"/>
        <charset val="134"/>
      </rPr>
      <t>口径布氏漏斗使用</t>
    </r>
  </si>
  <si>
    <t>配套80mm口径布氏漏斗使用</t>
  </si>
  <si>
    <t>一次性使用PVC手套</t>
  </si>
  <si>
    <t>M码、无粉 100只/盒</t>
  </si>
  <si>
    <t>精密ph试纸</t>
  </si>
  <si>
    <t>范围6.4-8.4</t>
  </si>
  <si>
    <t>不锈钢环刀套盒</t>
  </si>
  <si>
    <t>200立方取土套装</t>
  </si>
  <si>
    <t>6*6cm 100张/盒</t>
  </si>
  <si>
    <t>9*9cm 100张/盒</t>
  </si>
  <si>
    <t>10*10cm 100张/盒</t>
  </si>
  <si>
    <t>15*15cm 100张/盒</t>
  </si>
  <si>
    <t>硫酸纸</t>
  </si>
  <si>
    <t>A4,115g,50张/包</t>
  </si>
  <si>
    <t>7cm  100张/盒</t>
  </si>
  <si>
    <t>9cm  100张/盒</t>
  </si>
  <si>
    <t>11cm  100张/盒</t>
  </si>
  <si>
    <t>玻璃纤维滤膜</t>
  </si>
  <si>
    <t>直径25mm,孔径0.45微米 50张/盒</t>
  </si>
  <si>
    <t>过滤器</t>
  </si>
  <si>
    <t>13-0.22um水系，100个/包</t>
  </si>
  <si>
    <t>密封膜</t>
  </si>
  <si>
    <t>聚四氟乙烯坩埚</t>
  </si>
  <si>
    <t>75ml</t>
  </si>
  <si>
    <t>50mm*0．2um,50片*2盒</t>
  </si>
  <si>
    <t>接种铲</t>
  </si>
  <si>
    <t>白瓷板</t>
  </si>
  <si>
    <t>12寸</t>
  </si>
  <si>
    <t>5-2.化环学院实验教学中心2026-2027-1学期教学用实验耗材采购计划清单</t>
  </si>
  <si>
    <t>AR500g,95%</t>
  </si>
  <si>
    <r>
      <rPr>
        <sz val="10"/>
        <color theme="1"/>
        <rFont val="宋体"/>
        <charset val="134"/>
      </rPr>
      <t>椰子油二乙醇酰胺（</t>
    </r>
    <r>
      <rPr>
        <sz val="10"/>
        <color theme="1"/>
        <rFont val="Times New Roman"/>
        <charset val="134"/>
      </rPr>
      <t>6501</t>
    </r>
    <r>
      <rPr>
        <sz val="10"/>
        <color theme="1"/>
        <rFont val="宋体"/>
        <charset val="134"/>
      </rPr>
      <t>）</t>
    </r>
  </si>
  <si>
    <t>十二烷基苯磺酸钠</t>
  </si>
  <si>
    <t>AR500g,98%</t>
  </si>
  <si>
    <r>
      <rPr>
        <sz val="10"/>
        <color theme="1"/>
        <rFont val="宋体"/>
        <charset val="134"/>
      </rPr>
      <t>聚乙烯醇</t>
    </r>
    <r>
      <rPr>
        <sz val="10"/>
        <color theme="1"/>
        <rFont val="Times New Roman"/>
        <charset val="134"/>
      </rPr>
      <t>1750</t>
    </r>
    <r>
      <rPr>
        <sz val="10"/>
        <color theme="1"/>
        <rFont val="宋体"/>
        <charset val="134"/>
      </rPr>
      <t>型</t>
    </r>
  </si>
  <si>
    <r>
      <rPr>
        <sz val="10"/>
        <color theme="1"/>
        <rFont val="Times New Roman"/>
        <charset val="134"/>
      </rPr>
      <t>500g,98</t>
    </r>
    <r>
      <rPr>
        <sz val="10"/>
        <color theme="1"/>
        <rFont val="宋体"/>
        <charset val="134"/>
      </rPr>
      <t>～</t>
    </r>
    <r>
      <rPr>
        <sz val="10"/>
        <color theme="1"/>
        <rFont val="Times New Roman"/>
        <charset val="134"/>
      </rPr>
      <t>99%(m/m)</t>
    </r>
  </si>
  <si>
    <t>丙烯酸丁酯(BA)</t>
  </si>
  <si>
    <t>阿司匹林</t>
  </si>
  <si>
    <t>2.5kg/瓶</t>
  </si>
  <si>
    <t>微晶纤维素</t>
  </si>
  <si>
    <t>2.5kg/包</t>
  </si>
  <si>
    <t>乙酸乙烯酯</t>
  </si>
  <si>
    <t>500ml,99%</t>
  </si>
  <si>
    <t>AR，500g</t>
  </si>
  <si>
    <t>碳酸氢胺</t>
  </si>
  <si>
    <t>聚氧乙烯十二烷基醚硫酸钠（AES）</t>
  </si>
  <si>
    <t>500g ,70%</t>
  </si>
  <si>
    <t>甲萘醌</t>
  </si>
  <si>
    <r>
      <rPr>
        <sz val="10"/>
        <color theme="1"/>
        <rFont val="Times New Roman"/>
        <charset val="134"/>
      </rPr>
      <t>100g</t>
    </r>
    <r>
      <rPr>
        <sz val="10"/>
        <color theme="1"/>
        <rFont val="宋体"/>
        <charset val="134"/>
      </rPr>
      <t>、</t>
    </r>
    <r>
      <rPr>
        <sz val="10"/>
        <color theme="1"/>
        <rFont val="Times New Roman"/>
        <charset val="134"/>
      </rPr>
      <t>AR</t>
    </r>
  </si>
  <si>
    <t>对氨基苯酚</t>
  </si>
  <si>
    <t>对乙酰氨基酚</t>
  </si>
  <si>
    <r>
      <rPr>
        <sz val="10"/>
        <color theme="1"/>
        <rFont val="Times New Roman"/>
        <charset val="134"/>
      </rPr>
      <t>500mL</t>
    </r>
    <r>
      <rPr>
        <sz val="10"/>
        <color theme="1"/>
        <rFont val="宋体"/>
        <charset val="134"/>
      </rPr>
      <t>，</t>
    </r>
    <r>
      <rPr>
        <sz val="10"/>
        <color theme="1"/>
        <rFont val="Times New Roman"/>
        <charset val="134"/>
      </rPr>
      <t>AR</t>
    </r>
  </si>
  <si>
    <r>
      <rPr>
        <sz val="10"/>
        <color theme="1"/>
        <rFont val="Times New Roman"/>
        <charset val="134"/>
      </rPr>
      <t>500g</t>
    </r>
    <r>
      <rPr>
        <sz val="10"/>
        <color theme="1"/>
        <rFont val="宋体"/>
        <charset val="134"/>
      </rPr>
      <t>，</t>
    </r>
    <r>
      <rPr>
        <sz val="10"/>
        <color theme="1"/>
        <rFont val="Times New Roman"/>
        <charset val="134"/>
      </rPr>
      <t>AR</t>
    </r>
  </si>
  <si>
    <t>氧氯化锆</t>
  </si>
  <si>
    <t>无水三氯化铁</t>
  </si>
  <si>
    <t>六水氯化铁</t>
  </si>
  <si>
    <r>
      <rPr>
        <sz val="10"/>
        <color theme="1"/>
        <rFont val="Times New Roman"/>
        <charset val="134"/>
      </rPr>
      <t>400</t>
    </r>
    <r>
      <rPr>
        <sz val="10"/>
        <color theme="1"/>
        <rFont val="宋体"/>
        <charset val="134"/>
      </rPr>
      <t>万单位，</t>
    </r>
    <r>
      <rPr>
        <sz val="10"/>
        <color theme="1"/>
        <rFont val="Times New Roman"/>
        <charset val="134"/>
      </rPr>
      <t>50</t>
    </r>
    <r>
      <rPr>
        <sz val="10"/>
        <color theme="1"/>
        <rFont val="宋体"/>
        <charset val="134"/>
      </rPr>
      <t>瓶</t>
    </r>
    <r>
      <rPr>
        <sz val="10"/>
        <color theme="1"/>
        <rFont val="Times New Roman"/>
        <charset val="134"/>
      </rPr>
      <t>/</t>
    </r>
    <r>
      <rPr>
        <sz val="10"/>
        <color theme="1"/>
        <rFont val="宋体"/>
        <charset val="134"/>
      </rPr>
      <t>盒</t>
    </r>
  </si>
  <si>
    <t>尼可刹米注射液</t>
  </si>
  <si>
    <r>
      <rPr>
        <sz val="10"/>
        <color theme="1"/>
        <rFont val="Times New Roman"/>
        <charset val="134"/>
      </rPr>
      <t>2mL/</t>
    </r>
    <r>
      <rPr>
        <sz val="10"/>
        <color theme="1"/>
        <rFont val="宋体"/>
        <charset val="134"/>
      </rPr>
      <t>支（</t>
    </r>
    <r>
      <rPr>
        <sz val="10"/>
        <color theme="1"/>
        <rFont val="Times New Roman"/>
        <charset val="134"/>
      </rPr>
      <t>0.5g</t>
    </r>
    <r>
      <rPr>
        <sz val="10"/>
        <color theme="1"/>
        <rFont val="宋体"/>
        <charset val="134"/>
      </rPr>
      <t>）</t>
    </r>
    <r>
      <rPr>
        <sz val="10"/>
        <color theme="1"/>
        <rFont val="Times New Roman"/>
        <charset val="134"/>
      </rPr>
      <t>,10</t>
    </r>
    <r>
      <rPr>
        <sz val="10"/>
        <color theme="1"/>
        <rFont val="宋体"/>
        <charset val="134"/>
      </rPr>
      <t>支</t>
    </r>
    <r>
      <rPr>
        <sz val="10"/>
        <color theme="1"/>
        <rFont val="Times New Roman"/>
        <charset val="134"/>
      </rPr>
      <t>/</t>
    </r>
    <r>
      <rPr>
        <sz val="10"/>
        <color theme="1"/>
        <rFont val="宋体"/>
        <charset val="134"/>
      </rPr>
      <t>盒</t>
    </r>
  </si>
  <si>
    <t>苯妥因</t>
  </si>
  <si>
    <r>
      <rPr>
        <sz val="10"/>
        <color theme="1"/>
        <rFont val="Times New Roman"/>
        <charset val="134"/>
      </rPr>
      <t>100g</t>
    </r>
    <r>
      <rPr>
        <sz val="10"/>
        <color theme="1"/>
        <rFont val="宋体"/>
        <charset val="134"/>
      </rPr>
      <t>，</t>
    </r>
    <r>
      <rPr>
        <sz val="10"/>
        <color theme="1"/>
        <rFont val="Times New Roman"/>
        <charset val="134"/>
      </rPr>
      <t>AR</t>
    </r>
  </si>
  <si>
    <t>盐酸普鲁卡因</t>
  </si>
  <si>
    <r>
      <rPr>
        <sz val="10"/>
        <color theme="1"/>
        <rFont val="Times New Roman"/>
        <charset val="134"/>
      </rPr>
      <t>100g</t>
    </r>
    <r>
      <rPr>
        <sz val="10"/>
        <color theme="1"/>
        <rFont val="宋体"/>
        <charset val="134"/>
      </rPr>
      <t>，</t>
    </r>
    <r>
      <rPr>
        <sz val="10"/>
        <color theme="1"/>
        <rFont val="Times New Roman"/>
        <charset val="134"/>
      </rPr>
      <t>99%</t>
    </r>
  </si>
  <si>
    <t>苯偶酰</t>
  </si>
  <si>
    <t>安息香</t>
  </si>
  <si>
    <t>脲（尿素）</t>
  </si>
  <si>
    <t>硫酸铝</t>
  </si>
  <si>
    <t>氯化铝</t>
  </si>
  <si>
    <t>AR氯化钠</t>
  </si>
  <si>
    <r>
      <rPr>
        <sz val="10"/>
        <color theme="1"/>
        <rFont val="Tahoma"/>
        <charset val="134"/>
      </rPr>
      <t>AR 500g/</t>
    </r>
    <r>
      <rPr>
        <sz val="10"/>
        <color theme="1"/>
        <rFont val="宋体"/>
        <charset val="134"/>
      </rPr>
      <t>瓶</t>
    </r>
  </si>
  <si>
    <t>GR氯化钾</t>
  </si>
  <si>
    <r>
      <rPr>
        <sz val="10"/>
        <color theme="1"/>
        <rFont val="Tahoma"/>
        <charset val="134"/>
      </rPr>
      <t>GR 500g/</t>
    </r>
    <r>
      <rPr>
        <sz val="10"/>
        <color theme="1"/>
        <rFont val="宋体"/>
        <charset val="134"/>
      </rPr>
      <t>瓶</t>
    </r>
  </si>
  <si>
    <t>AR抗坏血酸</t>
  </si>
  <si>
    <r>
      <rPr>
        <sz val="10"/>
        <color theme="1"/>
        <rFont val="Tahoma"/>
        <charset val="134"/>
      </rPr>
      <t>AR25g/</t>
    </r>
    <r>
      <rPr>
        <sz val="10"/>
        <color theme="1"/>
        <rFont val="宋体"/>
        <charset val="134"/>
      </rPr>
      <t>瓶</t>
    </r>
  </si>
  <si>
    <t>AR四水合氯化锰(II)</t>
  </si>
  <si>
    <r>
      <rPr>
        <sz val="10"/>
        <color theme="1"/>
        <rFont val="Tahoma"/>
        <charset val="134"/>
      </rPr>
      <t>AR500g/</t>
    </r>
    <r>
      <rPr>
        <sz val="10"/>
        <color theme="1"/>
        <rFont val="宋体"/>
        <charset val="134"/>
      </rPr>
      <t>瓶</t>
    </r>
  </si>
  <si>
    <t>AR氢氧化钠</t>
  </si>
  <si>
    <t>AR蒽酮</t>
  </si>
  <si>
    <t>AR石英砂</t>
  </si>
  <si>
    <t>镉的标准贮备液</t>
  </si>
  <si>
    <r>
      <rPr>
        <sz val="10"/>
        <color theme="1"/>
        <rFont val="宋体"/>
        <charset val="134"/>
      </rPr>
      <t>浓度</t>
    </r>
    <r>
      <rPr>
        <sz val="10"/>
        <color theme="1"/>
        <rFont val="Tahoma"/>
        <charset val="134"/>
      </rPr>
      <t>1000mg/L</t>
    </r>
    <r>
      <rPr>
        <sz val="10"/>
        <color theme="1"/>
        <rFont val="宋体"/>
        <charset val="134"/>
      </rPr>
      <t>、</t>
    </r>
    <r>
      <rPr>
        <sz val="10"/>
        <color theme="1"/>
        <rFont val="Tahoma"/>
        <charset val="134"/>
      </rPr>
      <t>50mL/</t>
    </r>
    <r>
      <rPr>
        <sz val="10"/>
        <color theme="1"/>
        <rFont val="宋体"/>
        <charset val="134"/>
      </rPr>
      <t>瓶</t>
    </r>
  </si>
  <si>
    <t>海洋环境监测石油标准物质/油标准储备液</t>
  </si>
  <si>
    <r>
      <rPr>
        <sz val="10"/>
        <color theme="1"/>
        <rFont val="Tahoma"/>
        <charset val="134"/>
      </rPr>
      <t>10mL/</t>
    </r>
    <r>
      <rPr>
        <sz val="10"/>
        <color theme="1"/>
        <rFont val="宋体"/>
        <charset val="134"/>
      </rPr>
      <t>瓶、浓度</t>
    </r>
    <r>
      <rPr>
        <sz val="10"/>
        <color theme="1"/>
        <rFont val="Tahoma"/>
        <charset val="134"/>
      </rPr>
      <t>1000mg/L   9.9(GBW(E)080913)</t>
    </r>
  </si>
  <si>
    <t>GR钼酸铵</t>
  </si>
  <si>
    <r>
      <rPr>
        <sz val="10"/>
        <color theme="1"/>
        <rFont val="Tahoma"/>
        <charset val="134"/>
      </rPr>
      <t>GR500g/</t>
    </r>
    <r>
      <rPr>
        <sz val="10"/>
        <color theme="1"/>
        <rFont val="宋体"/>
        <charset val="134"/>
      </rPr>
      <t>瓶</t>
    </r>
  </si>
  <si>
    <t>AR95%乙醇</t>
  </si>
  <si>
    <t>AR无水乙醇</t>
  </si>
  <si>
    <t>AR75%乙醇</t>
  </si>
  <si>
    <t>长颈漏斗</t>
  </si>
  <si>
    <r>
      <rPr>
        <sz val="10"/>
        <color theme="1"/>
        <rFont val="宋体"/>
        <charset val="134"/>
      </rPr>
      <t>漏斗口</t>
    </r>
    <r>
      <rPr>
        <sz val="10"/>
        <color theme="1"/>
        <rFont val="Times New Roman"/>
        <charset val="134"/>
      </rPr>
      <t>100mm</t>
    </r>
    <r>
      <rPr>
        <sz val="10"/>
        <color theme="1"/>
        <rFont val="宋体"/>
        <charset val="134"/>
      </rPr>
      <t>，长颈</t>
    </r>
    <r>
      <rPr>
        <sz val="10"/>
        <color theme="1"/>
        <rFont val="Times New Roman"/>
        <charset val="134"/>
      </rPr>
      <t>15cm</t>
    </r>
  </si>
  <si>
    <r>
      <rPr>
        <b/>
        <sz val="10"/>
        <color theme="1"/>
        <rFont val="Times New Roman"/>
        <charset val="134"/>
      </rPr>
      <t>2</t>
    </r>
    <r>
      <rPr>
        <b/>
        <sz val="10"/>
        <color theme="1"/>
        <rFont val="宋体"/>
        <charset val="134"/>
      </rPr>
      <t>玻璃器皿合计</t>
    </r>
  </si>
  <si>
    <t>点样毛细管</t>
  </si>
  <si>
    <r>
      <rPr>
        <sz val="10"/>
        <color theme="1"/>
        <rFont val="宋体"/>
        <charset val="134"/>
      </rPr>
      <t>内径</t>
    </r>
    <r>
      <rPr>
        <sz val="10"/>
        <color theme="1"/>
        <rFont val="Times New Roman"/>
        <charset val="134"/>
      </rPr>
      <t>0.3*</t>
    </r>
    <r>
      <rPr>
        <sz val="10"/>
        <color theme="1"/>
        <rFont val="宋体"/>
        <charset val="134"/>
      </rPr>
      <t>管长</t>
    </r>
    <r>
      <rPr>
        <sz val="10"/>
        <color theme="1"/>
        <rFont val="Times New Roman"/>
        <charset val="134"/>
      </rPr>
      <t>100mm</t>
    </r>
    <r>
      <rPr>
        <sz val="10"/>
        <color theme="1"/>
        <rFont val="宋体"/>
        <charset val="134"/>
      </rPr>
      <t>，</t>
    </r>
    <r>
      <rPr>
        <sz val="10"/>
        <color theme="1"/>
        <rFont val="Times New Roman"/>
        <charset val="134"/>
      </rPr>
      <t>1000</t>
    </r>
    <r>
      <rPr>
        <sz val="10"/>
        <color theme="1"/>
        <rFont val="宋体"/>
        <charset val="134"/>
      </rPr>
      <t>支</t>
    </r>
    <r>
      <rPr>
        <sz val="10"/>
        <color theme="1"/>
        <rFont val="Times New Roman"/>
        <charset val="134"/>
      </rPr>
      <t>/</t>
    </r>
    <r>
      <rPr>
        <sz val="10"/>
        <color theme="1"/>
        <rFont val="宋体"/>
        <charset val="134"/>
      </rPr>
      <t>桶</t>
    </r>
  </si>
  <si>
    <t>砂芯漏斗</t>
  </si>
  <si>
    <t>座式微量滴定管</t>
  </si>
  <si>
    <r>
      <rPr>
        <sz val="10"/>
        <color theme="1"/>
        <rFont val="Times New Roman"/>
        <charset val="134"/>
      </rPr>
      <t>5ml,1</t>
    </r>
    <r>
      <rPr>
        <sz val="10"/>
        <color theme="1"/>
        <rFont val="宋体"/>
        <charset val="134"/>
      </rPr>
      <t>支</t>
    </r>
    <r>
      <rPr>
        <sz val="10"/>
        <color theme="1"/>
        <rFont val="Times New Roman"/>
        <charset val="134"/>
      </rPr>
      <t>/</t>
    </r>
    <r>
      <rPr>
        <sz val="10"/>
        <color theme="1"/>
        <rFont val="宋体"/>
        <charset val="134"/>
      </rPr>
      <t>盒</t>
    </r>
    <r>
      <rPr>
        <sz val="10"/>
        <color theme="1"/>
        <rFont val="Times New Roman"/>
        <charset val="134"/>
      </rPr>
      <t>,</t>
    </r>
    <r>
      <rPr>
        <sz val="10"/>
        <color theme="1"/>
        <rFont val="宋体"/>
        <charset val="134"/>
      </rPr>
      <t>四氟截门</t>
    </r>
    <r>
      <rPr>
        <sz val="10"/>
        <color theme="1"/>
        <rFont val="Times New Roman"/>
        <charset val="134"/>
      </rPr>
      <t>,</t>
    </r>
    <r>
      <rPr>
        <sz val="10"/>
        <color theme="1"/>
        <rFont val="宋体"/>
        <charset val="134"/>
      </rPr>
      <t>分度值</t>
    </r>
    <r>
      <rPr>
        <sz val="10"/>
        <color theme="1"/>
        <rFont val="Times New Roman"/>
        <charset val="134"/>
      </rPr>
      <t>0.02ml</t>
    </r>
  </si>
  <si>
    <t>25ml，12支/盒</t>
  </si>
  <si>
    <r>
      <rPr>
        <sz val="10"/>
        <color theme="1"/>
        <rFont val="宋体"/>
        <charset val="134"/>
      </rPr>
      <t>光径</t>
    </r>
    <r>
      <rPr>
        <sz val="10"/>
        <color theme="1"/>
        <rFont val="Tahoma"/>
        <charset val="134"/>
      </rPr>
      <t>1cm</t>
    </r>
    <r>
      <rPr>
        <sz val="10"/>
        <color theme="1"/>
        <rFont val="宋体"/>
        <charset val="134"/>
      </rPr>
      <t>（</t>
    </r>
    <r>
      <rPr>
        <sz val="10"/>
        <color theme="1"/>
        <rFont val="Tahoma"/>
        <charset val="134"/>
      </rPr>
      <t>10</t>
    </r>
    <r>
      <rPr>
        <sz val="10"/>
        <color theme="1"/>
        <rFont val="宋体"/>
        <charset val="134"/>
      </rPr>
      <t>只</t>
    </r>
    <r>
      <rPr>
        <sz val="10"/>
        <color theme="1"/>
        <rFont val="Tahoma"/>
        <charset val="134"/>
      </rPr>
      <t>/</t>
    </r>
    <r>
      <rPr>
        <sz val="10"/>
        <color theme="1"/>
        <rFont val="宋体"/>
        <charset val="134"/>
      </rPr>
      <t>盒）/10mm,10只/盒</t>
    </r>
  </si>
  <si>
    <t>蓝色拉丝盖瓶/(棕色)螺盖试剂瓶）</t>
  </si>
  <si>
    <t>蓝色拉丝盖瓶/(无色)螺盖试剂瓶）</t>
  </si>
  <si>
    <r>
      <rPr>
        <sz val="10"/>
        <color theme="1"/>
        <rFont val="Times New Roman"/>
        <charset val="134"/>
      </rPr>
      <t>10</t>
    </r>
    <r>
      <rPr>
        <sz val="10"/>
        <color theme="1"/>
        <rFont val="宋体"/>
        <charset val="134"/>
      </rPr>
      <t>卷</t>
    </r>
    <r>
      <rPr>
        <sz val="10"/>
        <color theme="1"/>
        <rFont val="Times New Roman"/>
        <charset val="134"/>
      </rPr>
      <t>/</t>
    </r>
    <r>
      <rPr>
        <sz val="10"/>
        <color theme="1"/>
        <rFont val="宋体"/>
        <charset val="134"/>
      </rPr>
      <t>提，</t>
    </r>
    <r>
      <rPr>
        <sz val="10"/>
        <color theme="1"/>
        <rFont val="Times New Roman"/>
        <charset val="134"/>
      </rPr>
      <t>200</t>
    </r>
    <r>
      <rPr>
        <sz val="10"/>
        <color theme="1"/>
        <rFont val="宋体"/>
        <charset val="134"/>
      </rPr>
      <t>克</t>
    </r>
  </si>
  <si>
    <r>
      <rPr>
        <b/>
        <sz val="10"/>
        <color theme="1"/>
        <rFont val="Times New Roman"/>
        <charset val="134"/>
      </rPr>
      <t>3</t>
    </r>
    <r>
      <rPr>
        <b/>
        <sz val="10"/>
        <color theme="1"/>
        <rFont val="宋体"/>
        <charset val="134"/>
      </rPr>
      <t>日常用品合计</t>
    </r>
  </si>
  <si>
    <r>
      <rPr>
        <sz val="10"/>
        <color theme="1"/>
        <rFont val="宋体"/>
        <charset val="134"/>
      </rPr>
      <t>双头，</t>
    </r>
    <r>
      <rPr>
        <sz val="10"/>
        <color theme="1"/>
        <rFont val="Times New Roman"/>
        <charset val="134"/>
      </rPr>
      <t>12</t>
    </r>
    <r>
      <rPr>
        <sz val="10"/>
        <color theme="1"/>
        <rFont val="宋体"/>
        <charset val="134"/>
      </rPr>
      <t>支</t>
    </r>
    <r>
      <rPr>
        <sz val="10"/>
        <color theme="1"/>
        <rFont val="Times New Roman"/>
        <charset val="134"/>
      </rPr>
      <t>/</t>
    </r>
    <r>
      <rPr>
        <sz val="10"/>
        <color theme="1"/>
        <rFont val="宋体"/>
        <charset val="134"/>
      </rPr>
      <t>盒，红色</t>
    </r>
  </si>
  <si>
    <r>
      <rPr>
        <sz val="10"/>
        <color theme="1"/>
        <rFont val="宋体"/>
        <charset val="134"/>
      </rPr>
      <t>双头，</t>
    </r>
    <r>
      <rPr>
        <sz val="10"/>
        <color theme="1"/>
        <rFont val="Times New Roman"/>
        <charset val="134"/>
      </rPr>
      <t>12</t>
    </r>
    <r>
      <rPr>
        <sz val="10"/>
        <color theme="1"/>
        <rFont val="宋体"/>
        <charset val="134"/>
      </rPr>
      <t>支</t>
    </r>
    <r>
      <rPr>
        <sz val="10"/>
        <color theme="1"/>
        <rFont val="Times New Roman"/>
        <charset val="134"/>
      </rPr>
      <t>/</t>
    </r>
    <r>
      <rPr>
        <sz val="10"/>
        <color theme="1"/>
        <rFont val="宋体"/>
        <charset val="134"/>
      </rPr>
      <t>盒，黑色</t>
    </r>
  </si>
  <si>
    <r>
      <rPr>
        <sz val="10"/>
        <color theme="1"/>
        <rFont val="Times New Roman"/>
        <charset val="134"/>
      </rPr>
      <t>102g/</t>
    </r>
    <r>
      <rPr>
        <sz val="10"/>
        <color theme="1"/>
        <rFont val="宋体"/>
        <charset val="134"/>
      </rPr>
      <t>块</t>
    </r>
  </si>
  <si>
    <r>
      <rPr>
        <sz val="10"/>
        <color theme="1"/>
        <rFont val="Times New Roman"/>
        <charset val="134"/>
      </rPr>
      <t>7</t>
    </r>
    <r>
      <rPr>
        <sz val="10"/>
        <color theme="1"/>
        <rFont val="宋体"/>
        <charset val="134"/>
      </rPr>
      <t>号</t>
    </r>
  </si>
  <si>
    <r>
      <rPr>
        <sz val="10"/>
        <color theme="1"/>
        <rFont val="Times New Roman"/>
        <charset val="134"/>
      </rPr>
      <t>5</t>
    </r>
    <r>
      <rPr>
        <sz val="10"/>
        <color theme="1"/>
        <rFont val="宋体"/>
        <charset val="134"/>
      </rPr>
      <t>号</t>
    </r>
  </si>
  <si>
    <t>40cm</t>
  </si>
  <si>
    <t>30*40cm ，12丝 ，100个</t>
  </si>
  <si>
    <t>防水防油</t>
  </si>
  <si>
    <r>
      <rPr>
        <sz val="10"/>
        <color theme="1"/>
        <rFont val="Times New Roman"/>
        <charset val="134"/>
      </rPr>
      <t>304</t>
    </r>
    <r>
      <rPr>
        <sz val="10"/>
        <color theme="1"/>
        <rFont val="宋体"/>
        <charset val="134"/>
      </rPr>
      <t>不锈钢</t>
    </r>
    <r>
      <rPr>
        <sz val="10"/>
        <color theme="1"/>
        <rFont val="Times New Roman"/>
        <charset val="134"/>
      </rPr>
      <t>D8cm</t>
    </r>
  </si>
  <si>
    <t>25cm*30cm ，100个 ，大号</t>
  </si>
  <si>
    <r>
      <rPr>
        <sz val="10"/>
        <color theme="1"/>
        <rFont val="Times New Roman"/>
        <charset val="134"/>
      </rPr>
      <t>30cm</t>
    </r>
    <r>
      <rPr>
        <sz val="10"/>
        <color theme="1"/>
        <rFont val="宋体"/>
        <charset val="134"/>
      </rPr>
      <t>高</t>
    </r>
  </si>
  <si>
    <t>M码,无粉,F840涂层,100只/盒,10盒/箱</t>
  </si>
  <si>
    <t>耐用</t>
  </si>
  <si>
    <r>
      <rPr>
        <sz val="10"/>
        <rFont val="Times New Roman"/>
        <charset val="134"/>
      </rPr>
      <t>10</t>
    </r>
    <r>
      <rPr>
        <sz val="10"/>
        <rFont val="宋体"/>
        <charset val="134"/>
      </rPr>
      <t>卷</t>
    </r>
    <r>
      <rPr>
        <sz val="10"/>
        <rFont val="Times New Roman"/>
        <charset val="134"/>
      </rPr>
      <t>/</t>
    </r>
    <r>
      <rPr>
        <sz val="10"/>
        <rFont val="宋体"/>
        <charset val="134"/>
      </rPr>
      <t>提，</t>
    </r>
    <r>
      <rPr>
        <sz val="10"/>
        <rFont val="Times New Roman"/>
        <charset val="134"/>
      </rPr>
      <t>200</t>
    </r>
    <r>
      <rPr>
        <sz val="10"/>
        <rFont val="宋体"/>
        <charset val="134"/>
      </rPr>
      <t>克</t>
    </r>
  </si>
  <si>
    <t>S码,无粉,F840涂层,100只/盒,10盒/箱</t>
  </si>
  <si>
    <t>L码,无粉,F840涂层,100只/盒,10盒/箱</t>
  </si>
  <si>
    <t>防毒面罩</t>
  </si>
  <si>
    <r>
      <rPr>
        <sz val="10"/>
        <color theme="1"/>
        <rFont val="Times New Roman"/>
        <charset val="134"/>
      </rPr>
      <t>6200</t>
    </r>
    <r>
      <rPr>
        <sz val="10"/>
        <color theme="1"/>
        <rFont val="宋体"/>
        <charset val="134"/>
      </rPr>
      <t>单面罩，</t>
    </r>
    <r>
      <rPr>
        <sz val="10"/>
        <color theme="1"/>
        <rFont val="Times New Roman"/>
        <charset val="134"/>
      </rPr>
      <t>+6001</t>
    </r>
    <r>
      <rPr>
        <sz val="10"/>
        <color theme="1"/>
        <rFont val="宋体"/>
        <charset val="134"/>
      </rPr>
      <t>滤毒盒</t>
    </r>
  </si>
  <si>
    <t>90格/红</t>
  </si>
  <si>
    <t>10格/蓝</t>
  </si>
  <si>
    <t>生姜</t>
  </si>
  <si>
    <t>1kg/袋</t>
  </si>
  <si>
    <t>油漆刷</t>
  </si>
  <si>
    <t>2寸</t>
  </si>
  <si>
    <t>搪瓷盘</t>
  </si>
  <si>
    <t>45*35cm</t>
  </si>
  <si>
    <r>
      <rPr>
        <sz val="10"/>
        <color theme="1"/>
        <rFont val="Tahoma"/>
        <charset val="134"/>
      </rPr>
      <t>10</t>
    </r>
    <r>
      <rPr>
        <sz val="10"/>
        <color theme="1"/>
        <rFont val="宋体"/>
        <charset val="134"/>
      </rPr>
      <t>包</t>
    </r>
    <r>
      <rPr>
        <sz val="10"/>
        <color theme="1"/>
        <rFont val="Tahoma"/>
        <charset val="134"/>
      </rPr>
      <t>/</t>
    </r>
    <r>
      <rPr>
        <sz val="10"/>
        <color theme="1"/>
        <rFont val="宋体"/>
        <charset val="134"/>
      </rPr>
      <t>条</t>
    </r>
  </si>
  <si>
    <t>蓝色塑料筐</t>
  </si>
  <si>
    <r>
      <rPr>
        <sz val="10"/>
        <color theme="1"/>
        <rFont val="宋体"/>
        <charset val="134"/>
      </rPr>
      <t>长</t>
    </r>
    <r>
      <rPr>
        <sz val="10"/>
        <color theme="1"/>
        <rFont val="Tahoma"/>
        <charset val="134"/>
      </rPr>
      <t>*</t>
    </r>
    <r>
      <rPr>
        <sz val="10"/>
        <color theme="1"/>
        <rFont val="宋体"/>
        <charset val="134"/>
      </rPr>
      <t>宽：A7#</t>
    </r>
    <r>
      <rPr>
        <sz val="10"/>
        <color theme="1"/>
        <rFont val="Tahoma"/>
        <charset val="134"/>
      </rPr>
      <t>60cm*40cm</t>
    </r>
    <r>
      <rPr>
        <sz val="10"/>
        <color theme="1"/>
        <rFont val="宋体"/>
        <charset val="134"/>
      </rPr>
      <t>，蓝色，上下等高</t>
    </r>
    <r>
      <rPr>
        <sz val="10"/>
        <color theme="1"/>
        <rFont val="Tahoma"/>
        <charset val="134"/>
      </rPr>
      <t xml:space="preserve">   </t>
    </r>
    <r>
      <rPr>
        <sz val="10"/>
        <color theme="1"/>
        <rFont val="宋体"/>
        <charset val="134"/>
      </rPr>
      <t>外尺寸</t>
    </r>
    <r>
      <rPr>
        <sz val="10"/>
        <color theme="1"/>
        <rFont val="Tahoma"/>
        <charset val="134"/>
      </rPr>
      <t>:600*410*180mm,</t>
    </r>
    <r>
      <rPr>
        <sz val="10"/>
        <color theme="1"/>
        <rFont val="宋体"/>
        <charset val="134"/>
      </rPr>
      <t>蓝色</t>
    </r>
  </si>
  <si>
    <t>优质塑料脸盆</t>
  </si>
  <si>
    <r>
      <rPr>
        <sz val="10"/>
        <color theme="1"/>
        <rFont val="宋体"/>
        <charset val="134"/>
      </rPr>
      <t>直径：</t>
    </r>
    <r>
      <rPr>
        <sz val="10"/>
        <color theme="1"/>
        <rFont val="Tahoma"/>
        <charset val="134"/>
      </rPr>
      <t>40cm</t>
    </r>
  </si>
  <si>
    <t>长*宽：60cm*40cm，蓝色</t>
  </si>
  <si>
    <t>南孚电池</t>
  </si>
  <si>
    <t>10卷/提，200克</t>
  </si>
  <si>
    <r>
      <rPr>
        <sz val="10"/>
        <color theme="1"/>
        <rFont val="宋体"/>
        <charset val="134"/>
      </rPr>
      <t>长</t>
    </r>
    <r>
      <rPr>
        <sz val="10"/>
        <color theme="1"/>
        <rFont val="Tahoma"/>
        <charset val="134"/>
      </rPr>
      <t>*</t>
    </r>
    <r>
      <rPr>
        <sz val="10"/>
        <color theme="1"/>
        <rFont val="宋体"/>
        <charset val="134"/>
      </rPr>
      <t>宽：</t>
    </r>
    <r>
      <rPr>
        <sz val="10"/>
        <color theme="1"/>
        <rFont val="Tahoma"/>
        <charset val="134"/>
      </rPr>
      <t>60cm*40cm</t>
    </r>
    <r>
      <rPr>
        <sz val="10"/>
        <color theme="1"/>
        <rFont val="宋体"/>
        <charset val="134"/>
      </rPr>
      <t>，蓝色</t>
    </r>
  </si>
  <si>
    <r>
      <rPr>
        <sz val="10"/>
        <color theme="1"/>
        <rFont val="宋体"/>
        <charset val="134"/>
      </rPr>
      <t>标签纸</t>
    </r>
    <r>
      <rPr>
        <sz val="10"/>
        <color theme="1"/>
        <rFont val="Times New Roman"/>
        <charset val="134"/>
      </rPr>
      <t>(A4</t>
    </r>
    <r>
      <rPr>
        <sz val="10"/>
        <color theme="1"/>
        <rFont val="宋体"/>
        <charset val="134"/>
      </rPr>
      <t>大小</t>
    </r>
    <r>
      <rPr>
        <sz val="10"/>
        <color theme="1"/>
        <rFont val="Times New Roman"/>
        <charset val="134"/>
      </rPr>
      <t>)</t>
    </r>
  </si>
  <si>
    <r>
      <rPr>
        <sz val="10"/>
        <color theme="1"/>
        <rFont val="Times New Roman"/>
        <charset val="134"/>
      </rPr>
      <t>16</t>
    </r>
    <r>
      <rPr>
        <sz val="10"/>
        <color theme="1"/>
        <rFont val="宋体"/>
        <charset val="134"/>
      </rPr>
      <t>格</t>
    </r>
  </si>
  <si>
    <r>
      <rPr>
        <sz val="10"/>
        <color theme="1"/>
        <rFont val="Times New Roman"/>
        <charset val="134"/>
      </rPr>
      <t>36</t>
    </r>
    <r>
      <rPr>
        <sz val="10"/>
        <color theme="1"/>
        <rFont val="宋体"/>
        <charset val="134"/>
      </rPr>
      <t>格</t>
    </r>
  </si>
  <si>
    <r>
      <rPr>
        <sz val="10"/>
        <color theme="1"/>
        <rFont val="Times New Roman"/>
        <charset val="134"/>
      </rPr>
      <t>49</t>
    </r>
    <r>
      <rPr>
        <sz val="10"/>
        <color theme="1"/>
        <rFont val="宋体"/>
        <charset val="134"/>
      </rPr>
      <t>格</t>
    </r>
  </si>
  <si>
    <t>滤布</t>
  </si>
  <si>
    <r>
      <rPr>
        <sz val="10"/>
        <color theme="1"/>
        <rFont val="Times New Roman"/>
        <charset val="134"/>
      </rPr>
      <t>200</t>
    </r>
    <r>
      <rPr>
        <sz val="10"/>
        <color theme="1"/>
        <rFont val="宋体"/>
        <charset val="134"/>
      </rPr>
      <t>目</t>
    </r>
  </si>
  <si>
    <r>
      <rPr>
        <sz val="10"/>
        <color theme="1"/>
        <rFont val="Times New Roman"/>
        <charset val="134"/>
      </rPr>
      <t>400</t>
    </r>
    <r>
      <rPr>
        <sz val="10"/>
        <color theme="1"/>
        <rFont val="宋体"/>
        <charset val="134"/>
      </rPr>
      <t>目</t>
    </r>
  </si>
  <si>
    <t>直尺</t>
  </si>
  <si>
    <r>
      <rPr>
        <sz val="10"/>
        <color theme="1"/>
        <rFont val="宋体"/>
        <charset val="134"/>
      </rPr>
      <t>不锈钢</t>
    </r>
    <r>
      <rPr>
        <sz val="10"/>
        <color theme="1"/>
        <rFont val="Times New Roman"/>
        <charset val="134"/>
      </rPr>
      <t>30cm</t>
    </r>
  </si>
  <si>
    <t>HB</t>
  </si>
  <si>
    <t>多功能削笔刀</t>
  </si>
  <si>
    <t>广泛试纸</t>
  </si>
  <si>
    <r>
      <rPr>
        <sz val="10"/>
        <color theme="1"/>
        <rFont val="Times New Roman"/>
        <charset val="134"/>
      </rPr>
      <t>pH1-14</t>
    </r>
    <r>
      <rPr>
        <sz val="10"/>
        <color theme="1"/>
        <rFont val="宋体"/>
        <charset val="134"/>
      </rPr>
      <t>、</t>
    </r>
    <r>
      <rPr>
        <sz val="10"/>
        <color theme="1"/>
        <rFont val="Times New Roman"/>
        <charset val="134"/>
      </rPr>
      <t>10</t>
    </r>
    <r>
      <rPr>
        <sz val="10"/>
        <color theme="1"/>
        <rFont val="宋体"/>
        <charset val="134"/>
      </rPr>
      <t>本</t>
    </r>
    <r>
      <rPr>
        <sz val="10"/>
        <color theme="1"/>
        <rFont val="Times New Roman"/>
        <charset val="134"/>
      </rPr>
      <t>/</t>
    </r>
    <r>
      <rPr>
        <sz val="10"/>
        <color theme="1"/>
        <rFont val="宋体"/>
        <charset val="134"/>
      </rPr>
      <t>盒</t>
    </r>
  </si>
  <si>
    <r>
      <rPr>
        <sz val="10"/>
        <color theme="1"/>
        <rFont val="宋体"/>
        <charset val="134"/>
      </rPr>
      <t>挂耳式</t>
    </r>
    <r>
      <rPr>
        <sz val="10"/>
        <color theme="1"/>
        <rFont val="Times New Roman"/>
        <charset val="134"/>
      </rPr>
      <t>17cm*17cm,100</t>
    </r>
    <r>
      <rPr>
        <sz val="10"/>
        <color theme="1"/>
        <rFont val="宋体"/>
        <charset val="134"/>
      </rPr>
      <t>个</t>
    </r>
    <r>
      <rPr>
        <sz val="10"/>
        <color theme="1"/>
        <rFont val="Times New Roman"/>
        <charset val="134"/>
      </rPr>
      <t>/</t>
    </r>
    <r>
      <rPr>
        <sz val="10"/>
        <color theme="1"/>
        <rFont val="宋体"/>
        <charset val="134"/>
      </rPr>
      <t>包</t>
    </r>
  </si>
  <si>
    <r>
      <rPr>
        <sz val="10"/>
        <color theme="1"/>
        <rFont val="Times New Roman"/>
        <charset val="134"/>
      </rPr>
      <t>5mL,100</t>
    </r>
    <r>
      <rPr>
        <sz val="10"/>
        <color theme="1"/>
        <rFont val="宋体"/>
        <charset val="134"/>
      </rPr>
      <t>支</t>
    </r>
    <r>
      <rPr>
        <sz val="10"/>
        <color theme="1"/>
        <rFont val="Times New Roman"/>
        <charset val="134"/>
      </rPr>
      <t>/</t>
    </r>
    <r>
      <rPr>
        <sz val="10"/>
        <color theme="1"/>
        <rFont val="宋体"/>
        <charset val="134"/>
      </rPr>
      <t>包</t>
    </r>
  </si>
  <si>
    <t>槐花米</t>
  </si>
  <si>
    <r>
      <rPr>
        <sz val="10"/>
        <rFont val="Times New Roman"/>
        <charset val="134"/>
      </rPr>
      <t>ɸ 7cm</t>
    </r>
    <r>
      <rPr>
        <sz val="10"/>
        <rFont val="宋体"/>
        <charset val="134"/>
      </rPr>
      <t>，中速</t>
    </r>
    <r>
      <rPr>
        <sz val="10"/>
        <rFont val="Times New Roman"/>
        <charset val="134"/>
      </rPr>
      <t xml:space="preserve">  100</t>
    </r>
    <r>
      <rPr>
        <sz val="10"/>
        <rFont val="宋体"/>
        <charset val="134"/>
      </rPr>
      <t>张</t>
    </r>
    <r>
      <rPr>
        <sz val="10"/>
        <rFont val="Times New Roman"/>
        <charset val="134"/>
      </rPr>
      <t>/</t>
    </r>
    <r>
      <rPr>
        <sz val="10"/>
        <rFont val="宋体"/>
        <charset val="134"/>
      </rPr>
      <t>盒</t>
    </r>
  </si>
  <si>
    <r>
      <rPr>
        <sz val="10"/>
        <rFont val="Times New Roman"/>
        <charset val="134"/>
      </rPr>
      <t>ɸ 9cm</t>
    </r>
    <r>
      <rPr>
        <sz val="10"/>
        <rFont val="宋体"/>
        <charset val="134"/>
      </rPr>
      <t xml:space="preserve">，中速 </t>
    </r>
    <r>
      <rPr>
        <sz val="10"/>
        <rFont val="Times New Roman"/>
        <charset val="134"/>
      </rPr>
      <t>100</t>
    </r>
    <r>
      <rPr>
        <sz val="10"/>
        <rFont val="宋体"/>
        <charset val="134"/>
      </rPr>
      <t>张</t>
    </r>
    <r>
      <rPr>
        <sz val="10"/>
        <rFont val="Times New Roman"/>
        <charset val="134"/>
      </rPr>
      <t>/</t>
    </r>
    <r>
      <rPr>
        <sz val="10"/>
        <rFont val="宋体"/>
        <charset val="134"/>
      </rPr>
      <t>盒</t>
    </r>
  </si>
  <si>
    <r>
      <rPr>
        <sz val="10"/>
        <rFont val="Times New Roman"/>
        <charset val="134"/>
      </rPr>
      <t>ɸ 12.5cm</t>
    </r>
    <r>
      <rPr>
        <sz val="10"/>
        <rFont val="宋体"/>
        <charset val="134"/>
      </rPr>
      <t>，中速</t>
    </r>
    <r>
      <rPr>
        <sz val="10"/>
        <rFont val="Times New Roman"/>
        <charset val="134"/>
      </rPr>
      <t xml:space="preserve"> 100</t>
    </r>
    <r>
      <rPr>
        <sz val="10"/>
        <rFont val="宋体"/>
        <charset val="134"/>
      </rPr>
      <t>张</t>
    </r>
    <r>
      <rPr>
        <sz val="10"/>
        <rFont val="Times New Roman"/>
        <charset val="134"/>
      </rPr>
      <t>/</t>
    </r>
    <r>
      <rPr>
        <sz val="10"/>
        <rFont val="宋体"/>
        <charset val="134"/>
      </rPr>
      <t>盒</t>
    </r>
  </si>
  <si>
    <t>红色石蕊试纸</t>
  </si>
  <si>
    <r>
      <rPr>
        <sz val="10"/>
        <rFont val="Times New Roman"/>
        <charset val="134"/>
      </rPr>
      <t xml:space="preserve"> 100</t>
    </r>
    <r>
      <rPr>
        <sz val="10"/>
        <rFont val="宋体"/>
        <charset val="134"/>
      </rPr>
      <t>张</t>
    </r>
    <r>
      <rPr>
        <sz val="10"/>
        <rFont val="Times New Roman"/>
        <charset val="134"/>
      </rPr>
      <t>/</t>
    </r>
    <r>
      <rPr>
        <sz val="10"/>
        <rFont val="宋体"/>
        <charset val="134"/>
      </rPr>
      <t>盒</t>
    </r>
  </si>
  <si>
    <r>
      <rPr>
        <sz val="10"/>
        <rFont val="Times New Roman"/>
        <charset val="134"/>
      </rPr>
      <t>7cm 100</t>
    </r>
    <r>
      <rPr>
        <sz val="10"/>
        <rFont val="宋体"/>
        <charset val="134"/>
      </rPr>
      <t>张</t>
    </r>
    <r>
      <rPr>
        <sz val="10"/>
        <rFont val="Times New Roman"/>
        <charset val="134"/>
      </rPr>
      <t>/</t>
    </r>
    <r>
      <rPr>
        <sz val="10"/>
        <rFont val="宋体"/>
        <charset val="134"/>
      </rPr>
      <t>盒</t>
    </r>
  </si>
  <si>
    <r>
      <rPr>
        <sz val="10"/>
        <rFont val="Times New Roman"/>
        <charset val="134"/>
      </rPr>
      <t>9cm 100</t>
    </r>
    <r>
      <rPr>
        <sz val="10"/>
        <rFont val="宋体"/>
        <charset val="134"/>
      </rPr>
      <t>张</t>
    </r>
    <r>
      <rPr>
        <sz val="10"/>
        <rFont val="Times New Roman"/>
        <charset val="134"/>
      </rPr>
      <t>/</t>
    </r>
    <r>
      <rPr>
        <sz val="10"/>
        <rFont val="宋体"/>
        <charset val="134"/>
      </rPr>
      <t>盒</t>
    </r>
  </si>
  <si>
    <r>
      <rPr>
        <sz val="10"/>
        <rFont val="Times New Roman"/>
        <charset val="134"/>
      </rPr>
      <t>11cm 100</t>
    </r>
    <r>
      <rPr>
        <sz val="10"/>
        <rFont val="宋体"/>
        <charset val="134"/>
      </rPr>
      <t>张</t>
    </r>
    <r>
      <rPr>
        <sz val="10"/>
        <rFont val="Times New Roman"/>
        <charset val="134"/>
      </rPr>
      <t>/</t>
    </r>
    <r>
      <rPr>
        <sz val="10"/>
        <rFont val="宋体"/>
        <charset val="134"/>
      </rPr>
      <t>盒</t>
    </r>
  </si>
  <si>
    <r>
      <rPr>
        <sz val="10"/>
        <rFont val="Times New Roman"/>
        <charset val="134"/>
      </rPr>
      <t>12.5cm 100</t>
    </r>
    <r>
      <rPr>
        <sz val="10"/>
        <rFont val="宋体"/>
        <charset val="134"/>
      </rPr>
      <t>张</t>
    </r>
    <r>
      <rPr>
        <sz val="10"/>
        <rFont val="Times New Roman"/>
        <charset val="134"/>
      </rPr>
      <t>/</t>
    </r>
    <r>
      <rPr>
        <sz val="10"/>
        <rFont val="宋体"/>
        <charset val="134"/>
      </rPr>
      <t>盒</t>
    </r>
  </si>
  <si>
    <t>161红</t>
  </si>
  <si>
    <t>242红</t>
  </si>
  <si>
    <t>161蓝</t>
  </si>
  <si>
    <t>242蓝</t>
  </si>
  <si>
    <t>牛皮纸标签</t>
  </si>
  <si>
    <t>25*50cm</t>
  </si>
  <si>
    <t>塑料框</t>
  </si>
  <si>
    <r>
      <rPr>
        <sz val="10"/>
        <color theme="1"/>
        <rFont val="Times New Roman"/>
        <charset val="134"/>
      </rPr>
      <t>60cm*40cm,</t>
    </r>
    <r>
      <rPr>
        <sz val="10"/>
        <color theme="1"/>
        <rFont val="宋体"/>
        <charset val="134"/>
      </rPr>
      <t>上下高度一致</t>
    </r>
  </si>
  <si>
    <r>
      <rPr>
        <sz val="10"/>
        <color theme="1"/>
        <rFont val="Times New Roman"/>
        <charset val="134"/>
      </rPr>
      <t>0-30</t>
    </r>
    <r>
      <rPr>
        <sz val="10"/>
        <color theme="1"/>
        <rFont val="宋体"/>
        <charset val="134"/>
      </rPr>
      <t>厘米</t>
    </r>
  </si>
  <si>
    <t>塑料篮</t>
  </si>
  <si>
    <t>60*40</t>
  </si>
  <si>
    <t>收纳盒</t>
  </si>
  <si>
    <r>
      <rPr>
        <sz val="10"/>
        <color theme="1"/>
        <rFont val="Times New Roman"/>
        <charset val="134"/>
      </rPr>
      <t>16.5*12*6cm,</t>
    </r>
    <r>
      <rPr>
        <sz val="10"/>
        <color theme="1"/>
        <rFont val="宋体"/>
        <charset val="134"/>
      </rPr>
      <t>约</t>
    </r>
    <r>
      <rPr>
        <sz val="10"/>
        <color theme="1"/>
        <rFont val="Times New Roman"/>
        <charset val="134"/>
      </rPr>
      <t>0.9L</t>
    </r>
  </si>
  <si>
    <t>无菌水</t>
  </si>
  <si>
    <r>
      <rPr>
        <sz val="10"/>
        <color theme="1"/>
        <rFont val="宋体"/>
        <charset val="134"/>
      </rPr>
      <t>与</t>
    </r>
    <r>
      <rPr>
        <sz val="10"/>
        <color theme="1"/>
        <rFont val="Times New Roman"/>
        <charset val="134"/>
      </rPr>
      <t>250ml</t>
    </r>
    <r>
      <rPr>
        <sz val="10"/>
        <color theme="1"/>
        <rFont val="宋体"/>
        <charset val="134"/>
      </rPr>
      <t>酒精灯配套的灯芯</t>
    </r>
  </si>
  <si>
    <r>
      <rPr>
        <sz val="10"/>
        <color theme="1"/>
        <rFont val="Times New Roman"/>
        <charset val="134"/>
      </rPr>
      <t>100</t>
    </r>
    <r>
      <rPr>
        <sz val="10"/>
        <color theme="1"/>
        <rFont val="宋体"/>
        <charset val="134"/>
      </rPr>
      <t>只</t>
    </r>
    <r>
      <rPr>
        <sz val="10"/>
        <color theme="1"/>
        <rFont val="Times New Roman"/>
        <charset val="134"/>
      </rPr>
      <t>/</t>
    </r>
    <r>
      <rPr>
        <sz val="10"/>
        <color theme="1"/>
        <rFont val="宋体"/>
        <charset val="134"/>
      </rPr>
      <t>盒</t>
    </r>
    <r>
      <rPr>
        <sz val="10"/>
        <color theme="1"/>
        <rFont val="Times New Roman"/>
        <charset val="134"/>
      </rPr>
      <t>,</t>
    </r>
    <r>
      <rPr>
        <sz val="10"/>
        <color theme="1"/>
        <rFont val="宋体"/>
        <charset val="134"/>
      </rPr>
      <t>蓝色无粉型</t>
    </r>
    <r>
      <rPr>
        <sz val="10"/>
        <color theme="1"/>
        <rFont val="Times New Roman"/>
        <charset val="134"/>
      </rPr>
      <t xml:space="preserve">  M</t>
    </r>
    <r>
      <rPr>
        <sz val="10"/>
        <color theme="1"/>
        <rFont val="宋体"/>
        <charset val="134"/>
      </rPr>
      <t>号</t>
    </r>
  </si>
  <si>
    <r>
      <rPr>
        <sz val="10"/>
        <color theme="1"/>
        <rFont val="Times New Roman"/>
        <charset val="134"/>
      </rPr>
      <t>80g/</t>
    </r>
    <r>
      <rPr>
        <sz val="10"/>
        <color theme="1"/>
        <rFont val="宋体"/>
        <charset val="134"/>
      </rPr>
      <t>双</t>
    </r>
  </si>
  <si>
    <r>
      <rPr>
        <sz val="10"/>
        <color theme="1"/>
        <rFont val="Times New Roman"/>
        <charset val="134"/>
      </rPr>
      <t>100g/</t>
    </r>
    <r>
      <rPr>
        <sz val="10"/>
        <color theme="1"/>
        <rFont val="宋体"/>
        <charset val="134"/>
      </rPr>
      <t>卷</t>
    </r>
  </si>
  <si>
    <r>
      <rPr>
        <sz val="10"/>
        <color theme="1"/>
        <rFont val="Times New Roman"/>
        <charset val="134"/>
      </rPr>
      <t>20</t>
    </r>
    <r>
      <rPr>
        <sz val="10"/>
        <color theme="1"/>
        <rFont val="宋体"/>
        <charset val="134"/>
      </rPr>
      <t>公斤</t>
    </r>
  </si>
  <si>
    <r>
      <rPr>
        <sz val="10"/>
        <color theme="1"/>
        <rFont val="Times New Roman"/>
        <charset val="134"/>
      </rPr>
      <t>2</t>
    </r>
    <r>
      <rPr>
        <sz val="10"/>
        <color theme="1"/>
        <rFont val="宋体"/>
        <charset val="134"/>
      </rPr>
      <t>斤</t>
    </r>
    <r>
      <rPr>
        <sz val="10"/>
        <color theme="1"/>
        <rFont val="Times New Roman"/>
        <charset val="134"/>
      </rPr>
      <t>/</t>
    </r>
    <r>
      <rPr>
        <sz val="10"/>
        <color theme="1"/>
        <rFont val="宋体"/>
        <charset val="134"/>
      </rPr>
      <t>包</t>
    </r>
  </si>
  <si>
    <t>除渍剂</t>
  </si>
  <si>
    <t>237ml</t>
  </si>
  <si>
    <r>
      <rPr>
        <sz val="10"/>
        <rFont val="Times New Roman"/>
        <charset val="134"/>
      </rPr>
      <t>0.45μm 50mm 50</t>
    </r>
    <r>
      <rPr>
        <sz val="10"/>
        <rFont val="宋体"/>
        <charset val="134"/>
      </rPr>
      <t>张/盒</t>
    </r>
  </si>
  <si>
    <t>导热油</t>
  </si>
  <si>
    <t>L-QB300,16L</t>
  </si>
  <si>
    <t>60ml左右</t>
  </si>
  <si>
    <t>1号胶囊</t>
  </si>
  <si>
    <t>10000粒/袋（整粒）</t>
  </si>
  <si>
    <t>滤纸（18开）</t>
  </si>
  <si>
    <t>18开</t>
  </si>
  <si>
    <t>云南白药创可贴</t>
  </si>
  <si>
    <t>优质硅胶软管</t>
  </si>
  <si>
    <t>9*12mm</t>
  </si>
  <si>
    <t>橡胶塞</t>
  </si>
  <si>
    <r>
      <rPr>
        <sz val="10"/>
        <color theme="1"/>
        <rFont val="Times New Roman"/>
        <charset val="134"/>
      </rPr>
      <t>4</t>
    </r>
    <r>
      <rPr>
        <sz val="10"/>
        <color theme="1"/>
        <rFont val="宋体"/>
        <charset val="134"/>
      </rPr>
      <t>号</t>
    </r>
  </si>
  <si>
    <r>
      <rPr>
        <sz val="10"/>
        <color theme="1"/>
        <rFont val="Times New Roman"/>
        <charset val="134"/>
      </rPr>
      <t>PE</t>
    </r>
    <r>
      <rPr>
        <sz val="10"/>
        <color theme="1"/>
        <rFont val="宋体"/>
        <charset val="134"/>
      </rPr>
      <t>优质导汽管</t>
    </r>
  </si>
  <si>
    <r>
      <rPr>
        <sz val="10"/>
        <color theme="1"/>
        <rFont val="Times New Roman"/>
        <charset val="134"/>
      </rPr>
      <t>PE</t>
    </r>
    <r>
      <rPr>
        <sz val="10"/>
        <color theme="1"/>
        <rFont val="宋体"/>
        <charset val="134"/>
      </rPr>
      <t>材质，耐</t>
    </r>
    <r>
      <rPr>
        <sz val="10"/>
        <color theme="1"/>
        <rFont val="Times New Roman"/>
        <charset val="134"/>
      </rPr>
      <t>10</t>
    </r>
    <r>
      <rPr>
        <sz val="10"/>
        <color theme="1"/>
        <rFont val="宋体"/>
        <charset val="134"/>
      </rPr>
      <t>兆帕。</t>
    </r>
    <r>
      <rPr>
        <sz val="10"/>
        <color theme="1"/>
        <rFont val="Times New Roman"/>
        <charset val="134"/>
      </rPr>
      <t>100</t>
    </r>
    <r>
      <rPr>
        <sz val="10"/>
        <color theme="1"/>
        <rFont val="宋体"/>
        <charset val="134"/>
      </rPr>
      <t>米</t>
    </r>
    <r>
      <rPr>
        <sz val="10"/>
        <color theme="1"/>
        <rFont val="Times New Roman"/>
        <charset val="134"/>
      </rPr>
      <t>/</t>
    </r>
    <r>
      <rPr>
        <sz val="10"/>
        <color theme="1"/>
        <rFont val="宋体"/>
        <charset val="134"/>
      </rPr>
      <t>包</t>
    </r>
  </si>
  <si>
    <t>优质塑料碗</t>
  </si>
  <si>
    <r>
      <rPr>
        <sz val="10"/>
        <color theme="1"/>
        <rFont val="宋体"/>
        <charset val="134"/>
      </rPr>
      <t>直径</t>
    </r>
    <r>
      <rPr>
        <sz val="10"/>
        <color theme="1"/>
        <rFont val="Tahoma"/>
        <charset val="134"/>
      </rPr>
      <t xml:space="preserve">15cm ( </t>
    </r>
    <r>
      <rPr>
        <sz val="10"/>
        <color theme="1"/>
        <rFont val="宋体"/>
        <charset val="134"/>
      </rPr>
      <t>圆形</t>
    </r>
    <r>
      <rPr>
        <sz val="10"/>
        <color theme="1"/>
        <rFont val="Tahoma"/>
        <charset val="134"/>
      </rPr>
      <t>,</t>
    </r>
    <r>
      <rPr>
        <sz val="10"/>
        <color theme="1"/>
        <rFont val="宋体"/>
        <charset val="134"/>
      </rPr>
      <t>带盖</t>
    </r>
    <r>
      <rPr>
        <sz val="10"/>
        <color theme="1"/>
        <rFont val="Tahoma"/>
        <charset val="134"/>
      </rPr>
      <t>,750ml)</t>
    </r>
  </si>
  <si>
    <t>优质石棉网</t>
  </si>
  <si>
    <t>15cm*15cm</t>
  </si>
  <si>
    <r>
      <rPr>
        <sz val="10"/>
        <color theme="1"/>
        <rFont val="宋体"/>
        <charset val="134"/>
      </rPr>
      <t>100个</t>
    </r>
    <r>
      <rPr>
        <sz val="10"/>
        <color theme="1"/>
        <rFont val="Tahoma"/>
        <charset val="134"/>
      </rPr>
      <t>/</t>
    </r>
    <r>
      <rPr>
        <sz val="10"/>
        <color theme="1"/>
        <rFont val="宋体"/>
        <charset val="134"/>
      </rPr>
      <t>盒</t>
    </r>
    <r>
      <rPr>
        <sz val="10"/>
        <color theme="1"/>
        <rFont val="Tahoma"/>
        <charset val="134"/>
      </rPr>
      <t xml:space="preserve">  </t>
    </r>
    <r>
      <rPr>
        <sz val="10"/>
        <color theme="1"/>
        <rFont val="宋体"/>
        <charset val="134"/>
      </rPr>
      <t>（</t>
    </r>
    <r>
      <rPr>
        <sz val="10"/>
        <color theme="1"/>
        <rFont val="Tahoma"/>
        <charset val="134"/>
      </rPr>
      <t>L</t>
    </r>
    <r>
      <rPr>
        <sz val="10"/>
        <color theme="1"/>
        <rFont val="宋体"/>
        <charset val="134"/>
      </rPr>
      <t>码）</t>
    </r>
  </si>
  <si>
    <t>电导电极</t>
  </si>
  <si>
    <r>
      <rPr>
        <sz val="10"/>
        <color theme="1"/>
        <rFont val="Times New Roman"/>
        <charset val="134"/>
      </rPr>
      <t>DJS-1VTC</t>
    </r>
    <r>
      <rPr>
        <sz val="10"/>
        <color theme="1"/>
        <rFont val="宋体"/>
        <charset val="134"/>
      </rPr>
      <t>（电极常数</t>
    </r>
    <r>
      <rPr>
        <sz val="10"/>
        <color theme="1"/>
        <rFont val="Times New Roman"/>
        <charset val="134"/>
      </rPr>
      <t>10.0</t>
    </r>
    <r>
      <rPr>
        <sz val="10"/>
        <color theme="1"/>
        <rFont val="宋体"/>
        <charset val="134"/>
      </rPr>
      <t>）</t>
    </r>
  </si>
  <si>
    <t>10*15，100张/本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</si>
</sst>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 "/>
    <numFmt numFmtId="178" formatCode="0_);[Red]\(0\)"/>
    <numFmt numFmtId="179" formatCode="0.0_ "/>
    <numFmt numFmtId="180" formatCode="0_ "/>
    <numFmt numFmtId="181" formatCode="#,##0_ ;[Red]\-#,##0\ "/>
    <numFmt numFmtId="182" formatCode="#,##0.0_ ;[Red]\-#,##0.0\ "/>
    <numFmt numFmtId="183" formatCode="#,##0.00_ "/>
    <numFmt numFmtId="184" formatCode="0.00_);[Red]\(0.00\)"/>
  </numFmts>
  <fonts count="93">
    <font>
      <sz val="11"/>
      <color theme="1"/>
      <name val="宋体"/>
      <charset val="134"/>
      <scheme val="minor"/>
    </font>
    <font>
      <sz val="10"/>
      <color theme="1"/>
      <name val="宋体"/>
      <charset val="134"/>
      <scheme val="minor"/>
    </font>
    <font>
      <b/>
      <sz val="16"/>
      <color theme="1"/>
      <name val="宋体"/>
      <charset val="134"/>
    </font>
    <font>
      <b/>
      <sz val="10"/>
      <color theme="1"/>
      <name val="宋体"/>
      <charset val="134"/>
    </font>
    <font>
      <b/>
      <sz val="10"/>
      <color theme="1"/>
      <name val="Times New Roman"/>
      <charset val="134"/>
    </font>
    <font>
      <b/>
      <sz val="10"/>
      <color theme="1"/>
      <name val="宋体"/>
      <charset val="134"/>
      <scheme val="minor"/>
    </font>
    <font>
      <b/>
      <sz val="10"/>
      <color rgb="FFFF0000"/>
      <name val="宋体"/>
      <charset val="134"/>
      <scheme val="minor"/>
    </font>
    <font>
      <b/>
      <sz val="11"/>
      <name val="宋体"/>
      <charset val="134"/>
      <scheme val="minor"/>
    </font>
    <font>
      <sz val="10"/>
      <color theme="1"/>
      <name val="宋体"/>
      <charset val="134"/>
    </font>
    <font>
      <sz val="10"/>
      <color theme="1"/>
      <name val="Times New Roman"/>
      <charset val="134"/>
    </font>
    <font>
      <sz val="11"/>
      <color rgb="FFFF0000"/>
      <name val="宋体"/>
      <charset val="134"/>
      <scheme val="minor"/>
    </font>
    <font>
      <b/>
      <sz val="11"/>
      <color theme="1"/>
      <name val="宋体"/>
      <charset val="134"/>
      <scheme val="minor"/>
    </font>
    <font>
      <sz val="10"/>
      <color rgb="FFFF0000"/>
      <name val="宋体"/>
      <charset val="134"/>
    </font>
    <font>
      <sz val="10"/>
      <name val="Times New Roman"/>
      <charset val="134"/>
    </font>
    <font>
      <sz val="10"/>
      <color rgb="FFFF0000"/>
      <name val="宋体"/>
      <charset val="134"/>
      <scheme val="minor"/>
    </font>
    <font>
      <sz val="10"/>
      <name val="宋体"/>
      <charset val="134"/>
    </font>
    <font>
      <u/>
      <sz val="10"/>
      <color theme="1"/>
      <name val="宋体"/>
      <charset val="134"/>
      <scheme val="minor"/>
    </font>
    <font>
      <sz val="10"/>
      <color theme="1"/>
      <name val="SimSun"/>
      <charset val="134"/>
    </font>
    <font>
      <sz val="10"/>
      <color theme="1"/>
      <name val="Tahoma"/>
      <charset val="134"/>
    </font>
    <font>
      <sz val="10"/>
      <name val="SimSun"/>
      <charset val="134"/>
    </font>
    <font>
      <sz val="10"/>
      <name val="宋体"/>
      <charset val="134"/>
      <scheme val="minor"/>
    </font>
    <font>
      <u/>
      <sz val="11"/>
      <color theme="1"/>
      <name val="宋体"/>
      <charset val="134"/>
      <scheme val="minor"/>
    </font>
    <font>
      <sz val="10"/>
      <color theme="1"/>
      <name val="宋体"/>
      <charset val="134"/>
      <scheme val="major"/>
    </font>
    <font>
      <sz val="10"/>
      <name val="宋体"/>
      <charset val="134"/>
      <scheme val="major"/>
    </font>
    <font>
      <b/>
      <sz val="14"/>
      <color theme="1"/>
      <name val="宋体"/>
      <charset val="134"/>
    </font>
    <font>
      <b/>
      <u/>
      <sz val="11"/>
      <color theme="1"/>
      <name val="宋体"/>
      <charset val="134"/>
      <scheme val="minor"/>
    </font>
    <font>
      <sz val="11"/>
      <name val="宋体"/>
      <charset val="134"/>
      <scheme val="minor"/>
    </font>
    <font>
      <sz val="11"/>
      <color theme="1"/>
      <name val="宋体"/>
      <charset val="134"/>
    </font>
    <font>
      <b/>
      <sz val="12"/>
      <name val="Times New Roman"/>
      <charset val="134"/>
    </font>
    <font>
      <sz val="12"/>
      <name val="宋体"/>
      <charset val="134"/>
    </font>
    <font>
      <b/>
      <sz val="14"/>
      <name val="Times New Roman"/>
      <charset val="134"/>
    </font>
    <font>
      <sz val="12"/>
      <name val="Times New Roman"/>
      <charset val="134"/>
    </font>
    <font>
      <b/>
      <sz val="14"/>
      <name val="宋体"/>
      <charset val="134"/>
    </font>
    <font>
      <b/>
      <sz val="10"/>
      <name val="Times New Roman"/>
      <charset val="134"/>
    </font>
    <font>
      <b/>
      <sz val="10"/>
      <name val="宋体"/>
      <charset val="134"/>
    </font>
    <font>
      <b/>
      <sz val="10"/>
      <color rgb="FFFF0000"/>
      <name val="宋体"/>
      <charset val="134"/>
    </font>
    <font>
      <b/>
      <sz val="10"/>
      <color rgb="FF000000"/>
      <name val="宋体"/>
      <charset val="134"/>
    </font>
    <font>
      <sz val="11"/>
      <name val="Times New Roman"/>
      <charset val="134"/>
    </font>
    <font>
      <b/>
      <sz val="14"/>
      <color rgb="FF000000"/>
      <name val="宋体"/>
      <charset val="134"/>
    </font>
    <font>
      <b/>
      <sz val="14"/>
      <color rgb="FF000000"/>
      <name val="Times New Roman"/>
      <charset val="134"/>
    </font>
    <font>
      <b/>
      <sz val="10"/>
      <color rgb="FF000000"/>
      <name val="Times New Roman"/>
      <charset val="134"/>
    </font>
    <font>
      <sz val="10"/>
      <color rgb="FFFF0000"/>
      <name val="Times New Roman"/>
      <charset val="134"/>
    </font>
    <font>
      <b/>
      <sz val="14"/>
      <color theme="1"/>
      <name val="Times New Roman"/>
      <charset val="134"/>
    </font>
    <font>
      <sz val="10"/>
      <color rgb="FF000000"/>
      <name val="Times New Roman"/>
      <charset val="134"/>
    </font>
    <font>
      <sz val="12"/>
      <color rgb="FFFF0000"/>
      <name val="Times New Roman"/>
      <charset val="134"/>
    </font>
    <font>
      <b/>
      <sz val="10"/>
      <color rgb="FFFF0000"/>
      <name val="Times New Roman"/>
      <charset val="134"/>
    </font>
    <font>
      <sz val="20"/>
      <name val="宋体"/>
      <charset val="134"/>
    </font>
    <font>
      <sz val="11"/>
      <color theme="1" tint="0.05"/>
      <name val="Tahoma"/>
      <charset val="134"/>
    </font>
    <font>
      <sz val="11"/>
      <color theme="1" tint="0.0499893185216834"/>
      <name val="Tahoma"/>
      <charset val="134"/>
    </font>
    <font>
      <sz val="11"/>
      <color theme="1" tint="0.05"/>
      <name val="Times New Roman"/>
      <charset val="134"/>
    </font>
    <font>
      <sz val="10"/>
      <color theme="1" tint="0.05"/>
      <name val="Times New Roman"/>
      <charset val="134"/>
    </font>
    <font>
      <b/>
      <sz val="14"/>
      <color theme="1" tint="0.05"/>
      <name val="宋体"/>
      <charset val="134"/>
    </font>
    <font>
      <b/>
      <sz val="14"/>
      <color theme="1" tint="0.05"/>
      <name val="Times New Roman"/>
      <charset val="134"/>
    </font>
    <font>
      <b/>
      <sz val="10"/>
      <color theme="1" tint="0.05"/>
      <name val="Times New Roman"/>
      <charset val="134"/>
    </font>
    <font>
      <b/>
      <sz val="10"/>
      <color theme="1" tint="0.05"/>
      <name val="宋体"/>
      <charset val="134"/>
    </font>
    <font>
      <sz val="10"/>
      <color theme="1" tint="0.05"/>
      <name val="宋体"/>
      <charset val="134"/>
    </font>
    <font>
      <sz val="10"/>
      <color theme="1" tint="0.0499893185216834"/>
      <name val="宋体"/>
      <charset val="134"/>
    </font>
    <font>
      <sz val="10"/>
      <color theme="1" tint="0.0499893185216834"/>
      <name val="Times New Roman"/>
      <charset val="134"/>
    </font>
    <font>
      <b/>
      <sz val="10"/>
      <color theme="1" tint="0.0499893185216834"/>
      <name val="宋体"/>
      <charset val="134"/>
    </font>
    <font>
      <b/>
      <sz val="10"/>
      <color theme="1" tint="0.0499893185216834"/>
      <name val="Times New Roman"/>
      <charset val="134"/>
    </font>
    <font>
      <b/>
      <sz val="18"/>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b/>
      <sz val="8"/>
      <color rgb="FF000000"/>
      <name val="宋体"/>
      <charset val="134"/>
    </font>
    <font>
      <sz val="20"/>
      <name val="Times New Roman"/>
      <charset val="134"/>
    </font>
    <font>
      <vertAlign val="superscript"/>
      <sz val="10"/>
      <color theme="1" tint="0.05"/>
      <name val="宋体"/>
      <charset val="134"/>
    </font>
    <font>
      <vertAlign val="subscript"/>
      <sz val="10"/>
      <name val="宋体"/>
      <charset val="134"/>
    </font>
    <font>
      <b/>
      <sz val="8"/>
      <name val="Times New Roman"/>
      <charset val="134"/>
    </font>
    <font>
      <b/>
      <sz val="8"/>
      <name val="宋体"/>
      <charset val="134"/>
    </font>
    <font>
      <b/>
      <sz val="8"/>
      <color theme="1"/>
      <name val="宋体"/>
      <charset val="134"/>
      <scheme val="minor"/>
    </font>
    <font>
      <vertAlign val="subscript"/>
      <sz val="10"/>
      <color theme="1"/>
      <name val="宋体"/>
      <charset val="134"/>
    </font>
    <font>
      <sz val="12"/>
      <color theme="1"/>
      <name val="宋体"/>
      <charset val="134"/>
      <scheme val="minor"/>
    </font>
    <font>
      <sz val="12"/>
      <color theme="1"/>
      <name val="仿宋"/>
      <charset val="134"/>
    </font>
    <font>
      <sz val="10"/>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5" borderId="21"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2" applyNumberFormat="0" applyFill="0" applyAlignment="0" applyProtection="0">
      <alignment vertical="center"/>
    </xf>
    <xf numFmtId="0" fontId="68" fillId="0" borderId="22" applyNumberFormat="0" applyFill="0" applyAlignment="0" applyProtection="0">
      <alignment vertical="center"/>
    </xf>
    <xf numFmtId="0" fontId="69" fillId="0" borderId="23" applyNumberFormat="0" applyFill="0" applyAlignment="0" applyProtection="0">
      <alignment vertical="center"/>
    </xf>
    <xf numFmtId="0" fontId="69" fillId="0" borderId="0" applyNumberFormat="0" applyFill="0" applyBorder="0" applyAlignment="0" applyProtection="0">
      <alignment vertical="center"/>
    </xf>
    <xf numFmtId="0" fontId="70" fillId="6" borderId="24" applyNumberFormat="0" applyAlignment="0" applyProtection="0">
      <alignment vertical="center"/>
    </xf>
    <xf numFmtId="0" fontId="71" fillId="7" borderId="25" applyNumberFormat="0" applyAlignment="0" applyProtection="0">
      <alignment vertical="center"/>
    </xf>
    <xf numFmtId="0" fontId="72" fillId="7" borderId="24" applyNumberFormat="0" applyAlignment="0" applyProtection="0">
      <alignment vertical="center"/>
    </xf>
    <xf numFmtId="0" fontId="73" fillId="8" borderId="26" applyNumberFormat="0" applyAlignment="0" applyProtection="0">
      <alignment vertical="center"/>
    </xf>
    <xf numFmtId="0" fontId="74" fillId="0" borderId="27" applyNumberFormat="0" applyFill="0" applyAlignment="0" applyProtection="0">
      <alignment vertical="center"/>
    </xf>
    <xf numFmtId="0" fontId="75" fillId="0" borderId="28" applyNumberFormat="0" applyFill="0" applyAlignment="0" applyProtection="0">
      <alignment vertical="center"/>
    </xf>
    <xf numFmtId="0" fontId="76" fillId="9" borderId="0" applyNumberFormat="0" applyBorder="0" applyAlignment="0" applyProtection="0">
      <alignment vertical="center"/>
    </xf>
    <xf numFmtId="0" fontId="77" fillId="10" borderId="0" applyNumberFormat="0" applyBorder="0" applyAlignment="0" applyProtection="0">
      <alignment vertical="center"/>
    </xf>
    <xf numFmtId="0" fontId="78" fillId="11" borderId="0" applyNumberFormat="0" applyBorder="0" applyAlignment="0" applyProtection="0">
      <alignment vertical="center"/>
    </xf>
    <xf numFmtId="0" fontId="79" fillId="12" borderId="0" applyNumberFormat="0" applyBorder="0" applyAlignment="0" applyProtection="0">
      <alignment vertical="center"/>
    </xf>
    <xf numFmtId="0" fontId="80" fillId="13" borderId="0" applyNumberFormat="0" applyBorder="0" applyAlignment="0" applyProtection="0">
      <alignment vertical="center"/>
    </xf>
    <xf numFmtId="0" fontId="80"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80" fillId="17" borderId="0" applyNumberFormat="0" applyBorder="0" applyAlignment="0" applyProtection="0">
      <alignment vertical="center"/>
    </xf>
    <xf numFmtId="0" fontId="80" fillId="18" borderId="0" applyNumberFormat="0" applyBorder="0" applyAlignment="0" applyProtection="0">
      <alignment vertical="center"/>
    </xf>
    <xf numFmtId="0" fontId="79" fillId="19" borderId="0" applyNumberFormat="0" applyBorder="0" applyAlignment="0" applyProtection="0">
      <alignment vertical="center"/>
    </xf>
    <xf numFmtId="0" fontId="79" fillId="20" borderId="0" applyNumberFormat="0" applyBorder="0" applyAlignment="0" applyProtection="0">
      <alignment vertical="center"/>
    </xf>
    <xf numFmtId="0" fontId="80" fillId="21" borderId="0" applyNumberFormat="0" applyBorder="0" applyAlignment="0" applyProtection="0">
      <alignment vertical="center"/>
    </xf>
    <xf numFmtId="0" fontId="80" fillId="22" borderId="0" applyNumberFormat="0" applyBorder="0" applyAlignment="0" applyProtection="0">
      <alignment vertical="center"/>
    </xf>
    <xf numFmtId="0" fontId="79" fillId="23" borderId="0" applyNumberFormat="0" applyBorder="0" applyAlignment="0" applyProtection="0">
      <alignment vertical="center"/>
    </xf>
    <xf numFmtId="0" fontId="79" fillId="24" borderId="0" applyNumberFormat="0" applyBorder="0" applyAlignment="0" applyProtection="0">
      <alignment vertical="center"/>
    </xf>
    <xf numFmtId="0" fontId="80" fillId="25" borderId="0" applyNumberFormat="0" applyBorder="0" applyAlignment="0" applyProtection="0">
      <alignment vertical="center"/>
    </xf>
    <xf numFmtId="0" fontId="80" fillId="26" borderId="0" applyNumberFormat="0" applyBorder="0" applyAlignment="0" applyProtection="0">
      <alignment vertical="center"/>
    </xf>
    <xf numFmtId="0" fontId="79" fillId="27" borderId="0" applyNumberFormat="0" applyBorder="0" applyAlignment="0" applyProtection="0">
      <alignment vertical="center"/>
    </xf>
    <xf numFmtId="0" fontId="79" fillId="28" borderId="0" applyNumberFormat="0" applyBorder="0" applyAlignment="0" applyProtection="0">
      <alignment vertical="center"/>
    </xf>
    <xf numFmtId="0" fontId="80" fillId="29" borderId="0" applyNumberFormat="0" applyBorder="0" applyAlignment="0" applyProtection="0">
      <alignment vertical="center"/>
    </xf>
    <xf numFmtId="0" fontId="80" fillId="30" borderId="0" applyNumberFormat="0" applyBorder="0" applyAlignment="0" applyProtection="0">
      <alignment vertical="center"/>
    </xf>
    <xf numFmtId="0" fontId="79" fillId="31" borderId="0" applyNumberFormat="0" applyBorder="0" applyAlignment="0" applyProtection="0">
      <alignment vertical="center"/>
    </xf>
    <xf numFmtId="0" fontId="79" fillId="32" borderId="0" applyNumberFormat="0" applyBorder="0" applyAlignment="0" applyProtection="0">
      <alignment vertical="center"/>
    </xf>
    <xf numFmtId="0" fontId="80" fillId="33" borderId="0" applyNumberFormat="0" applyBorder="0" applyAlignment="0" applyProtection="0">
      <alignment vertical="center"/>
    </xf>
    <xf numFmtId="0" fontId="80" fillId="34" borderId="0" applyNumberFormat="0" applyBorder="0" applyAlignment="0" applyProtection="0">
      <alignment vertical="center"/>
    </xf>
    <xf numFmtId="0" fontId="79" fillId="35" borderId="0" applyNumberFormat="0" applyBorder="0" applyAlignment="0" applyProtection="0">
      <alignment vertical="center"/>
    </xf>
    <xf numFmtId="0" fontId="81" fillId="0" borderId="0"/>
    <xf numFmtId="0" fontId="29" fillId="0" borderId="0"/>
    <xf numFmtId="0" fontId="29" fillId="0" borderId="0"/>
    <xf numFmtId="0" fontId="29" fillId="0" borderId="0">
      <alignment vertical="center"/>
    </xf>
    <xf numFmtId="0" fontId="29" fillId="0" borderId="0">
      <alignment vertical="center"/>
    </xf>
    <xf numFmtId="0" fontId="31" fillId="0" borderId="0"/>
    <xf numFmtId="0" fontId="31" fillId="0" borderId="0"/>
  </cellStyleXfs>
  <cellXfs count="519">
    <xf numFmtId="0" fontId="0" fillId="0" borderId="0" xfId="0">
      <alignment vertical="center"/>
    </xf>
    <xf numFmtId="0" fontId="0" fillId="0" borderId="0" xfId="0" applyFont="1" applyFill="1">
      <alignment vertical="center"/>
    </xf>
    <xf numFmtId="0" fontId="0" fillId="0" borderId="0" xfId="0" applyFont="1">
      <alignment vertical="center"/>
    </xf>
    <xf numFmtId="0" fontId="1" fillId="0" borderId="0" xfId="0" applyFont="1">
      <alignment vertical="center"/>
    </xf>
    <xf numFmtId="0" fontId="2" fillId="0" borderId="0" xfId="0" applyFont="1" applyFill="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vertical="center" shrinkToFit="1"/>
    </xf>
    <xf numFmtId="0" fontId="1" fillId="0" borderId="1" xfId="0" applyFont="1" applyBorder="1" applyAlignment="1">
      <alignment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left" vertical="center" shrinkToFit="1"/>
    </xf>
    <xf numFmtId="0" fontId="0" fillId="0" borderId="1" xfId="0" applyBorder="1" applyAlignment="1">
      <alignment horizontal="left" vertical="center" shrinkToFit="1"/>
    </xf>
    <xf numFmtId="0" fontId="0" fillId="0" borderId="1" xfId="0" applyBorder="1" applyAlignment="1">
      <alignment vertical="center" shrinkToFit="1"/>
    </xf>
    <xf numFmtId="0" fontId="5" fillId="0" borderId="2"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176" fontId="5" fillId="0" borderId="2" xfId="0" applyNumberFormat="1" applyFont="1" applyFill="1" applyBorder="1" applyAlignment="1">
      <alignment horizontal="center" vertical="center" wrapText="1" shrinkToFi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0" borderId="2" xfId="0" applyFont="1" applyFill="1" applyBorder="1" applyAlignment="1">
      <alignment horizontal="center" vertical="center" wrapText="1" shrinkToFit="1"/>
    </xf>
    <xf numFmtId="0" fontId="8" fillId="0" borderId="2" xfId="0" applyFont="1" applyFill="1" applyBorder="1" applyAlignment="1">
      <alignment horizontal="center" vertical="center" shrinkToFit="1"/>
    </xf>
    <xf numFmtId="0" fontId="1" fillId="0" borderId="2" xfId="0" applyFont="1" applyFill="1" applyBorder="1" applyAlignment="1">
      <alignment horizontal="center" vertical="center"/>
    </xf>
    <xf numFmtId="0" fontId="9" fillId="0" borderId="2" xfId="0" applyFont="1" applyFill="1" applyBorder="1" applyAlignment="1">
      <alignment horizontal="center" vertical="center" shrinkToFit="1"/>
    </xf>
    <xf numFmtId="177" fontId="9" fillId="0" borderId="2" xfId="0" applyNumberFormat="1" applyFont="1" applyFill="1" applyBorder="1" applyAlignment="1">
      <alignment horizontal="center" vertical="center" shrinkToFit="1"/>
    </xf>
    <xf numFmtId="176" fontId="9" fillId="0" borderId="2" xfId="0" applyNumberFormat="1" applyFont="1" applyFill="1" applyBorder="1" applyAlignment="1">
      <alignment horizontal="center" vertical="center" shrinkToFit="1"/>
    </xf>
    <xf numFmtId="178" fontId="9" fillId="0" borderId="2" xfId="0" applyNumberFormat="1" applyFont="1" applyFill="1" applyBorder="1" applyAlignment="1">
      <alignment horizontal="center" vertical="center" wrapText="1" shrinkToFit="1"/>
    </xf>
    <xf numFmtId="0" fontId="8" fillId="0" borderId="2" xfId="0" applyFont="1" applyFill="1" applyBorder="1" applyAlignment="1">
      <alignment vertical="center" wrapText="1" shrinkToFit="1"/>
    </xf>
    <xf numFmtId="0" fontId="3" fillId="0" borderId="3" xfId="0" applyFont="1" applyFill="1" applyBorder="1" applyAlignment="1">
      <alignment horizontal="center" vertical="center" wrapText="1" shrinkToFit="1"/>
    </xf>
    <xf numFmtId="0" fontId="10" fillId="0" borderId="2" xfId="0" applyFont="1" applyFill="1" applyBorder="1">
      <alignment vertical="center"/>
    </xf>
    <xf numFmtId="0" fontId="11" fillId="0" borderId="4" xfId="0" applyFont="1" applyBorder="1" applyAlignment="1">
      <alignment horizontal="center" vertical="center" wrapText="1" shrinkToFit="1"/>
    </xf>
    <xf numFmtId="176" fontId="4" fillId="0" borderId="2" xfId="0" applyNumberFormat="1" applyFont="1" applyFill="1" applyBorder="1" applyAlignment="1">
      <alignment horizontal="center" vertical="center" wrapText="1" shrinkToFit="1"/>
    </xf>
    <xf numFmtId="179" fontId="8" fillId="0" borderId="2"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8" fontId="9" fillId="0" borderId="2" xfId="0" applyNumberFormat="1" applyFont="1" applyFill="1" applyBorder="1" applyAlignment="1">
      <alignment horizontal="center" vertical="center" shrinkToFit="1"/>
    </xf>
    <xf numFmtId="179" fontId="8" fillId="0" borderId="2" xfId="0" applyNumberFormat="1" applyFont="1" applyFill="1" applyBorder="1" applyAlignment="1">
      <alignment vertical="center" wrapText="1" shrinkToFit="1"/>
    </xf>
    <xf numFmtId="179" fontId="9" fillId="0" borderId="2" xfId="0" applyNumberFormat="1" applyFont="1" applyFill="1" applyBorder="1" applyAlignment="1">
      <alignment horizontal="center" vertical="center" shrinkToFit="1"/>
    </xf>
    <xf numFmtId="180" fontId="8" fillId="0" borderId="2" xfId="0" applyNumberFormat="1"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3" fillId="0" borderId="2" xfId="0"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shrinkToFit="1"/>
    </xf>
    <xf numFmtId="178" fontId="1" fillId="0" borderId="2" xfId="0" applyNumberFormat="1" applyFont="1" applyFill="1" applyBorder="1" applyAlignment="1">
      <alignment horizontal="center" vertical="center" wrapText="1" shrinkToFit="1"/>
    </xf>
    <xf numFmtId="0" fontId="1" fillId="0" borderId="2" xfId="0" applyFont="1" applyFill="1" applyBorder="1" applyAlignment="1">
      <alignment vertical="center" wrapText="1" shrinkToFit="1"/>
    </xf>
    <xf numFmtId="0" fontId="8"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180" fontId="9" fillId="0" borderId="2" xfId="0" applyNumberFormat="1" applyFont="1" applyFill="1" applyBorder="1" applyAlignment="1">
      <alignment horizontal="center" vertical="center" wrapText="1" shrinkToFit="1"/>
    </xf>
    <xf numFmtId="176" fontId="9" fillId="0" borderId="2" xfId="0" applyNumberFormat="1" applyFont="1" applyFill="1" applyBorder="1" applyAlignment="1">
      <alignment horizontal="center" vertical="center" wrapText="1" shrinkToFit="1"/>
    </xf>
    <xf numFmtId="180" fontId="1" fillId="0" borderId="2" xfId="0" applyNumberFormat="1" applyFont="1" applyFill="1" applyBorder="1" applyAlignment="1">
      <alignment horizontal="center" vertical="center" wrapText="1" shrinkToFit="1"/>
    </xf>
    <xf numFmtId="176" fontId="8" fillId="0" borderId="2"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2" fontId="8" fillId="0" borderId="2" xfId="0" applyNumberFormat="1" applyFont="1" applyFill="1" applyBorder="1" applyAlignment="1">
      <alignment horizontal="center" vertical="center" wrapText="1" shrinkToFit="1"/>
    </xf>
    <xf numFmtId="181" fontId="8" fillId="0" borderId="2" xfId="0" applyNumberFormat="1" applyFont="1" applyFill="1" applyBorder="1" applyAlignment="1">
      <alignment horizontal="center" vertical="center" shrinkToFit="1"/>
    </xf>
    <xf numFmtId="179" fontId="4" fillId="0" borderId="2"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wrapText="1" shrinkToFi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shrinkToFit="1"/>
    </xf>
    <xf numFmtId="176" fontId="1" fillId="0" borderId="2" xfId="0" applyNumberFormat="1" applyFont="1" applyFill="1" applyBorder="1" applyAlignment="1">
      <alignment horizontal="center" vertical="center" wrapText="1"/>
    </xf>
    <xf numFmtId="0" fontId="16" fillId="0" borderId="2" xfId="6" applyFont="1" applyFill="1" applyBorder="1" applyAlignment="1">
      <alignment horizontal="center" vertical="center" wrapText="1"/>
    </xf>
    <xf numFmtId="0" fontId="17"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0" fontId="11" fillId="0" borderId="3" xfId="6"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1" fillId="0" borderId="4" xfId="0" applyFont="1" applyBorder="1" applyAlignment="1">
      <alignment horizontal="center" vertical="center" wrapText="1"/>
    </xf>
    <xf numFmtId="176" fontId="11" fillId="0" borderId="3" xfId="6"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1" fillId="0" borderId="2" xfId="6" applyFont="1" applyFill="1" applyBorder="1" applyAlignment="1">
      <alignment horizontal="center" vertical="center" wrapText="1"/>
    </xf>
    <xf numFmtId="0" fontId="0" fillId="0" borderId="2" xfId="0" applyFont="1" applyFill="1" applyBorder="1" applyAlignment="1">
      <alignment horizontal="center" vertical="center"/>
    </xf>
    <xf numFmtId="178" fontId="8" fillId="0" borderId="2" xfId="0" applyNumberFormat="1" applyFont="1" applyFill="1" applyBorder="1" applyAlignment="1">
      <alignment horizontal="center" vertical="center" wrapText="1" shrinkToFit="1"/>
    </xf>
    <xf numFmtId="0" fontId="8" fillId="0" borderId="2" xfId="0" applyFont="1" applyFill="1" applyBorder="1" applyAlignment="1">
      <alignment vertical="center" wrapText="1"/>
    </xf>
    <xf numFmtId="176" fontId="1" fillId="0" borderId="2" xfId="0" applyNumberFormat="1" applyFont="1" applyFill="1" applyBorder="1" applyAlignment="1">
      <alignment horizontal="center" vertical="center"/>
    </xf>
    <xf numFmtId="0" fontId="20"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xf>
    <xf numFmtId="0" fontId="23" fillId="0" borderId="2" xfId="0" applyNumberFormat="1" applyFont="1" applyFill="1" applyBorder="1" applyAlignment="1">
      <alignment horizontal="center" vertical="center" wrapText="1"/>
    </xf>
    <xf numFmtId="2" fontId="9" fillId="0" borderId="2" xfId="0" applyNumberFormat="1" applyFont="1" applyFill="1" applyBorder="1" applyAlignment="1">
      <alignment horizontal="center" vertical="center" wrapText="1" shrinkToFit="1"/>
    </xf>
    <xf numFmtId="0" fontId="22" fillId="0" borderId="2" xfId="54" applyFont="1" applyFill="1" applyBorder="1" applyAlignment="1">
      <alignment horizontal="center" vertical="center" shrinkToFit="1"/>
    </xf>
    <xf numFmtId="9" fontId="18" fillId="0" borderId="2" xfId="0" applyNumberFormat="1" applyFont="1" applyFill="1" applyBorder="1" applyAlignment="1">
      <alignment horizontal="center" vertical="center"/>
    </xf>
    <xf numFmtId="178" fontId="18" fillId="0" borderId="2" xfId="0" applyNumberFormat="1" applyFont="1" applyFill="1" applyBorder="1" applyAlignment="1">
      <alignment horizontal="center" vertical="center"/>
    </xf>
    <xf numFmtId="0" fontId="4" fillId="0" borderId="3" xfId="0" applyFont="1" applyFill="1" applyBorder="1" applyAlignment="1">
      <alignment horizontal="center" vertical="center" wrapText="1" shrinkToFit="1"/>
    </xf>
    <xf numFmtId="180" fontId="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55" applyFont="1" applyFill="1" applyBorder="1" applyAlignment="1">
      <alignment horizontal="center" vertical="center" shrinkToFit="1"/>
    </xf>
    <xf numFmtId="178" fontId="1" fillId="0" borderId="2" xfId="55" applyNumberFormat="1" applyFont="1" applyFill="1" applyBorder="1" applyAlignment="1">
      <alignment horizontal="center" vertical="center" wrapText="1"/>
    </xf>
    <xf numFmtId="0" fontId="1" fillId="0" borderId="2" xfId="55" applyFont="1" applyFill="1" applyBorder="1" applyAlignment="1">
      <alignment horizontal="center" vertical="center" wrapText="1"/>
    </xf>
    <xf numFmtId="0" fontId="15" fillId="0" borderId="2" xfId="0" applyNumberFormat="1" applyFont="1" applyFill="1" applyBorder="1" applyAlignment="1">
      <alignment horizontal="center" vertical="center"/>
    </xf>
    <xf numFmtId="0" fontId="0" fillId="0" borderId="2" xfId="0" applyFont="1" applyFill="1" applyBorder="1">
      <alignment vertical="center"/>
    </xf>
    <xf numFmtId="0" fontId="13"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8" fontId="4" fillId="0" borderId="2" xfId="0" applyNumberFormat="1" applyFont="1" applyFill="1" applyBorder="1" applyAlignment="1">
      <alignment horizontal="center" vertical="center" shrinkToFit="1"/>
    </xf>
    <xf numFmtId="0" fontId="24" fillId="0" borderId="0" xfId="0" applyFont="1" applyBorder="1" applyAlignment="1">
      <alignment horizontal="center" vertical="center" shrinkToFit="1"/>
    </xf>
    <xf numFmtId="0" fontId="5" fillId="0" borderId="2" xfId="0" applyFont="1" applyBorder="1" applyAlignment="1">
      <alignment horizontal="center" vertical="center" wrapText="1" shrinkToFit="1"/>
    </xf>
    <xf numFmtId="0" fontId="6" fillId="0" borderId="2" xfId="0" applyFont="1" applyBorder="1" applyAlignment="1">
      <alignment horizontal="center" vertical="center" wrapText="1" shrinkToFit="1"/>
    </xf>
    <xf numFmtId="176" fontId="5" fillId="0" borderId="2" xfId="0" applyNumberFormat="1"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9" fillId="0" borderId="2" xfId="0" applyFont="1" applyBorder="1" applyAlignment="1">
      <alignment horizontal="center" vertical="center" wrapText="1" shrinkToFit="1"/>
    </xf>
    <xf numFmtId="176"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wrapText="1" shrinkToFit="1"/>
    </xf>
    <xf numFmtId="0" fontId="1" fillId="0" borderId="2" xfId="0" applyFont="1" applyBorder="1" applyAlignment="1">
      <alignment vertical="center" wrapText="1" shrinkToFit="1"/>
    </xf>
    <xf numFmtId="0" fontId="11" fillId="0" borderId="3" xfId="6" applyFont="1" applyBorder="1" applyAlignment="1">
      <alignment horizontal="center" vertical="center" wrapText="1"/>
    </xf>
    <xf numFmtId="0" fontId="10" fillId="0" borderId="2" xfId="0" applyFont="1" applyBorder="1">
      <alignment vertical="center"/>
    </xf>
    <xf numFmtId="0" fontId="8" fillId="0" borderId="2" xfId="0" applyFont="1" applyBorder="1" applyAlignment="1">
      <alignment horizontal="center" vertical="center" wrapText="1" shrinkToFit="1"/>
    </xf>
    <xf numFmtId="176" fontId="9" fillId="0" borderId="2" xfId="0" applyNumberFormat="1" applyFont="1" applyBorder="1" applyAlignment="1">
      <alignment horizontal="center" vertical="center" wrapText="1" shrinkToFit="1"/>
    </xf>
    <xf numFmtId="178" fontId="9" fillId="0" borderId="2" xfId="0" applyNumberFormat="1" applyFont="1" applyBorder="1" applyAlignment="1">
      <alignment horizontal="center" vertical="center" wrapText="1" shrinkToFit="1"/>
    </xf>
    <xf numFmtId="176" fontId="25" fillId="0" borderId="2" xfId="6" applyNumberFormat="1" applyFont="1" applyBorder="1" applyAlignment="1">
      <alignment horizontal="center" vertical="center" wrapText="1"/>
    </xf>
    <xf numFmtId="0" fontId="21" fillId="0" borderId="2" xfId="6" applyFont="1" applyBorder="1" applyAlignment="1">
      <alignment horizontal="center" vertical="center" wrapText="1"/>
    </xf>
    <xf numFmtId="0" fontId="8" fillId="0" borderId="2" xfId="0" applyFont="1" applyBorder="1" applyAlignment="1">
      <alignment horizontal="center" vertical="center" shrinkToFit="1"/>
    </xf>
    <xf numFmtId="0" fontId="0" fillId="0" borderId="2" xfId="0" applyFont="1" applyBorder="1" applyAlignment="1">
      <alignment horizontal="center"/>
    </xf>
    <xf numFmtId="176" fontId="8" fillId="0" borderId="2" xfId="0" applyNumberFormat="1" applyFont="1" applyBorder="1" applyAlignment="1">
      <alignment horizontal="center" vertical="center" shrinkToFit="1"/>
    </xf>
    <xf numFmtId="0" fontId="1" fillId="0" borderId="2" xfId="0" applyFont="1" applyBorder="1" applyAlignment="1">
      <alignment horizontal="center" vertical="center" wrapText="1"/>
    </xf>
    <xf numFmtId="180" fontId="1"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lignment vertical="center"/>
    </xf>
    <xf numFmtId="0" fontId="1" fillId="0" borderId="2" xfId="0" applyFont="1" applyBorder="1" applyAlignment="1">
      <alignment horizontal="center" vertical="center"/>
    </xf>
    <xf numFmtId="2" fontId="8" fillId="0" borderId="2" xfId="0" applyNumberFormat="1" applyFont="1" applyBorder="1" applyAlignment="1">
      <alignment horizontal="center" vertical="center" wrapText="1" shrinkToFit="1"/>
    </xf>
    <xf numFmtId="2" fontId="9" fillId="0" borderId="2" xfId="0" applyNumberFormat="1" applyFont="1" applyBorder="1" applyAlignment="1">
      <alignment horizontal="center" vertical="center" wrapText="1" shrinkToFit="1"/>
    </xf>
    <xf numFmtId="0" fontId="8" fillId="0" borderId="2" xfId="0" applyFont="1" applyBorder="1" applyAlignment="1">
      <alignment vertical="center" wrapText="1" shrinkToFit="1"/>
    </xf>
    <xf numFmtId="0" fontId="8" fillId="0" borderId="2" xfId="0" applyFont="1" applyBorder="1" applyAlignment="1">
      <alignment horizontal="center" vertical="center" wrapText="1"/>
    </xf>
    <xf numFmtId="0" fontId="18" fillId="0" borderId="2" xfId="0" applyFont="1" applyBorder="1" applyAlignment="1">
      <alignment horizontal="center" vertical="center" wrapText="1"/>
    </xf>
    <xf numFmtId="176" fontId="8" fillId="0" borderId="2" xfId="0" applyNumberFormat="1" applyFont="1" applyBorder="1" applyAlignment="1">
      <alignment horizontal="center" vertical="center" wrapText="1" shrinkToFit="1"/>
    </xf>
    <xf numFmtId="0" fontId="4" fillId="0" borderId="2" xfId="0" applyFont="1" applyBorder="1" applyAlignment="1">
      <alignment horizontal="center" vertical="center" wrapText="1" shrinkToFit="1"/>
    </xf>
    <xf numFmtId="176" fontId="4" fillId="0" borderId="2" xfId="0" applyNumberFormat="1" applyFont="1" applyBorder="1" applyAlignment="1">
      <alignment horizontal="center" vertical="center" wrapText="1" shrinkToFit="1"/>
    </xf>
    <xf numFmtId="181" fontId="8" fillId="0" borderId="2" xfId="0" applyNumberFormat="1" applyFont="1" applyBorder="1" applyAlignment="1">
      <alignment horizontal="center" vertical="center" wrapText="1" shrinkToFit="1"/>
    </xf>
    <xf numFmtId="182" fontId="8" fillId="0" borderId="2" xfId="0" applyNumberFormat="1" applyFont="1" applyBorder="1" applyAlignment="1">
      <alignment horizontal="center" vertical="center" shrinkToFit="1"/>
    </xf>
    <xf numFmtId="0" fontId="16" fillId="0" borderId="2" xfId="6" applyFont="1" applyBorder="1" applyAlignment="1">
      <alignment horizontal="center" vertical="center" wrapText="1"/>
    </xf>
    <xf numFmtId="176" fontId="8" fillId="0" borderId="2" xfId="0" applyNumberFormat="1" applyFont="1" applyBorder="1" applyAlignment="1">
      <alignment horizontal="center" vertical="center" wrapText="1"/>
    </xf>
    <xf numFmtId="0" fontId="4" fillId="0" borderId="3" xfId="0" applyFont="1" applyBorder="1" applyAlignment="1">
      <alignment horizontal="center" vertical="center" wrapText="1" shrinkToFit="1"/>
    </xf>
    <xf numFmtId="0" fontId="22" fillId="0" borderId="2" xfId="0" applyFont="1" applyBorder="1" applyAlignment="1">
      <alignment horizontal="center" vertical="center"/>
    </xf>
    <xf numFmtId="0" fontId="22" fillId="0" borderId="2" xfId="54" applyFont="1" applyBorder="1" applyAlignment="1">
      <alignment horizontal="center" vertical="center" shrinkToFit="1"/>
    </xf>
    <xf numFmtId="183" fontId="8"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shrinkToFit="1"/>
    </xf>
    <xf numFmtId="184" fontId="8" fillId="0" borderId="2" xfId="0" applyNumberFormat="1"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179" fontId="4" fillId="0" borderId="2" xfId="0" applyNumberFormat="1" applyFont="1" applyBorder="1" applyAlignment="1">
      <alignment horizontal="center" vertical="center" wrapText="1" shrinkToFit="1"/>
    </xf>
    <xf numFmtId="176" fontId="8" fillId="0" borderId="2" xfId="0" applyNumberFormat="1" applyFont="1" applyBorder="1" applyAlignment="1">
      <alignment horizontal="center" vertical="center"/>
    </xf>
    <xf numFmtId="0" fontId="8" fillId="0" borderId="2" xfId="0" applyFont="1" applyBorder="1" applyAlignment="1">
      <alignment vertical="center" wrapText="1"/>
    </xf>
    <xf numFmtId="0" fontId="12" fillId="0" borderId="2" xfId="0" applyFont="1" applyBorder="1" applyAlignment="1">
      <alignment horizontal="center" vertical="center" shrinkToFit="1"/>
    </xf>
    <xf numFmtId="0" fontId="15" fillId="0" borderId="2" xfId="0" applyFont="1" applyBorder="1" applyAlignment="1">
      <alignment horizontal="center" vertical="center"/>
    </xf>
    <xf numFmtId="179" fontId="3" fillId="0" borderId="2" xfId="0" applyNumberFormat="1" applyFont="1" applyBorder="1" applyAlignment="1">
      <alignment horizontal="center" vertical="center" shrinkToFit="1"/>
    </xf>
    <xf numFmtId="0" fontId="14" fillId="0" borderId="2" xfId="0" applyFont="1" applyBorder="1">
      <alignment vertical="center"/>
    </xf>
    <xf numFmtId="0" fontId="12" fillId="0" borderId="2" xfId="0" applyFont="1" applyBorder="1" applyAlignment="1">
      <alignment horizontal="center" vertical="center" wrapText="1" shrinkToFit="1"/>
    </xf>
    <xf numFmtId="0" fontId="13" fillId="0" borderId="2" xfId="0" applyNumberFormat="1" applyFont="1" applyBorder="1" applyAlignment="1">
      <alignment horizontal="center" vertical="center" wrapText="1" shrinkToFit="1"/>
    </xf>
    <xf numFmtId="9" fontId="8" fillId="0" borderId="2" xfId="0" applyNumberFormat="1" applyFont="1" applyFill="1" applyBorder="1" applyAlignment="1">
      <alignment horizontal="center" vertical="center" wrapText="1" shrinkToFit="1"/>
    </xf>
    <xf numFmtId="0" fontId="13" fillId="0" borderId="2" xfId="0" applyNumberFormat="1" applyFont="1" applyFill="1" applyBorder="1" applyAlignment="1">
      <alignment horizontal="center" vertical="center" wrapText="1" shrinkToFit="1"/>
    </xf>
    <xf numFmtId="176" fontId="1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Fill="1" applyBorder="1" applyAlignment="1">
      <alignment horizontal="center" vertical="center" wrapText="1" shrinkToFit="1"/>
    </xf>
    <xf numFmtId="0"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27" fillId="0" borderId="2" xfId="0" applyFont="1" applyBorder="1" applyAlignment="1">
      <alignment horizontal="center" vertical="center"/>
    </xf>
    <xf numFmtId="176" fontId="3"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8" fontId="4" fillId="0" borderId="2" xfId="0" applyNumberFormat="1" applyFont="1" applyBorder="1" applyAlignment="1">
      <alignment horizontal="center" vertical="center" shrinkToFit="1"/>
    </xf>
    <xf numFmtId="179" fontId="4" fillId="0" borderId="2" xfId="0" applyNumberFormat="1" applyFont="1" applyBorder="1" applyAlignment="1">
      <alignment horizontal="center" vertical="center" shrinkToFit="1"/>
    </xf>
    <xf numFmtId="0" fontId="28" fillId="0" borderId="0" xfId="0" applyFont="1" applyFill="1" applyAlignment="1">
      <alignment horizontal="center" vertical="center" shrinkToFit="1"/>
    </xf>
    <xf numFmtId="0" fontId="29" fillId="0" borderId="0" xfId="0" applyFont="1" applyFill="1" applyAlignment="1">
      <alignment horizontal="center" vertical="center" shrinkToFit="1"/>
    </xf>
    <xf numFmtId="0" fontId="30" fillId="0" borderId="0" xfId="0" applyFont="1" applyFill="1" applyAlignment="1">
      <alignment horizontal="center" vertical="center" shrinkToFit="1"/>
    </xf>
    <xf numFmtId="0" fontId="31" fillId="0" borderId="0" xfId="0" applyFont="1" applyFill="1" applyAlignment="1">
      <alignment horizontal="center" vertical="center" shrinkToFit="1"/>
    </xf>
    <xf numFmtId="0" fontId="31" fillId="0" borderId="0" xfId="0" applyFont="1" applyFill="1" applyAlignment="1">
      <alignment vertical="center" shrinkToFit="1"/>
    </xf>
    <xf numFmtId="0" fontId="32" fillId="0" borderId="0" xfId="0" applyFont="1" applyFill="1" applyAlignment="1">
      <alignment horizontal="center" vertical="center" shrinkToFit="1"/>
    </xf>
    <xf numFmtId="176" fontId="30" fillId="0" borderId="0" xfId="0" applyNumberFormat="1" applyFont="1" applyFill="1" applyAlignment="1">
      <alignment horizontal="right" vertical="center" shrinkToFit="1"/>
    </xf>
    <xf numFmtId="176" fontId="33" fillId="0" borderId="0" xfId="0" applyNumberFormat="1" applyFont="1" applyFill="1" applyAlignment="1">
      <alignment horizontal="right" vertical="center" shrinkToFit="1"/>
    </xf>
    <xf numFmtId="0" fontId="33" fillId="0" borderId="0" xfId="0" applyFont="1" applyFill="1" applyAlignment="1">
      <alignment horizontal="right" vertical="center" shrinkToFit="1"/>
    </xf>
    <xf numFmtId="0" fontId="33" fillId="0" borderId="0" xfId="0" applyFont="1" applyFill="1" applyAlignment="1">
      <alignment horizontal="center" vertical="center" shrinkToFit="1"/>
    </xf>
    <xf numFmtId="0" fontId="34" fillId="0" borderId="0" xfId="0" applyFont="1" applyFill="1" applyAlignment="1">
      <alignment horizontal="left" vertical="center" shrinkToFit="1"/>
    </xf>
    <xf numFmtId="0" fontId="33" fillId="0" borderId="0" xfId="0" applyFont="1" applyFill="1" applyAlignment="1">
      <alignment horizontal="left" vertical="center" shrinkToFit="1"/>
    </xf>
    <xf numFmtId="0" fontId="34"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4" fillId="0" borderId="3" xfId="0" applyFont="1" applyFill="1" applyBorder="1" applyAlignment="1">
      <alignment horizontal="center" vertical="center" wrapText="1" shrinkToFit="1"/>
    </xf>
    <xf numFmtId="176" fontId="34" fillId="0" borderId="2" xfId="0" applyNumberFormat="1" applyFont="1" applyFill="1" applyBorder="1" applyAlignment="1">
      <alignment horizontal="center" vertical="center" wrapText="1" shrinkToFit="1"/>
    </xf>
    <xf numFmtId="0" fontId="36" fillId="0" borderId="2" xfId="0" applyFont="1" applyFill="1" applyBorder="1" applyAlignment="1">
      <alignment horizontal="center" vertical="center" wrapText="1" shrinkToFit="1"/>
    </xf>
    <xf numFmtId="0" fontId="34" fillId="0" borderId="4" xfId="0" applyFont="1" applyFill="1" applyBorder="1" applyAlignment="1">
      <alignment horizontal="center" vertical="center" wrapText="1" shrinkToFit="1"/>
    </xf>
    <xf numFmtId="0" fontId="0" fillId="0" borderId="2" xfId="0" applyBorder="1">
      <alignment vertical="center"/>
    </xf>
    <xf numFmtId="0" fontId="12"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9" fontId="34" fillId="0" borderId="5" xfId="0" applyNumberFormat="1" applyFont="1" applyFill="1" applyBorder="1" applyAlignment="1">
      <alignment horizontal="center" vertical="center" shrinkToFit="1"/>
    </xf>
    <xf numFmtId="179" fontId="34" fillId="0" borderId="6" xfId="0" applyNumberFormat="1" applyFont="1" applyFill="1" applyBorder="1" applyAlignment="1">
      <alignment horizontal="center" vertical="center" shrinkToFit="1"/>
    </xf>
    <xf numFmtId="176" fontId="33" fillId="0" borderId="6" xfId="0" applyNumberFormat="1" applyFont="1" applyFill="1" applyBorder="1" applyAlignment="1">
      <alignment horizontal="center" vertical="center" shrinkToFit="1"/>
    </xf>
    <xf numFmtId="177" fontId="33" fillId="0" borderId="6" xfId="0" applyNumberFormat="1" applyFont="1" applyFill="1" applyBorder="1" applyAlignment="1">
      <alignment horizontal="center" vertical="center" shrinkToFit="1"/>
    </xf>
    <xf numFmtId="179" fontId="33" fillId="0" borderId="6" xfId="0" applyNumberFormat="1" applyFont="1" applyFill="1" applyBorder="1" applyAlignment="1">
      <alignment horizontal="center" vertical="center" shrinkToFit="1"/>
    </xf>
    <xf numFmtId="179" fontId="33" fillId="0" borderId="7" xfId="0" applyNumberFormat="1" applyFont="1" applyFill="1" applyBorder="1" applyAlignment="1">
      <alignment horizontal="center" vertical="center" shrinkToFit="1"/>
    </xf>
    <xf numFmtId="180" fontId="15"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shrinkToFit="1"/>
    </xf>
    <xf numFmtId="180" fontId="12" fillId="0" borderId="2" xfId="0" applyNumberFormat="1" applyFont="1" applyFill="1" applyBorder="1" applyAlignment="1">
      <alignment horizontal="center" vertical="center" wrapText="1"/>
    </xf>
    <xf numFmtId="0" fontId="37" fillId="0" borderId="0" xfId="0" applyFont="1" applyFill="1" applyAlignment="1">
      <alignment vertical="center" shrinkToFit="1"/>
    </xf>
    <xf numFmtId="0" fontId="38" fillId="0" borderId="0"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176" fontId="39" fillId="0" borderId="0" xfId="0" applyNumberFormat="1" applyFont="1" applyFill="1" applyBorder="1" applyAlignment="1">
      <alignment horizontal="right" vertical="center" shrinkToFit="1"/>
    </xf>
    <xf numFmtId="176" fontId="40" fillId="0" borderId="0" xfId="0" applyNumberFormat="1" applyFont="1" applyFill="1" applyBorder="1" applyAlignment="1">
      <alignment horizontal="right" vertical="center" shrinkToFit="1"/>
    </xf>
    <xf numFmtId="0" fontId="40" fillId="0" borderId="0" xfId="0" applyFont="1" applyFill="1" applyBorder="1" applyAlignment="1">
      <alignment horizontal="right" vertical="center" shrinkToFit="1"/>
    </xf>
    <xf numFmtId="0" fontId="40" fillId="0" borderId="0" xfId="0" applyFont="1" applyFill="1" applyBorder="1" applyAlignment="1">
      <alignment horizontal="center" vertical="center" shrinkToFit="1"/>
    </xf>
    <xf numFmtId="0" fontId="36" fillId="0" borderId="0" xfId="0" applyFont="1" applyFill="1" applyAlignment="1">
      <alignment horizontal="left" vertical="center" shrinkToFit="1"/>
    </xf>
    <xf numFmtId="0" fontId="33" fillId="0" borderId="0" xfId="0" applyFont="1" applyFill="1" applyBorder="1" applyAlignment="1">
      <alignment horizontal="center" vertical="center" shrinkToFit="1"/>
    </xf>
    <xf numFmtId="0" fontId="40" fillId="0" borderId="0" xfId="0" applyFont="1" applyFill="1" applyAlignment="1">
      <alignment horizontal="left" vertical="center" shrinkToFit="1"/>
    </xf>
    <xf numFmtId="176" fontId="36" fillId="0" borderId="2" xfId="0" applyNumberFormat="1" applyFont="1" applyFill="1" applyBorder="1" applyAlignment="1">
      <alignment horizontal="center" vertical="center" wrapText="1" shrinkToFit="1"/>
    </xf>
    <xf numFmtId="0" fontId="12" fillId="3" borderId="2" xfId="0" applyFont="1" applyFill="1" applyBorder="1" applyAlignment="1">
      <alignment horizontal="center" vertical="center" shrinkToFit="1"/>
    </xf>
    <xf numFmtId="184" fontId="13" fillId="0" borderId="2" xfId="0" applyNumberFormat="1" applyFont="1" applyFill="1" applyBorder="1" applyAlignment="1">
      <alignment horizontal="center" vertical="center" shrinkToFit="1"/>
    </xf>
    <xf numFmtId="184" fontId="15" fillId="0" borderId="2" xfId="0" applyNumberFormat="1" applyFont="1" applyFill="1" applyBorder="1" applyAlignment="1">
      <alignment horizontal="center" vertical="center" wrapText="1"/>
    </xf>
    <xf numFmtId="180" fontId="15" fillId="0" borderId="2" xfId="0" applyNumberFormat="1" applyFont="1" applyFill="1" applyBorder="1" applyAlignment="1">
      <alignment horizontal="center" vertical="center" wrapText="1" shrinkToFit="1"/>
    </xf>
    <xf numFmtId="179" fontId="34" fillId="0" borderId="2" xfId="0" applyNumberFormat="1" applyFont="1" applyFill="1" applyBorder="1" applyAlignment="1">
      <alignment horizontal="center" vertical="center" shrinkToFi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wrapText="1"/>
    </xf>
    <xf numFmtId="184" fontId="15" fillId="0" borderId="2" xfId="0" applyNumberFormat="1" applyFont="1" applyFill="1" applyBorder="1" applyAlignment="1">
      <alignment horizontal="center" vertical="center" shrinkToFit="1"/>
    </xf>
    <xf numFmtId="0" fontId="15" fillId="0" borderId="2" xfId="0" applyFont="1" applyFill="1" applyBorder="1" applyAlignment="1">
      <alignment horizontal="left" vertical="center" wrapText="1" shrinkToFit="1"/>
    </xf>
    <xf numFmtId="184"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shrinkToFit="1"/>
    </xf>
    <xf numFmtId="183" fontId="15" fillId="0" borderId="2" xfId="0" applyNumberFormat="1" applyFont="1" applyFill="1" applyBorder="1" applyAlignment="1">
      <alignment horizontal="center" vertical="center" wrapText="1"/>
    </xf>
    <xf numFmtId="184" fontId="15" fillId="0" borderId="2" xfId="0" applyNumberFormat="1" applyFont="1" applyFill="1" applyBorder="1" applyAlignment="1">
      <alignment horizontal="center" vertical="center" wrapText="1" shrinkToFit="1"/>
    </xf>
    <xf numFmtId="184" fontId="13" fillId="0" borderId="2" xfId="0" applyNumberFormat="1" applyFont="1" applyFill="1" applyBorder="1" applyAlignment="1">
      <alignment horizontal="center" vertical="center" wrapText="1" shrinkToFit="1"/>
    </xf>
    <xf numFmtId="184" fontId="12" fillId="0" borderId="2" xfId="0" applyNumberFormat="1" applyFont="1" applyFill="1" applyBorder="1" applyAlignment="1">
      <alignment horizontal="center" vertical="center" wrapText="1" shrinkToFit="1"/>
    </xf>
    <xf numFmtId="0" fontId="13" fillId="0" borderId="2" xfId="0" applyNumberFormat="1" applyFont="1" applyFill="1" applyBorder="1" applyAlignment="1">
      <alignment horizontal="center" vertical="center" shrinkToFit="1"/>
    </xf>
    <xf numFmtId="2" fontId="15" fillId="0" borderId="2" xfId="0" applyNumberFormat="1" applyFont="1" applyFill="1" applyBorder="1" applyAlignment="1">
      <alignment horizontal="center" vertical="center" wrapText="1" shrinkToFit="1"/>
    </xf>
    <xf numFmtId="0" fontId="41" fillId="0" borderId="2" xfId="0" applyNumberFormat="1" applyFont="1" applyFill="1" applyBorder="1" applyAlignment="1">
      <alignment horizontal="center" vertical="center" shrinkToFit="1"/>
    </xf>
    <xf numFmtId="0" fontId="12"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shrinkToFit="1"/>
    </xf>
    <xf numFmtId="179" fontId="36" fillId="0" borderId="5" xfId="0" applyNumberFormat="1" applyFont="1" applyFill="1" applyBorder="1" applyAlignment="1">
      <alignment horizontal="center" vertical="center" shrinkToFit="1"/>
    </xf>
    <xf numFmtId="179" fontId="36" fillId="0" borderId="6" xfId="0" applyNumberFormat="1" applyFont="1" applyFill="1" applyBorder="1" applyAlignment="1">
      <alignment horizontal="center" vertical="center" shrinkToFit="1"/>
    </xf>
    <xf numFmtId="184" fontId="34" fillId="0" borderId="2" xfId="0" applyNumberFormat="1" applyFont="1" applyFill="1" applyBorder="1" applyAlignment="1">
      <alignment horizontal="center" vertical="center" wrapText="1"/>
    </xf>
    <xf numFmtId="177" fontId="40" fillId="0" borderId="6" xfId="0" applyNumberFormat="1" applyFont="1" applyFill="1" applyBorder="1" applyAlignment="1">
      <alignment horizontal="center" vertical="center" shrinkToFit="1"/>
    </xf>
    <xf numFmtId="179" fontId="40" fillId="0" borderId="6" xfId="0" applyNumberFormat="1" applyFont="1" applyFill="1" applyBorder="1" applyAlignment="1">
      <alignment horizontal="center" vertical="center" shrinkToFit="1"/>
    </xf>
    <xf numFmtId="179" fontId="40" fillId="0" borderId="7" xfId="0" applyNumberFormat="1"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176" fontId="42" fillId="0" borderId="0" xfId="0" applyNumberFormat="1" applyFont="1" applyFill="1" applyBorder="1" applyAlignment="1">
      <alignment horizontal="right" vertical="center" shrinkToFit="1"/>
    </xf>
    <xf numFmtId="176" fontId="4" fillId="0" borderId="0" xfId="0" applyNumberFormat="1"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4" fillId="0" borderId="0" xfId="0" applyFont="1" applyFill="1" applyBorder="1" applyAlignment="1">
      <alignment horizontal="center" vertical="center" shrinkToFit="1"/>
    </xf>
    <xf numFmtId="0" fontId="36" fillId="0" borderId="1" xfId="0" applyFont="1" applyFill="1" applyBorder="1" applyAlignment="1">
      <alignment horizontal="left" vertical="center" shrinkToFit="1"/>
    </xf>
    <xf numFmtId="0" fontId="40" fillId="0" borderId="1" xfId="0" applyFont="1" applyFill="1" applyBorder="1" applyAlignment="1">
      <alignment horizontal="left" vertical="center" shrinkToFit="1"/>
    </xf>
    <xf numFmtId="0" fontId="36" fillId="0" borderId="3" xfId="0" applyFont="1" applyFill="1" applyBorder="1" applyAlignment="1">
      <alignment horizontal="center" vertical="center" wrapText="1" shrinkToFit="1"/>
    </xf>
    <xf numFmtId="176" fontId="36" fillId="0" borderId="3" xfId="0" applyNumberFormat="1" applyFont="1" applyFill="1" applyBorder="1" applyAlignment="1">
      <alignment horizontal="center" vertical="center" wrapText="1" shrinkToFit="1"/>
    </xf>
    <xf numFmtId="0" fontId="36" fillId="0" borderId="5" xfId="0" applyFont="1" applyFill="1" applyBorder="1" applyAlignment="1">
      <alignment horizontal="center" vertical="center" wrapText="1" shrinkToFit="1"/>
    </xf>
    <xf numFmtId="0" fontId="36" fillId="0" borderId="7" xfId="0" applyFont="1" applyFill="1" applyBorder="1" applyAlignment="1">
      <alignment horizontal="center" vertical="center" wrapText="1" shrinkToFit="1"/>
    </xf>
    <xf numFmtId="0" fontId="36" fillId="0" borderId="4" xfId="0" applyFont="1" applyFill="1" applyBorder="1" applyAlignment="1">
      <alignment horizontal="center" vertical="center" wrapText="1" shrinkToFit="1"/>
    </xf>
    <xf numFmtId="176" fontId="36" fillId="0" borderId="4" xfId="0" applyNumberFormat="1" applyFont="1" applyFill="1" applyBorder="1" applyAlignment="1">
      <alignment horizontal="center" vertical="center" wrapText="1" shrinkToFit="1"/>
    </xf>
    <xf numFmtId="0" fontId="43" fillId="0" borderId="2" xfId="0" applyFont="1" applyFill="1" applyBorder="1" applyAlignment="1">
      <alignment horizontal="center" vertical="center" wrapText="1" shrinkToFit="1"/>
    </xf>
    <xf numFmtId="180" fontId="34" fillId="0" borderId="2" xfId="0" applyNumberFormat="1" applyFont="1" applyFill="1" applyBorder="1" applyAlignment="1">
      <alignment horizontal="center" vertical="center" wrapText="1" shrinkToFit="1"/>
    </xf>
    <xf numFmtId="0" fontId="31" fillId="0" borderId="2" xfId="0" applyFont="1" applyFill="1" applyBorder="1" applyAlignment="1">
      <alignment vertical="center" shrinkToFit="1"/>
    </xf>
    <xf numFmtId="0" fontId="28" fillId="0" borderId="2" xfId="0" applyFont="1" applyFill="1" applyBorder="1" applyAlignment="1">
      <alignment horizontal="center" vertical="center" shrinkToFit="1"/>
    </xf>
    <xf numFmtId="0" fontId="37" fillId="0" borderId="2" xfId="0" applyFont="1" applyFill="1" applyBorder="1" applyAlignment="1">
      <alignment vertical="center" shrinkToFit="1"/>
    </xf>
    <xf numFmtId="184" fontId="15" fillId="0" borderId="2" xfId="0" applyNumberFormat="1" applyFont="1" applyFill="1" applyBorder="1" applyAlignment="1">
      <alignment horizontal="left" vertical="center" wrapText="1"/>
    </xf>
    <xf numFmtId="184" fontId="15" fillId="0" borderId="2" xfId="0" applyNumberFormat="1" applyFont="1" applyFill="1" applyBorder="1" applyAlignment="1">
      <alignment horizontal="left" vertical="center" wrapText="1" shrinkToFit="1"/>
    </xf>
    <xf numFmtId="0" fontId="13" fillId="0" borderId="2" xfId="0" applyFont="1" applyFill="1" applyBorder="1" applyAlignment="1">
      <alignment horizontal="center" vertical="center"/>
    </xf>
    <xf numFmtId="177" fontId="13" fillId="0" borderId="2" xfId="0" applyNumberFormat="1" applyFont="1" applyFill="1" applyBorder="1" applyAlignment="1">
      <alignment horizontal="center" vertical="center"/>
    </xf>
    <xf numFmtId="2" fontId="13" fillId="0" borderId="2" xfId="0" applyNumberFormat="1" applyFont="1" applyFill="1" applyBorder="1" applyAlignment="1">
      <alignment horizontal="center" vertical="center" wrapText="1" shrinkToFit="1"/>
    </xf>
    <xf numFmtId="179" fontId="36" fillId="0" borderId="2" xfId="0" applyNumberFormat="1" applyFont="1" applyFill="1" applyBorder="1" applyAlignment="1">
      <alignment horizontal="center" vertical="center" shrinkToFit="1"/>
    </xf>
    <xf numFmtId="177" fontId="40" fillId="0" borderId="2" xfId="0" applyNumberFormat="1" applyFont="1" applyFill="1" applyBorder="1" applyAlignment="1">
      <alignment horizontal="center" vertical="center" shrinkToFit="1"/>
    </xf>
    <xf numFmtId="179" fontId="40" fillId="0" borderId="2" xfId="0" applyNumberFormat="1" applyFont="1" applyFill="1" applyBorder="1" applyAlignment="1">
      <alignment horizontal="center" vertical="center" shrinkToFit="1"/>
    </xf>
    <xf numFmtId="0" fontId="44" fillId="0" borderId="0" xfId="0" applyFont="1" applyFill="1" applyAlignment="1">
      <alignment horizontal="center" vertical="center" shrinkToFit="1"/>
    </xf>
    <xf numFmtId="0" fontId="31" fillId="3" borderId="0" xfId="0" applyFont="1" applyFill="1" applyAlignment="1">
      <alignment horizontal="center" vertical="center" shrinkToFit="1"/>
    </xf>
    <xf numFmtId="0" fontId="37" fillId="0" borderId="0" xfId="0" applyFont="1" applyFill="1" applyAlignment="1">
      <alignment horizontal="left" vertical="center" shrinkToFit="1"/>
    </xf>
    <xf numFmtId="0" fontId="37" fillId="0" borderId="0" xfId="0" applyFont="1" applyFill="1" applyAlignment="1">
      <alignment horizontal="center" vertical="center" shrinkToFit="1"/>
    </xf>
    <xf numFmtId="177" fontId="37" fillId="0" borderId="0" xfId="0" applyNumberFormat="1" applyFont="1" applyFill="1" applyAlignment="1">
      <alignment horizontal="center" vertical="center" shrinkToFit="1"/>
    </xf>
    <xf numFmtId="177" fontId="13" fillId="0" borderId="0" xfId="0" applyNumberFormat="1" applyFont="1" applyFill="1" applyAlignment="1">
      <alignment horizontal="center" vertical="center" shrinkToFit="1"/>
    </xf>
    <xf numFmtId="180" fontId="13" fillId="0" borderId="0" xfId="0" applyNumberFormat="1" applyFont="1" applyFill="1" applyAlignment="1">
      <alignment horizontal="center" vertical="center" shrinkToFit="1"/>
    </xf>
    <xf numFmtId="0" fontId="13" fillId="0" borderId="0" xfId="0" applyFont="1" applyFill="1" applyAlignment="1">
      <alignment vertical="center" shrinkToFit="1"/>
    </xf>
    <xf numFmtId="0" fontId="32" fillId="0" borderId="0" xfId="0" applyFont="1" applyFill="1" applyBorder="1" applyAlignment="1">
      <alignment horizontal="center" vertical="center" shrinkToFit="1"/>
    </xf>
    <xf numFmtId="177" fontId="30" fillId="0" borderId="0" xfId="0" applyNumberFormat="1" applyFont="1" applyFill="1" applyBorder="1" applyAlignment="1">
      <alignment horizontal="right" vertical="center" shrinkToFit="1"/>
    </xf>
    <xf numFmtId="177" fontId="33" fillId="0" borderId="0" xfId="0" applyNumberFormat="1" applyFont="1" applyFill="1" applyBorder="1" applyAlignment="1">
      <alignment horizontal="right" vertical="center" shrinkToFit="1"/>
    </xf>
    <xf numFmtId="180" fontId="33" fillId="0" borderId="0" xfId="0" applyNumberFormat="1" applyFont="1" applyFill="1" applyBorder="1" applyAlignment="1">
      <alignment horizontal="right" vertical="center" shrinkToFit="1"/>
    </xf>
    <xf numFmtId="180" fontId="34" fillId="0" borderId="0" xfId="0" applyNumberFormat="1" applyFont="1" applyFill="1" applyAlignment="1">
      <alignment horizontal="left" vertical="center" shrinkToFit="1"/>
    </xf>
    <xf numFmtId="180" fontId="33" fillId="0" borderId="0" xfId="0" applyNumberFormat="1" applyFont="1" applyFill="1" applyAlignment="1">
      <alignment horizontal="left" vertical="center" shrinkToFit="1"/>
    </xf>
    <xf numFmtId="0" fontId="33" fillId="0" borderId="2" xfId="0" applyFont="1" applyFill="1" applyBorder="1" applyAlignment="1">
      <alignment horizontal="center" vertical="center" wrapText="1" shrinkToFit="1"/>
    </xf>
    <xf numFmtId="0" fontId="33" fillId="0" borderId="3" xfId="0" applyFont="1" applyFill="1" applyBorder="1" applyAlignment="1">
      <alignment horizontal="center" vertical="center" wrapText="1" shrinkToFit="1"/>
    </xf>
    <xf numFmtId="177" fontId="33" fillId="0" borderId="2" xfId="0" applyNumberFormat="1" applyFont="1" applyFill="1" applyBorder="1" applyAlignment="1">
      <alignment horizontal="center" vertical="center" wrapText="1" shrinkToFit="1"/>
    </xf>
    <xf numFmtId="180" fontId="33" fillId="0" borderId="2" xfId="0" applyNumberFormat="1" applyFont="1"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33" fillId="0" borderId="4"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5" fillId="3" borderId="2" xfId="0" applyFont="1" applyFill="1" applyBorder="1" applyAlignment="1">
      <alignment vertical="center" shrinkToFit="1"/>
    </xf>
    <xf numFmtId="0" fontId="12" fillId="3" borderId="2" xfId="0" applyFont="1" applyFill="1" applyBorder="1" applyAlignment="1">
      <alignment vertical="center" shrinkToFit="1"/>
    </xf>
    <xf numFmtId="0" fontId="15" fillId="3" borderId="2" xfId="0" applyNumberFormat="1" applyFont="1" applyFill="1" applyBorder="1" applyAlignment="1">
      <alignment vertical="center" shrinkToFit="1"/>
    </xf>
    <xf numFmtId="0" fontId="15" fillId="3" borderId="2" xfId="0" applyFont="1" applyFill="1" applyBorder="1" applyAlignment="1">
      <alignment horizontal="center" vertical="center" shrinkToFit="1"/>
    </xf>
    <xf numFmtId="177" fontId="13" fillId="3" borderId="2" xfId="0" applyNumberFormat="1" applyFont="1" applyFill="1" applyBorder="1" applyAlignment="1">
      <alignment horizontal="center" vertical="center" shrinkToFit="1"/>
    </xf>
    <xf numFmtId="180" fontId="13" fillId="3" borderId="2" xfId="0" applyNumberFormat="1" applyFont="1" applyFill="1" applyBorder="1" applyAlignment="1">
      <alignment horizontal="center" vertical="center" shrinkToFit="1"/>
    </xf>
    <xf numFmtId="1" fontId="13" fillId="3" borderId="2" xfId="0" applyNumberFormat="1" applyFont="1" applyFill="1" applyBorder="1" applyAlignment="1">
      <alignment horizontal="center" vertical="center" shrinkToFit="1"/>
    </xf>
    <xf numFmtId="1" fontId="15" fillId="3" borderId="2" xfId="0" applyNumberFormat="1" applyFont="1" applyFill="1" applyBorder="1" applyAlignment="1">
      <alignment horizontal="center" vertical="center" shrinkToFit="1"/>
    </xf>
    <xf numFmtId="0" fontId="13" fillId="3" borderId="2" xfId="0" applyFont="1" applyFill="1" applyBorder="1" applyAlignment="1">
      <alignment vertical="center" shrinkToFit="1"/>
    </xf>
    <xf numFmtId="0" fontId="15" fillId="4" borderId="2" xfId="0" applyFont="1" applyFill="1" applyBorder="1" applyAlignment="1">
      <alignment vertical="center" shrinkToFit="1"/>
    </xf>
    <xf numFmtId="0" fontId="44" fillId="0" borderId="2" xfId="0" applyFont="1" applyFill="1" applyBorder="1" applyAlignment="1">
      <alignment horizontal="center" vertical="center" shrinkToFit="1"/>
    </xf>
    <xf numFmtId="0" fontId="13" fillId="0" borderId="2" xfId="0" applyFont="1" applyFill="1" applyBorder="1" applyAlignment="1">
      <alignment vertical="center" shrinkToFit="1"/>
    </xf>
    <xf numFmtId="0" fontId="13" fillId="3" borderId="2" xfId="0" applyNumberFormat="1" applyFont="1" applyFill="1" applyBorder="1" applyAlignment="1">
      <alignment vertical="center" shrinkToFit="1"/>
    </xf>
    <xf numFmtId="0" fontId="13" fillId="3" borderId="2" xfId="0" applyFont="1" applyFill="1" applyBorder="1" applyAlignment="1">
      <alignment vertical="center" wrapText="1" shrinkToFit="1"/>
    </xf>
    <xf numFmtId="0" fontId="15" fillId="0" borderId="2" xfId="0" applyFont="1" applyFill="1" applyBorder="1" applyAlignment="1">
      <alignment vertical="center" shrinkToFit="1"/>
    </xf>
    <xf numFmtId="0" fontId="46" fillId="3" borderId="2" xfId="0" applyFont="1" applyFill="1" applyBorder="1" applyAlignment="1">
      <alignment vertical="center" shrinkToFit="1"/>
    </xf>
    <xf numFmtId="0" fontId="31" fillId="3" borderId="2" xfId="0" applyFont="1" applyFill="1" applyBorder="1" applyAlignment="1">
      <alignment horizontal="center" vertical="center" shrinkToFit="1"/>
    </xf>
    <xf numFmtId="179" fontId="33" fillId="0" borderId="5" xfId="0" applyNumberFormat="1" applyFont="1" applyFill="1" applyBorder="1" applyAlignment="1">
      <alignment horizontal="center" vertical="center" shrinkToFit="1"/>
    </xf>
    <xf numFmtId="180" fontId="33" fillId="0" borderId="6" xfId="0" applyNumberFormat="1" applyFont="1" applyFill="1" applyBorder="1" applyAlignment="1">
      <alignment horizontal="center" vertical="center" shrinkToFit="1"/>
    </xf>
    <xf numFmtId="0" fontId="12" fillId="0" borderId="2" xfId="0" applyFont="1" applyFill="1" applyBorder="1" applyAlignment="1">
      <alignment vertical="center" shrinkToFit="1"/>
    </xf>
    <xf numFmtId="0" fontId="15" fillId="3" borderId="2" xfId="0" applyNumberFormat="1" applyFont="1" applyFill="1" applyBorder="1" applyAlignment="1">
      <alignment horizontal="center" vertical="center" shrinkToFit="1"/>
    </xf>
    <xf numFmtId="0" fontId="12" fillId="3" borderId="2" xfId="0" applyNumberFormat="1" applyFont="1" applyFill="1" applyBorder="1" applyAlignment="1">
      <alignment vertical="center" shrinkToFit="1"/>
    </xf>
    <xf numFmtId="0" fontId="47" fillId="0" borderId="0" xfId="0" applyFont="1" applyFill="1" applyAlignment="1"/>
    <xf numFmtId="0" fontId="48" fillId="0" borderId="0" xfId="0" applyFont="1" applyFill="1" applyAlignment="1"/>
    <xf numFmtId="0" fontId="49" fillId="0" borderId="0" xfId="0" applyFont="1" applyFill="1" applyAlignment="1">
      <alignment vertical="center" shrinkToFit="1"/>
    </xf>
    <xf numFmtId="0" fontId="50" fillId="0" borderId="0" xfId="0" applyFont="1" applyFill="1" applyAlignment="1">
      <alignment horizontal="left" vertical="center" shrinkToFit="1"/>
    </xf>
    <xf numFmtId="0" fontId="49" fillId="0" borderId="0" xfId="0" applyFont="1" applyFill="1" applyAlignment="1">
      <alignment horizontal="left" vertical="center" wrapText="1" shrinkToFit="1"/>
    </xf>
    <xf numFmtId="0" fontId="49" fillId="0" borderId="0" xfId="0" applyFont="1" applyFill="1" applyAlignment="1">
      <alignment horizontal="left" vertical="center" shrinkToFit="1"/>
    </xf>
    <xf numFmtId="0" fontId="49" fillId="0" borderId="0" xfId="0" applyFont="1" applyFill="1" applyAlignment="1">
      <alignment horizontal="center" vertical="center" shrinkToFit="1"/>
    </xf>
    <xf numFmtId="176" fontId="49" fillId="0" borderId="0" xfId="0" applyNumberFormat="1" applyFont="1" applyFill="1" applyAlignment="1">
      <alignment horizontal="center" vertical="center" shrinkToFit="1"/>
    </xf>
    <xf numFmtId="176" fontId="50" fillId="0" borderId="0" xfId="0" applyNumberFormat="1" applyFont="1" applyFill="1" applyAlignment="1">
      <alignment horizontal="center" vertical="center" shrinkToFit="1"/>
    </xf>
    <xf numFmtId="0" fontId="50" fillId="0" borderId="0" xfId="0" applyFont="1" applyFill="1" applyAlignment="1">
      <alignment horizontal="center" vertical="center" shrinkToFit="1"/>
    </xf>
    <xf numFmtId="0" fontId="50" fillId="0" borderId="0" xfId="0" applyFont="1" applyFill="1" applyAlignment="1">
      <alignment vertical="center" shrinkToFit="1"/>
    </xf>
    <xf numFmtId="0" fontId="51" fillId="0" borderId="0" xfId="0" applyFont="1" applyFill="1" applyAlignment="1">
      <alignment horizontal="center" vertical="center" shrinkToFit="1"/>
    </xf>
    <xf numFmtId="0" fontId="52" fillId="0" borderId="0" xfId="0" applyFont="1" applyFill="1" applyAlignment="1">
      <alignment horizontal="center" vertical="center" shrinkToFit="1"/>
    </xf>
    <xf numFmtId="0" fontId="52" fillId="0" borderId="0" xfId="0" applyFont="1" applyFill="1" applyAlignment="1">
      <alignment horizontal="center" vertical="center" wrapText="1" shrinkToFit="1"/>
    </xf>
    <xf numFmtId="176" fontId="52" fillId="0" borderId="0" xfId="0" applyNumberFormat="1" applyFont="1" applyFill="1" applyAlignment="1">
      <alignment horizontal="right" vertical="center" shrinkToFit="1"/>
    </xf>
    <xf numFmtId="176" fontId="53" fillId="0" borderId="0" xfId="0" applyNumberFormat="1" applyFont="1" applyFill="1" applyAlignment="1">
      <alignment horizontal="right" vertical="center" shrinkToFit="1"/>
    </xf>
    <xf numFmtId="0" fontId="53" fillId="0" borderId="0" xfId="0" applyFont="1" applyFill="1" applyAlignment="1">
      <alignment horizontal="right" vertical="center" shrinkToFit="1"/>
    </xf>
    <xf numFmtId="0" fontId="53" fillId="0" borderId="0" xfId="0" applyFont="1" applyFill="1" applyAlignment="1">
      <alignment horizontal="center" vertical="center" shrinkToFit="1"/>
    </xf>
    <xf numFmtId="0" fontId="54" fillId="0" borderId="0" xfId="0" applyFont="1" applyFill="1" applyAlignment="1">
      <alignment horizontal="left" vertical="center" shrinkToFit="1"/>
    </xf>
    <xf numFmtId="0" fontId="54" fillId="0" borderId="0" xfId="0" applyFont="1" applyFill="1" applyAlignment="1">
      <alignment horizontal="left" vertical="center" wrapText="1" shrinkToFit="1"/>
    </xf>
    <xf numFmtId="0" fontId="53" fillId="0" borderId="0" xfId="0" applyFont="1" applyFill="1" applyAlignment="1">
      <alignment horizontal="left" vertical="center" shrinkToFit="1"/>
    </xf>
    <xf numFmtId="0" fontId="54" fillId="0" borderId="2" xfId="0" applyFont="1" applyFill="1" applyBorder="1" applyAlignment="1">
      <alignment horizontal="center" vertical="center" wrapText="1" shrinkToFit="1"/>
    </xf>
    <xf numFmtId="176" fontId="54" fillId="0" borderId="2" xfId="0" applyNumberFormat="1" applyFont="1" applyFill="1" applyBorder="1" applyAlignment="1">
      <alignment horizontal="center" vertical="center" wrapText="1" shrinkToFit="1"/>
    </xf>
    <xf numFmtId="0" fontId="54" fillId="0" borderId="7" xfId="0" applyFont="1" applyFill="1" applyBorder="1" applyAlignment="1">
      <alignment horizontal="center" vertical="center" wrapText="1" shrinkToFit="1"/>
    </xf>
    <xf numFmtId="0" fontId="55" fillId="0" borderId="2" xfId="0" applyFont="1" applyFill="1" applyBorder="1" applyAlignment="1">
      <alignment horizontal="center" vertical="center" wrapText="1" shrinkToFit="1"/>
    </xf>
    <xf numFmtId="184" fontId="55" fillId="0" borderId="2" xfId="0" applyNumberFormat="1" applyFont="1" applyFill="1" applyBorder="1" applyAlignment="1">
      <alignment horizontal="center" vertical="center" wrapText="1" shrinkToFit="1"/>
    </xf>
    <xf numFmtId="2" fontId="55" fillId="0" borderId="7" xfId="0" applyNumberFormat="1" applyFont="1" applyFill="1" applyBorder="1" applyAlignment="1">
      <alignment horizontal="center" vertical="center" wrapText="1" shrinkToFit="1"/>
    </xf>
    <xf numFmtId="2" fontId="55" fillId="0" borderId="2" xfId="0" applyNumberFormat="1" applyFont="1" applyFill="1" applyBorder="1" applyAlignment="1">
      <alignment horizontal="center" vertical="center" wrapText="1" shrinkToFit="1"/>
    </xf>
    <xf numFmtId="0" fontId="47" fillId="0" borderId="2" xfId="0" applyFont="1" applyFill="1" applyBorder="1" applyAlignment="1"/>
    <xf numFmtId="0" fontId="55" fillId="0" borderId="2" xfId="0" applyFont="1" applyFill="1" applyBorder="1" applyAlignment="1">
      <alignment horizontal="center" vertical="center" wrapText="1"/>
    </xf>
    <xf numFmtId="184" fontId="55"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xf>
    <xf numFmtId="184" fontId="55" fillId="0" borderId="2" xfId="0" applyNumberFormat="1" applyFont="1" applyFill="1" applyBorder="1" applyAlignment="1">
      <alignment horizontal="center" vertical="center"/>
    </xf>
    <xf numFmtId="0" fontId="55" fillId="0" borderId="2" xfId="0" applyFont="1" applyFill="1" applyBorder="1" applyAlignment="1">
      <alignment horizontal="left" vertical="center" wrapText="1"/>
    </xf>
    <xf numFmtId="184" fontId="55" fillId="0" borderId="2" xfId="0" applyNumberFormat="1" applyFont="1" applyFill="1" applyBorder="1" applyAlignment="1">
      <alignment horizontal="center" vertical="center" shrinkToFit="1"/>
    </xf>
    <xf numFmtId="0" fontId="55" fillId="0" borderId="7" xfId="0" applyFont="1" applyFill="1" applyBorder="1" applyAlignment="1">
      <alignment horizontal="center" vertical="center" wrapText="1" shrinkToFit="1"/>
    </xf>
    <xf numFmtId="0" fontId="15" fillId="0" borderId="2" xfId="49" applyFont="1" applyFill="1" applyBorder="1" applyAlignment="1">
      <alignment horizontal="center" vertical="center" wrapText="1" shrinkToFit="1"/>
    </xf>
    <xf numFmtId="0" fontId="15" fillId="0" borderId="2" xfId="49" applyFont="1" applyFill="1" applyBorder="1" applyAlignment="1">
      <alignment horizontal="center" vertical="center" shrinkToFit="1"/>
    </xf>
    <xf numFmtId="0" fontId="55" fillId="0" borderId="2" xfId="49" applyFont="1" applyFill="1" applyBorder="1" applyAlignment="1">
      <alignment horizontal="center" vertical="center" wrapText="1" shrinkToFit="1"/>
    </xf>
    <xf numFmtId="184" fontId="55" fillId="0" borderId="2" xfId="49" applyNumberFormat="1" applyFont="1" applyFill="1" applyBorder="1" applyAlignment="1">
      <alignment horizontal="center" vertical="center" shrinkToFit="1"/>
    </xf>
    <xf numFmtId="176" fontId="15" fillId="0" borderId="2" xfId="49" applyNumberFormat="1" applyFont="1" applyFill="1" applyBorder="1" applyAlignment="1">
      <alignment horizontal="center" vertical="center" shrinkToFit="1"/>
    </xf>
    <xf numFmtId="0" fontId="15" fillId="0" borderId="2" xfId="50" applyFont="1" applyFill="1" applyBorder="1" applyAlignment="1">
      <alignment horizontal="center" vertical="center" wrapText="1"/>
    </xf>
    <xf numFmtId="0" fontId="55" fillId="0" borderId="2" xfId="50" applyFont="1" applyFill="1" applyBorder="1" applyAlignment="1">
      <alignment horizontal="center" vertical="center" wrapText="1"/>
    </xf>
    <xf numFmtId="184" fontId="55" fillId="0" borderId="2" xfId="50" applyNumberFormat="1" applyFont="1" applyFill="1" applyBorder="1" applyAlignment="1">
      <alignment horizontal="center" vertical="center" wrapText="1"/>
    </xf>
    <xf numFmtId="0" fontId="15" fillId="0" borderId="2" xfId="49" applyNumberFormat="1" applyFont="1" applyFill="1" applyBorder="1" applyAlignment="1">
      <alignment horizontal="center" vertical="center" wrapText="1" shrinkToFit="1"/>
    </xf>
    <xf numFmtId="0" fontId="55" fillId="0" borderId="2" xfId="0" applyNumberFormat="1" applyFont="1" applyFill="1" applyBorder="1" applyAlignment="1">
      <alignment horizontal="center" vertical="center"/>
    </xf>
    <xf numFmtId="0" fontId="55" fillId="0" borderId="2" xfId="49" applyFont="1" applyFill="1" applyBorder="1" applyAlignment="1">
      <alignment horizontal="center" vertical="center" wrapText="1"/>
    </xf>
    <xf numFmtId="0" fontId="15" fillId="0" borderId="2" xfId="49" applyNumberFormat="1" applyFont="1" applyFill="1" applyBorder="1" applyAlignment="1">
      <alignment horizontal="center" vertical="center" wrapText="1"/>
    </xf>
    <xf numFmtId="0" fontId="15" fillId="0" borderId="2" xfId="49" applyFont="1" applyFill="1" applyBorder="1" applyAlignment="1">
      <alignment horizontal="center" vertical="center" wrapText="1"/>
    </xf>
    <xf numFmtId="184" fontId="55" fillId="0" borderId="2" xfId="49" applyNumberFormat="1" applyFont="1" applyFill="1" applyBorder="1" applyAlignment="1">
      <alignment horizontal="center" vertical="center" wrapText="1"/>
    </xf>
    <xf numFmtId="0" fontId="55" fillId="0" borderId="3" xfId="0" applyFont="1" applyFill="1" applyBorder="1" applyAlignment="1">
      <alignment horizontal="center" vertical="center" wrapText="1" shrinkToFit="1"/>
    </xf>
    <xf numFmtId="0" fontId="55" fillId="0" borderId="8" xfId="0" applyFont="1" applyFill="1" applyBorder="1" applyAlignment="1">
      <alignment horizontal="center" vertical="center" wrapText="1" shrinkToFit="1"/>
    </xf>
    <xf numFmtId="0" fontId="1" fillId="0" borderId="0" xfId="0" applyFont="1" applyAlignment="1">
      <alignment vertical="center" wrapText="1"/>
    </xf>
    <xf numFmtId="0" fontId="55" fillId="0" borderId="4" xfId="0" applyFont="1" applyFill="1" applyBorder="1" applyAlignment="1">
      <alignment horizontal="center" vertical="center" wrapText="1" shrinkToFit="1"/>
    </xf>
    <xf numFmtId="0" fontId="55" fillId="0" borderId="2" xfId="49" applyFont="1" applyFill="1" applyBorder="1" applyAlignment="1">
      <alignment horizontal="center" vertical="center" shrinkToFit="1"/>
    </xf>
    <xf numFmtId="176" fontId="55" fillId="0" borderId="2" xfId="49" applyNumberFormat="1" applyFont="1" applyFill="1" applyBorder="1" applyAlignment="1">
      <alignment horizontal="center" vertical="center" shrinkToFit="1"/>
    </xf>
    <xf numFmtId="179" fontId="55" fillId="0" borderId="2" xfId="0" applyNumberFormat="1" applyFont="1" applyFill="1" applyBorder="1" applyAlignment="1">
      <alignment horizontal="center" vertical="center" shrinkToFit="1"/>
    </xf>
    <xf numFmtId="179" fontId="15" fillId="0" borderId="2" xfId="0" applyNumberFormat="1" applyFont="1" applyFill="1" applyBorder="1" applyAlignment="1">
      <alignment horizontal="center" vertical="center" shrinkToFit="1"/>
    </xf>
    <xf numFmtId="0" fontId="55" fillId="0" borderId="2" xfId="51" applyFont="1" applyFill="1" applyBorder="1" applyAlignment="1">
      <alignment horizontal="center" vertical="center" wrapText="1"/>
    </xf>
    <xf numFmtId="0" fontId="15" fillId="0" borderId="2" xfId="52" applyFont="1" applyFill="1" applyBorder="1" applyAlignment="1">
      <alignment horizontal="center" vertical="center" wrapText="1"/>
    </xf>
    <xf numFmtId="179" fontId="15" fillId="0" borderId="2" xfId="0" applyNumberFormat="1" applyFont="1" applyFill="1" applyBorder="1" applyAlignment="1">
      <alignment horizontal="center" vertical="center" wrapText="1" shrinkToFit="1"/>
    </xf>
    <xf numFmtId="0" fontId="55" fillId="0" borderId="2" xfId="52" applyFont="1" applyFill="1" applyBorder="1" applyAlignment="1">
      <alignment horizontal="center" vertical="center" wrapText="1"/>
    </xf>
    <xf numFmtId="0" fontId="55" fillId="0" borderId="9" xfId="0" applyFont="1" applyFill="1" applyBorder="1" applyAlignment="1">
      <alignment horizontal="center" vertical="center" wrapText="1"/>
    </xf>
    <xf numFmtId="184" fontId="55" fillId="0" borderId="2" xfId="52" applyNumberFormat="1" applyFont="1" applyFill="1" applyBorder="1" applyAlignment="1">
      <alignment horizontal="center" vertical="center" wrapText="1"/>
    </xf>
    <xf numFmtId="0" fontId="55" fillId="0" borderId="2" xfId="0" applyFont="1" applyFill="1" applyBorder="1" applyAlignment="1">
      <alignment horizontal="center" vertical="center" shrinkToFit="1"/>
    </xf>
    <xf numFmtId="0" fontId="55" fillId="0" borderId="10" xfId="0" applyFont="1" applyFill="1" applyBorder="1" applyAlignment="1">
      <alignment horizontal="center" vertical="center" wrapText="1" shrinkToFit="1"/>
    </xf>
    <xf numFmtId="180" fontId="55" fillId="0" borderId="7" xfId="0" applyNumberFormat="1" applyFont="1" applyFill="1" applyBorder="1" applyAlignment="1">
      <alignment horizontal="center" vertical="center" wrapText="1" shrinkToFit="1"/>
    </xf>
    <xf numFmtId="0" fontId="55" fillId="0" borderId="2" xfId="0" applyNumberFormat="1" applyFont="1" applyFill="1" applyBorder="1" applyAlignment="1">
      <alignment horizontal="center" vertical="center" wrapText="1" shrinkToFit="1"/>
    </xf>
    <xf numFmtId="0" fontId="55" fillId="0" borderId="11" xfId="0" applyFont="1" applyFill="1" applyBorder="1" applyAlignment="1">
      <alignment horizontal="center" vertical="center" shrinkToFit="1"/>
    </xf>
    <xf numFmtId="0" fontId="55" fillId="0" borderId="11" xfId="0" applyFont="1" applyFill="1" applyBorder="1" applyAlignment="1">
      <alignment horizontal="center" vertical="center" wrapText="1" shrinkToFit="1"/>
    </xf>
    <xf numFmtId="0" fontId="55" fillId="0" borderId="9" xfId="0" applyFont="1" applyFill="1" applyBorder="1" applyAlignment="1">
      <alignment horizontal="center" vertical="center" shrinkToFit="1"/>
    </xf>
    <xf numFmtId="0" fontId="55" fillId="0" borderId="9" xfId="0" applyFont="1" applyFill="1" applyBorder="1" applyAlignment="1">
      <alignment horizontal="center" vertical="center" wrapText="1" shrinkToFit="1"/>
    </xf>
    <xf numFmtId="0" fontId="55" fillId="0" borderId="12" xfId="0" applyFont="1" applyFill="1" applyBorder="1" applyAlignment="1">
      <alignment horizontal="center" vertical="center" wrapText="1" shrinkToFit="1"/>
    </xf>
    <xf numFmtId="0" fontId="12" fillId="0" borderId="2" xfId="0" applyNumberFormat="1" applyFont="1" applyFill="1" applyBorder="1" applyAlignment="1">
      <alignment horizontal="center" vertical="center" wrapText="1" shrinkToFit="1"/>
    </xf>
    <xf numFmtId="1" fontId="55" fillId="0" borderId="11" xfId="0" applyNumberFormat="1" applyFont="1" applyFill="1" applyBorder="1" applyAlignment="1">
      <alignment horizontal="center" vertical="center" wrapText="1" shrinkToFit="1"/>
    </xf>
    <xf numFmtId="9" fontId="55" fillId="0" borderId="2" xfId="0" applyNumberFormat="1" applyFont="1" applyFill="1" applyBorder="1" applyAlignment="1">
      <alignment horizontal="center" vertical="center" shrinkToFit="1"/>
    </xf>
    <xf numFmtId="1" fontId="55" fillId="0" borderId="7" xfId="0" applyNumberFormat="1" applyFont="1" applyFill="1" applyBorder="1" applyAlignment="1">
      <alignment horizontal="center" vertical="center" wrapText="1" shrinkToFit="1"/>
    </xf>
    <xf numFmtId="2" fontId="55" fillId="0" borderId="5" xfId="0" applyNumberFormat="1" applyFont="1" applyFill="1" applyBorder="1" applyAlignment="1">
      <alignment horizontal="center" vertical="center" wrapText="1" shrinkToFit="1"/>
    </xf>
    <xf numFmtId="1" fontId="55" fillId="0" borderId="2" xfId="0" applyNumberFormat="1" applyFont="1" applyFill="1" applyBorder="1" applyAlignment="1">
      <alignment horizontal="center" vertical="center" wrapText="1" shrinkToFit="1"/>
    </xf>
    <xf numFmtId="179" fontId="54" fillId="0" borderId="2" xfId="0" applyNumberFormat="1" applyFont="1" applyFill="1" applyBorder="1" applyAlignment="1">
      <alignment horizontal="center" vertical="center" shrinkToFit="1"/>
    </xf>
    <xf numFmtId="179" fontId="54" fillId="0" borderId="2" xfId="0" applyNumberFormat="1" applyFont="1" applyFill="1" applyBorder="1" applyAlignment="1">
      <alignment horizontal="center" vertical="center" wrapText="1" shrinkToFit="1"/>
    </xf>
    <xf numFmtId="184" fontId="54" fillId="0" borderId="2" xfId="0" applyNumberFormat="1" applyFont="1" applyFill="1" applyBorder="1" applyAlignment="1">
      <alignment horizontal="center" vertical="center" wrapText="1" shrinkToFit="1"/>
    </xf>
    <xf numFmtId="177" fontId="54" fillId="0" borderId="2" xfId="0" applyNumberFormat="1" applyFont="1" applyFill="1" applyBorder="1" applyAlignment="1">
      <alignment horizontal="center" vertical="center" shrinkToFit="1"/>
    </xf>
    <xf numFmtId="0" fontId="54" fillId="0" borderId="0" xfId="0" applyFont="1" applyFill="1" applyAlignment="1">
      <alignment horizontal="center" vertical="center" shrinkToFit="1"/>
    </xf>
    <xf numFmtId="0" fontId="54" fillId="0" borderId="0" xfId="0" applyFont="1" applyFill="1" applyAlignment="1">
      <alignment horizontal="center" vertical="center" wrapText="1" shrinkToFit="1"/>
    </xf>
    <xf numFmtId="176" fontId="54" fillId="0" borderId="0" xfId="0" applyNumberFormat="1" applyFont="1" applyFill="1" applyAlignment="1">
      <alignment horizontal="center" vertical="center" shrinkToFit="1"/>
    </xf>
    <xf numFmtId="0" fontId="56" fillId="0" borderId="2" xfId="0" applyFont="1" applyFill="1" applyBorder="1" applyAlignment="1">
      <alignment horizontal="center" vertical="center" wrapText="1" shrinkToFit="1"/>
    </xf>
    <xf numFmtId="184" fontId="56" fillId="0" borderId="2" xfId="0" applyNumberFormat="1" applyFont="1" applyFill="1" applyBorder="1" applyAlignment="1">
      <alignment horizontal="center" vertical="center" wrapText="1" shrinkToFit="1"/>
    </xf>
    <xf numFmtId="2" fontId="56" fillId="0" borderId="2" xfId="0" applyNumberFormat="1" applyFont="1" applyFill="1" applyBorder="1" applyAlignment="1">
      <alignment horizontal="center" vertical="center" wrapText="1" shrinkToFit="1"/>
    </xf>
    <xf numFmtId="0" fontId="48" fillId="0" borderId="2" xfId="0" applyFont="1" applyFill="1" applyBorder="1" applyAlignment="1"/>
    <xf numFmtId="176" fontId="56" fillId="0" borderId="2" xfId="0" applyNumberFormat="1" applyFont="1" applyFill="1" applyBorder="1" applyAlignment="1">
      <alignment horizontal="center" vertical="center" wrapText="1" shrinkToFit="1"/>
    </xf>
    <xf numFmtId="0" fontId="56" fillId="0" borderId="0" xfId="0" applyFont="1" applyFill="1" applyAlignment="1">
      <alignment horizontal="center" vertical="center"/>
    </xf>
    <xf numFmtId="0" fontId="56" fillId="0" borderId="2" xfId="0" applyFont="1" applyFill="1" applyBorder="1" applyAlignment="1">
      <alignment horizontal="center" vertical="center"/>
    </xf>
    <xf numFmtId="184" fontId="56" fillId="0" borderId="0" xfId="0" applyNumberFormat="1" applyFont="1" applyFill="1" applyAlignment="1">
      <alignment horizontal="center" vertical="center"/>
    </xf>
    <xf numFmtId="0" fontId="12" fillId="0" borderId="0" xfId="0" applyFont="1" applyFill="1" applyAlignment="1">
      <alignment horizontal="center" vertical="center" wrapText="1" shrinkToFit="1"/>
    </xf>
    <xf numFmtId="0" fontId="56" fillId="0" borderId="0" xfId="0" applyFont="1" applyFill="1" applyAlignment="1">
      <alignment horizontal="center" vertical="center" shrinkToFit="1"/>
    </xf>
    <xf numFmtId="0" fontId="56"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56" fillId="0" borderId="12" xfId="0" applyFont="1" applyFill="1" applyBorder="1" applyAlignment="1">
      <alignment horizontal="center" vertical="center" wrapText="1"/>
    </xf>
    <xf numFmtId="184" fontId="56" fillId="0" borderId="12" xfId="0" applyNumberFormat="1" applyFont="1" applyFill="1" applyBorder="1" applyAlignment="1">
      <alignment horizontal="center" vertical="center" wrapText="1"/>
    </xf>
    <xf numFmtId="0" fontId="56" fillId="0" borderId="12" xfId="0" applyFont="1" applyFill="1" applyBorder="1" applyAlignment="1">
      <alignment horizontal="center" vertical="center" wrapText="1" shrinkToFit="1"/>
    </xf>
    <xf numFmtId="0" fontId="56" fillId="0" borderId="13" xfId="0" applyFont="1" applyFill="1" applyBorder="1" applyAlignment="1">
      <alignment horizontal="center" vertical="center" wrapText="1" shrinkToFit="1"/>
    </xf>
    <xf numFmtId="0" fontId="56" fillId="0" borderId="7" xfId="49" applyFont="1" applyFill="1" applyBorder="1" applyAlignment="1">
      <alignment horizontal="center" vertical="center" wrapText="1" shrinkToFit="1"/>
    </xf>
    <xf numFmtId="0" fontId="12" fillId="0" borderId="9" xfId="0" applyFont="1" applyFill="1" applyBorder="1" applyAlignment="1">
      <alignment horizontal="center" vertical="center" wrapText="1"/>
    </xf>
    <xf numFmtId="0" fontId="56" fillId="0" borderId="11" xfId="0" applyFont="1" applyFill="1" applyBorder="1" applyAlignment="1">
      <alignment horizontal="center" vertical="center" wrapText="1" shrinkToFit="1"/>
    </xf>
    <xf numFmtId="0" fontId="56" fillId="0" borderId="11"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56" fillId="0" borderId="14"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5" xfId="0" applyFont="1" applyFill="1" applyBorder="1" applyAlignment="1">
      <alignment horizontal="center" vertical="center"/>
    </xf>
    <xf numFmtId="184" fontId="56" fillId="0" borderId="2" xfId="0" applyNumberFormat="1" applyFont="1" applyFill="1" applyBorder="1" applyAlignment="1">
      <alignment horizontal="center" vertical="center" wrapText="1"/>
    </xf>
    <xf numFmtId="0" fontId="56" fillId="0" borderId="2" xfId="49" applyFont="1" applyFill="1" applyBorder="1" applyAlignment="1">
      <alignment horizontal="center" vertical="center" wrapText="1" shrinkToFit="1"/>
    </xf>
    <xf numFmtId="0" fontId="12" fillId="0" borderId="2" xfId="49" applyFont="1" applyFill="1" applyBorder="1" applyAlignment="1">
      <alignment horizontal="center" vertical="center" wrapText="1" shrinkToFit="1"/>
    </xf>
    <xf numFmtId="184" fontId="56" fillId="0" borderId="2" xfId="49" applyNumberFormat="1" applyFont="1" applyFill="1" applyBorder="1" applyAlignment="1">
      <alignment horizontal="center" vertical="center" wrapText="1" shrinkToFit="1"/>
    </xf>
    <xf numFmtId="180" fontId="56" fillId="0" borderId="2" xfId="0" applyNumberFormat="1" applyFont="1" applyFill="1" applyBorder="1" applyAlignment="1">
      <alignment horizontal="center" vertical="center" wrapText="1" shrinkToFit="1"/>
    </xf>
    <xf numFmtId="184" fontId="56" fillId="0" borderId="2" xfId="0" applyNumberFormat="1" applyFont="1" applyFill="1" applyBorder="1" applyAlignment="1">
      <alignment horizontal="center" vertical="center" shrinkToFit="1"/>
    </xf>
    <xf numFmtId="0" fontId="15" fillId="0" borderId="13" xfId="0" applyFont="1" applyFill="1" applyBorder="1" applyAlignment="1">
      <alignment horizontal="center" vertical="center" wrapText="1"/>
    </xf>
    <xf numFmtId="0" fontId="56" fillId="0" borderId="2" xfId="50" applyFont="1" applyFill="1" applyBorder="1" applyAlignment="1">
      <alignment horizontal="center" vertical="center" wrapText="1"/>
    </xf>
    <xf numFmtId="184" fontId="56" fillId="0" borderId="2" xfId="50" applyNumberFormat="1" applyFont="1" applyFill="1" applyBorder="1" applyAlignment="1">
      <alignment horizontal="center" vertical="center" wrapText="1"/>
    </xf>
    <xf numFmtId="179" fontId="56" fillId="0" borderId="2" xfId="0" applyNumberFormat="1" applyFont="1" applyFill="1" applyBorder="1" applyAlignment="1">
      <alignment horizontal="center" vertical="center" shrinkToFit="1"/>
    </xf>
    <xf numFmtId="179" fontId="12" fillId="0" borderId="2" xfId="0" applyNumberFormat="1" applyFont="1" applyFill="1" applyBorder="1" applyAlignment="1">
      <alignment horizontal="center" vertical="center" wrapText="1" shrinkToFit="1"/>
    </xf>
    <xf numFmtId="0" fontId="56" fillId="0" borderId="12" xfId="0" applyFont="1" applyFill="1" applyBorder="1" applyAlignment="1">
      <alignment horizontal="center" vertical="center"/>
    </xf>
    <xf numFmtId="184" fontId="56" fillId="0" borderId="2" xfId="0" applyNumberFormat="1" applyFont="1" applyFill="1" applyBorder="1" applyAlignment="1">
      <alignment horizontal="center" vertical="center"/>
    </xf>
    <xf numFmtId="0" fontId="56" fillId="0" borderId="3" xfId="52" applyFont="1" applyFill="1" applyBorder="1" applyAlignment="1">
      <alignment horizontal="center" vertical="center" wrapText="1"/>
    </xf>
    <xf numFmtId="0" fontId="12" fillId="0" borderId="3" xfId="0" applyFont="1" applyFill="1" applyBorder="1" applyAlignment="1">
      <alignment horizontal="center" vertical="center" wrapText="1" shrinkToFit="1"/>
    </xf>
    <xf numFmtId="0" fontId="15" fillId="0" borderId="3" xfId="52" applyFont="1" applyFill="1" applyBorder="1" applyAlignment="1">
      <alignment horizontal="center" vertical="center" wrapText="1"/>
    </xf>
    <xf numFmtId="0" fontId="15" fillId="0" borderId="3" xfId="0" applyFont="1" applyFill="1" applyBorder="1" applyAlignment="1">
      <alignment horizontal="center" vertical="center" wrapText="1" shrinkToFit="1"/>
    </xf>
    <xf numFmtId="0" fontId="56" fillId="0" borderId="3" xfId="0" applyFont="1" applyFill="1" applyBorder="1" applyAlignment="1">
      <alignment horizontal="center" vertical="center"/>
    </xf>
    <xf numFmtId="184" fontId="56" fillId="0" borderId="3" xfId="0" applyNumberFormat="1" applyFont="1" applyFill="1" applyBorder="1" applyAlignment="1">
      <alignment horizontal="center" vertical="center"/>
    </xf>
    <xf numFmtId="0" fontId="56" fillId="0" borderId="2" xfId="0" applyFont="1" applyFill="1" applyBorder="1" applyAlignment="1">
      <alignment horizontal="center" vertical="center" shrinkToFit="1"/>
    </xf>
    <xf numFmtId="0" fontId="56" fillId="0" borderId="2" xfId="53" applyFont="1" applyFill="1" applyBorder="1" applyAlignment="1">
      <alignment horizontal="center" vertical="center" wrapText="1"/>
    </xf>
    <xf numFmtId="0" fontId="15" fillId="0" borderId="2" xfId="53" applyFont="1" applyFill="1" applyBorder="1" applyAlignment="1">
      <alignment horizontal="center" vertical="center" wrapText="1"/>
    </xf>
    <xf numFmtId="184" fontId="56" fillId="0" borderId="9" xfId="0" applyNumberFormat="1" applyFont="1" applyFill="1" applyBorder="1" applyAlignment="1">
      <alignment horizontal="center" vertical="center"/>
    </xf>
    <xf numFmtId="0" fontId="56" fillId="0" borderId="5" xfId="0" applyFont="1" applyFill="1" applyBorder="1" applyAlignment="1">
      <alignment horizontal="center" vertical="center" wrapText="1" shrinkToFit="1"/>
    </xf>
    <xf numFmtId="180" fontId="56" fillId="0" borderId="2" xfId="0" applyNumberFormat="1" applyFont="1" applyFill="1" applyBorder="1" applyAlignment="1">
      <alignment horizontal="center" vertical="center" wrapText="1"/>
    </xf>
    <xf numFmtId="0" fontId="56" fillId="0" borderId="7" xfId="0" applyFont="1" applyFill="1" applyBorder="1" applyAlignment="1">
      <alignment horizontal="center" vertical="center" wrapText="1" shrinkToFit="1"/>
    </xf>
    <xf numFmtId="0" fontId="56"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184" fontId="56" fillId="0" borderId="11" xfId="0" applyNumberFormat="1" applyFont="1" applyFill="1" applyBorder="1" applyAlignment="1">
      <alignment horizontal="center" vertical="center"/>
    </xf>
    <xf numFmtId="0" fontId="56" fillId="0" borderId="12" xfId="0" applyFont="1" applyFill="1" applyBorder="1" applyAlignment="1">
      <alignment horizontal="center" vertical="center" shrinkToFit="1"/>
    </xf>
    <xf numFmtId="0" fontId="56" fillId="0" borderId="11" xfId="0" applyFont="1" applyFill="1" applyBorder="1" applyAlignment="1">
      <alignment horizontal="center" vertical="center" shrinkToFit="1"/>
    </xf>
    <xf numFmtId="0" fontId="56" fillId="0" borderId="9" xfId="0" applyFont="1" applyFill="1" applyBorder="1" applyAlignment="1">
      <alignment horizontal="center" vertical="center"/>
    </xf>
    <xf numFmtId="0" fontId="56" fillId="0" borderId="9" xfId="0" applyFont="1" applyFill="1" applyBorder="1" applyAlignment="1">
      <alignment horizontal="center" vertical="center" wrapText="1"/>
    </xf>
    <xf numFmtId="0" fontId="56" fillId="0" borderId="16" xfId="0" applyFont="1" applyFill="1" applyBorder="1" applyAlignment="1">
      <alignment horizontal="center" vertical="center" shrinkToFit="1"/>
    </xf>
    <xf numFmtId="0" fontId="56" fillId="0" borderId="9" xfId="0" applyFont="1" applyFill="1" applyBorder="1" applyAlignment="1">
      <alignment horizontal="center" vertical="center" shrinkToFit="1"/>
    </xf>
    <xf numFmtId="0" fontId="56" fillId="0" borderId="9" xfId="0" applyFont="1" applyFill="1" applyBorder="1" applyAlignment="1">
      <alignment horizontal="center" vertical="center" wrapText="1" shrinkToFit="1"/>
    </xf>
    <xf numFmtId="0" fontId="15" fillId="0" borderId="9" xfId="0" applyFont="1" applyFill="1" applyBorder="1" applyAlignment="1">
      <alignment horizontal="center" vertical="center" wrapText="1"/>
    </xf>
    <xf numFmtId="0" fontId="12" fillId="0" borderId="12" xfId="0" applyFont="1" applyFill="1" applyBorder="1" applyAlignment="1">
      <alignment horizontal="center" vertical="center" wrapText="1" shrinkToFit="1"/>
    </xf>
    <xf numFmtId="184" fontId="56" fillId="0" borderId="12" xfId="0" applyNumberFormat="1" applyFont="1" applyFill="1" applyBorder="1" applyAlignment="1">
      <alignment horizontal="center" vertical="center" wrapText="1" shrinkToFit="1"/>
    </xf>
    <xf numFmtId="0" fontId="56" fillId="0" borderId="16" xfId="0" applyFont="1" applyFill="1" applyBorder="1" applyAlignment="1">
      <alignment horizontal="center" vertical="center" wrapText="1" shrinkToFit="1"/>
    </xf>
    <xf numFmtId="0" fontId="56" fillId="0" borderId="9" xfId="0" applyNumberFormat="1" applyFont="1" applyFill="1" applyBorder="1" applyAlignment="1">
      <alignment horizontal="center" vertical="center" wrapText="1"/>
    </xf>
    <xf numFmtId="0" fontId="56" fillId="0" borderId="16" xfId="0" applyFont="1" applyFill="1" applyBorder="1" applyAlignment="1">
      <alignment horizontal="center" vertical="center"/>
    </xf>
    <xf numFmtId="0" fontId="15" fillId="0" borderId="9" xfId="0" applyFont="1" applyFill="1" applyBorder="1" applyAlignment="1">
      <alignment horizontal="center" vertical="center"/>
    </xf>
    <xf numFmtId="0" fontId="56" fillId="0" borderId="17" xfId="0" applyFont="1" applyFill="1" applyBorder="1" applyAlignment="1">
      <alignment horizontal="center" vertical="center"/>
    </xf>
    <xf numFmtId="0" fontId="12" fillId="0" borderId="18" xfId="0" applyFont="1" applyFill="1" applyBorder="1" applyAlignment="1">
      <alignment horizontal="center" vertical="center" wrapText="1"/>
    </xf>
    <xf numFmtId="0" fontId="56" fillId="0" borderId="1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8" xfId="0" applyFont="1" applyFill="1" applyBorder="1" applyAlignment="1">
      <alignment horizontal="center" vertical="center" wrapText="1" shrinkToFit="1"/>
    </xf>
    <xf numFmtId="184" fontId="56" fillId="0" borderId="11" xfId="0" applyNumberFormat="1" applyFont="1" applyFill="1" applyBorder="1" applyAlignment="1">
      <alignment horizontal="center" vertical="center" wrapText="1"/>
    </xf>
    <xf numFmtId="0" fontId="15" fillId="0" borderId="11" xfId="0" applyFont="1" applyFill="1" applyBorder="1" applyAlignment="1">
      <alignment horizontal="center" vertical="center"/>
    </xf>
    <xf numFmtId="0" fontId="12" fillId="0" borderId="9" xfId="0" applyFont="1" applyFill="1" applyBorder="1" applyAlignment="1">
      <alignment horizontal="center" vertical="center" wrapText="1" shrinkToFit="1"/>
    </xf>
    <xf numFmtId="0" fontId="15" fillId="0" borderId="19" xfId="0" applyFont="1" applyFill="1" applyBorder="1" applyAlignment="1">
      <alignment horizontal="center" vertical="center" shrinkToFit="1"/>
    </xf>
    <xf numFmtId="0" fontId="56" fillId="0" borderId="19" xfId="0" applyFont="1" applyFill="1" applyBorder="1" applyAlignment="1">
      <alignment horizontal="center" vertical="center" wrapText="1"/>
    </xf>
    <xf numFmtId="184" fontId="56" fillId="0" borderId="19" xfId="0" applyNumberFormat="1" applyFont="1" applyFill="1" applyBorder="1" applyAlignment="1">
      <alignment horizontal="center" vertical="center" wrapText="1"/>
    </xf>
    <xf numFmtId="184" fontId="56" fillId="0" borderId="3" xfId="0" applyNumberFormat="1" applyFont="1" applyFill="1" applyBorder="1" applyAlignment="1">
      <alignment horizontal="center" vertical="center" wrapText="1" shrinkToFit="1"/>
    </xf>
    <xf numFmtId="0" fontId="56" fillId="0" borderId="19" xfId="0" applyFont="1" applyFill="1" applyBorder="1" applyAlignment="1">
      <alignment horizontal="center" vertical="center" shrinkToFit="1"/>
    </xf>
    <xf numFmtId="0" fontId="56" fillId="0" borderId="19" xfId="0" applyFont="1" applyFill="1" applyBorder="1" applyAlignment="1">
      <alignment horizontal="center" vertical="center" wrapText="1" shrinkToFit="1"/>
    </xf>
    <xf numFmtId="0" fontId="56" fillId="0" borderId="18" xfId="0" applyFont="1" applyFill="1" applyBorder="1" applyAlignment="1">
      <alignment horizontal="center" vertical="center"/>
    </xf>
    <xf numFmtId="0" fontId="12" fillId="0" borderId="18" xfId="0" applyNumberFormat="1" applyFont="1" applyFill="1" applyBorder="1" applyAlignment="1">
      <alignment horizontal="center" vertical="center" wrapText="1" shrinkToFit="1"/>
    </xf>
    <xf numFmtId="0" fontId="15" fillId="0" borderId="18" xfId="0" applyFont="1" applyFill="1" applyBorder="1" applyAlignment="1">
      <alignment horizontal="center" vertical="center" wrapText="1"/>
    </xf>
    <xf numFmtId="0" fontId="12" fillId="0" borderId="4" xfId="0" applyFont="1" applyFill="1" applyBorder="1" applyAlignment="1">
      <alignment horizontal="center" vertical="center" wrapText="1"/>
    </xf>
    <xf numFmtId="184" fontId="56" fillId="0" borderId="4" xfId="0" applyNumberFormat="1" applyFont="1" applyFill="1" applyBorder="1" applyAlignment="1">
      <alignment horizontal="center" vertical="center" wrapText="1" shrinkToFit="1"/>
    </xf>
    <xf numFmtId="0" fontId="15" fillId="0" borderId="9" xfId="0" applyFont="1" applyFill="1" applyBorder="1" applyAlignment="1">
      <alignment horizontal="center" vertical="center" shrinkToFit="1"/>
    </xf>
    <xf numFmtId="184" fontId="56" fillId="0" borderId="9" xfId="0" applyNumberFormat="1"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18"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0" xfId="0" applyFont="1" applyFill="1" applyAlignment="1">
      <alignment horizontal="center" vertical="center" shrinkToFit="1"/>
    </xf>
    <xf numFmtId="0" fontId="15" fillId="0" borderId="11" xfId="0" applyFont="1" applyFill="1" applyBorder="1" applyAlignment="1">
      <alignment horizontal="center" vertical="center" shrinkToFit="1"/>
    </xf>
    <xf numFmtId="0" fontId="15" fillId="0" borderId="9"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shrinkToFit="1"/>
    </xf>
    <xf numFmtId="1" fontId="56" fillId="0" borderId="12" xfId="0" applyNumberFormat="1" applyFont="1" applyFill="1" applyBorder="1" applyAlignment="1">
      <alignment horizontal="center" vertical="center" wrapText="1" shrinkToFit="1"/>
    </xf>
    <xf numFmtId="0" fontId="12" fillId="0" borderId="12" xfId="0" applyFont="1" applyFill="1" applyBorder="1" applyAlignment="1">
      <alignment horizontal="center" vertical="center" wrapText="1"/>
    </xf>
    <xf numFmtId="9" fontId="56" fillId="0" borderId="12" xfId="0" applyNumberFormat="1" applyFont="1" applyFill="1" applyBorder="1" applyAlignment="1">
      <alignment horizontal="center" vertical="center" shrinkToFit="1"/>
    </xf>
    <xf numFmtId="0" fontId="15" fillId="0" borderId="12" xfId="0" applyFont="1" applyFill="1" applyBorder="1" applyAlignment="1">
      <alignment horizontal="center" vertical="center"/>
    </xf>
    <xf numFmtId="1" fontId="56" fillId="0" borderId="2" xfId="0" applyNumberFormat="1" applyFont="1" applyFill="1" applyBorder="1" applyAlignment="1">
      <alignment horizontal="center" vertical="center" wrapText="1" shrinkToFit="1"/>
    </xf>
    <xf numFmtId="2" fontId="56" fillId="0" borderId="5" xfId="0" applyNumberFormat="1" applyFont="1" applyFill="1" applyBorder="1" applyAlignment="1">
      <alignment horizontal="center" vertical="center" wrapText="1" shrinkToFit="1"/>
    </xf>
    <xf numFmtId="184" fontId="56" fillId="0" borderId="12" xfId="0" applyNumberFormat="1" applyFont="1" applyFill="1" applyBorder="1" applyAlignment="1">
      <alignment horizontal="center" vertical="center"/>
    </xf>
    <xf numFmtId="0" fontId="56" fillId="0" borderId="20" xfId="0" applyFont="1" applyFill="1" applyBorder="1" applyAlignment="1">
      <alignment horizontal="center" vertical="center" wrapText="1" shrinkToFit="1"/>
    </xf>
    <xf numFmtId="184" fontId="56" fillId="0" borderId="16" xfId="0" applyNumberFormat="1" applyFont="1" applyFill="1" applyBorder="1" applyAlignment="1">
      <alignment horizontal="center" vertical="center"/>
    </xf>
    <xf numFmtId="9" fontId="56" fillId="0" borderId="5" xfId="0" applyNumberFormat="1" applyFont="1" applyFill="1" applyBorder="1" applyAlignment="1">
      <alignment horizontal="center" vertical="center" shrinkToFit="1"/>
    </xf>
    <xf numFmtId="0" fontId="56" fillId="0" borderId="7" xfId="0" applyFont="1" applyFill="1" applyBorder="1" applyAlignment="1">
      <alignment horizontal="center" vertical="center" wrapText="1"/>
    </xf>
    <xf numFmtId="177" fontId="57" fillId="0" borderId="2" xfId="0" applyNumberFormat="1" applyFont="1" applyFill="1" applyBorder="1" applyAlignment="1">
      <alignment horizontal="center" vertical="center" shrinkToFit="1"/>
    </xf>
    <xf numFmtId="179" fontId="58" fillId="0" borderId="5" xfId="0" applyNumberFormat="1" applyFont="1" applyFill="1" applyBorder="1" applyAlignment="1">
      <alignment horizontal="center" vertical="center" shrinkToFit="1"/>
    </xf>
    <xf numFmtId="179" fontId="58" fillId="0" borderId="6" xfId="0" applyNumberFormat="1" applyFont="1" applyFill="1" applyBorder="1" applyAlignment="1">
      <alignment horizontal="center" vertical="center" shrinkToFit="1"/>
    </xf>
    <xf numFmtId="179" fontId="58" fillId="0" borderId="6" xfId="0" applyNumberFormat="1" applyFont="1" applyFill="1" applyBorder="1" applyAlignment="1">
      <alignment horizontal="center" vertical="center" wrapText="1" shrinkToFit="1"/>
    </xf>
    <xf numFmtId="184" fontId="58" fillId="0" borderId="2" xfId="0" applyNumberFormat="1" applyFont="1" applyFill="1" applyBorder="1" applyAlignment="1">
      <alignment horizontal="center" vertical="center" wrapText="1" shrinkToFit="1"/>
    </xf>
    <xf numFmtId="177" fontId="59" fillId="0" borderId="6" xfId="0" applyNumberFormat="1" applyFont="1" applyFill="1" applyBorder="1" applyAlignment="1">
      <alignment horizontal="center" vertical="center" shrinkToFit="1"/>
    </xf>
    <xf numFmtId="179" fontId="59" fillId="0" borderId="6" xfId="0" applyNumberFormat="1" applyFont="1" applyFill="1" applyBorder="1" applyAlignment="1">
      <alignment horizontal="center" vertical="center" shrinkToFit="1"/>
    </xf>
    <xf numFmtId="179" fontId="59" fillId="0" borderId="7" xfId="0" applyNumberFormat="1" applyFont="1" applyFill="1" applyBorder="1" applyAlignment="1">
      <alignment horizontal="center" vertical="center" shrinkToFit="1"/>
    </xf>
    <xf numFmtId="0" fontId="60" fillId="0" borderId="0" xfId="0" applyFont="1" applyAlignment="1">
      <alignment horizontal="center" vertical="center" wrapText="1"/>
    </xf>
    <xf numFmtId="0" fontId="61" fillId="0" borderId="0" xfId="0" applyFont="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10 2 2 2 2" xfId="51"/>
    <cellStyle name="常规 10 2" xfId="52"/>
    <cellStyle name="常规 8 2" xfId="53"/>
    <cellStyle name="常规_医疗用品" xfId="54"/>
    <cellStyle name="常规_Sheet1_2" xfId="55"/>
  </cellStyles>
  <dxfs count="25">
    <dxf>
      <fill>
        <patternFill patternType="solid">
          <bgColor theme="4"/>
        </patternFill>
      </fill>
    </dxf>
    <dxf>
      <font>
        <name val="宋"/>
        <scheme val="none"/>
        <b val="0"/>
        <i val="0"/>
        <strike val="0"/>
        <u val="none"/>
        <sz val="12"/>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ill>
        <patternFill patternType="solid">
          <bgColor rgb="FFEE822F"/>
        </patternFill>
      </fill>
    </dxf>
    <dxf>
      <fill>
        <patternFill patternType="solid">
          <bgColor rgb="FF4874CB"/>
        </patternFill>
      </fill>
    </dxf>
    <dxf>
      <fill>
        <patternFill patternType="solid">
          <bgColor rgb="FFE4DFE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4"/>
      <tableStyleElement type="headerRow" dxfId="13"/>
      <tableStyleElement type="totalRow" dxfId="12"/>
      <tableStyleElement type="firstColumn" dxfId="11"/>
      <tableStyleElement type="lastColumn" dxfId="10"/>
      <tableStyleElement type="firstRowStripe" dxfId="9"/>
      <tableStyleElement type="firstColumnStripe" dxfId="8"/>
    </tableStyle>
    <tableStyle name="PivotStylePreset2_Accent1" table="0" count="10" xr9:uid="{267968C8-6FFD-4C36-ACC1-9EA1FD1885CA}">
      <tableStyleElement type="headerRow" dxfId="24"/>
      <tableStyleElement type="totalRow" dxfId="23"/>
      <tableStyleElement type="firstRowStripe" dxfId="22"/>
      <tableStyleElement type="firstColumnStripe" dxfId="21"/>
      <tableStyleElement type="firstSubtotalRow" dxfId="20"/>
      <tableStyleElement type="secondSubtotalRow" dxfId="19"/>
      <tableStyleElement type="firstRowSubheading" dxfId="18"/>
      <tableStyleElement type="secondRowSubheading" dxfId="17"/>
      <tableStyleElement type="pageFieldLabels" dxfId="16"/>
      <tableStyleElement type="pageFieldValues" dxfId="1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http://www.bioon.com.cn/reagent/show_product.asp?id=30622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A2" sqref="A2:I2"/>
    </sheetView>
  </sheetViews>
  <sheetFormatPr defaultColWidth="9" defaultRowHeight="13.5" outlineLevelRow="1"/>
  <sheetData>
    <row r="1" ht="47" customHeight="1" spans="1:9">
      <c r="A1" s="517" t="s">
        <v>0</v>
      </c>
      <c r="B1" s="517"/>
      <c r="C1" s="517"/>
      <c r="D1" s="517"/>
      <c r="E1" s="517"/>
      <c r="F1" s="517"/>
      <c r="G1" s="517"/>
      <c r="H1" s="517"/>
      <c r="I1" s="517"/>
    </row>
    <row r="2" ht="245" customHeight="1" spans="1:9">
      <c r="A2" s="518" t="s">
        <v>1</v>
      </c>
      <c r="B2" s="518"/>
      <c r="C2" s="518"/>
      <c r="D2" s="518"/>
      <c r="E2" s="518"/>
      <c r="F2" s="518"/>
      <c r="G2" s="518"/>
      <c r="H2" s="518"/>
      <c r="I2" s="518"/>
    </row>
  </sheetData>
  <sheetProtection formatCells="0" formatColumns="0" formatRows="0" insertRows="0" insertColumns="0" insertHyperlinks="0" deleteColumns="0" deleteRows="0" sort="0" autoFilter="0" pivotTables="0"/>
  <mergeCells count="2">
    <mergeCell ref="A1:I1"/>
    <mergeCell ref="A2:I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28"/>
  <sheetViews>
    <sheetView tabSelected="1" zoomScale="85" zoomScaleNormal="85" workbookViewId="0">
      <selection activeCell="O455" sqref="O455:P456"/>
    </sheetView>
  </sheetViews>
  <sheetFormatPr defaultColWidth="9.81666666666667" defaultRowHeight="15"/>
  <cols>
    <col min="1" max="1" width="6" style="318" customWidth="1"/>
    <col min="2" max="2" width="30.625" style="319" customWidth="1"/>
    <col min="3" max="3" width="31.125" style="320" customWidth="1"/>
    <col min="4" max="4" width="49.625" style="321" customWidth="1"/>
    <col min="5" max="5" width="6.54166666666667" style="321" customWidth="1"/>
    <col min="6" max="6" width="23" style="322" customWidth="1"/>
    <col min="7" max="7" width="5.45833333333333" style="322" customWidth="1"/>
    <col min="8" max="8" width="8.63333333333333" style="323" customWidth="1"/>
    <col min="9" max="9" width="10.9083333333333" style="324" customWidth="1"/>
    <col min="10" max="11" width="9" style="325" customWidth="1"/>
    <col min="12" max="12" width="16.1833333333333" style="326" customWidth="1"/>
    <col min="13" max="13" width="10.5416666666667" style="318" customWidth="1"/>
    <col min="14" max="14" width="15.375" style="318" customWidth="1"/>
    <col min="15" max="16384" width="9.81666666666667" style="316"/>
  </cols>
  <sheetData>
    <row r="1" s="316" customFormat="1" ht="18.75" spans="1:16">
      <c r="A1" s="327" t="s">
        <v>2</v>
      </c>
      <c r="B1" s="328"/>
      <c r="C1" s="329"/>
      <c r="D1" s="328"/>
      <c r="E1" s="328"/>
      <c r="F1" s="328"/>
      <c r="G1" s="328"/>
      <c r="H1" s="330"/>
      <c r="I1" s="331"/>
      <c r="J1" s="332"/>
      <c r="K1" s="332"/>
      <c r="L1" s="333"/>
      <c r="M1" s="328"/>
      <c r="N1" s="328"/>
    </row>
    <row r="2" s="316" customFormat="1" ht="14.25" spans="1:16">
      <c r="A2" s="334" t="s">
        <v>3</v>
      </c>
      <c r="B2" s="334"/>
      <c r="C2" s="335"/>
      <c r="D2" s="334"/>
      <c r="E2" s="333"/>
      <c r="F2" s="333"/>
      <c r="G2" s="333"/>
      <c r="H2" s="331"/>
      <c r="I2" s="331"/>
      <c r="J2" s="334" t="s">
        <v>4</v>
      </c>
      <c r="K2" s="336"/>
      <c r="L2" s="336"/>
      <c r="M2" s="336"/>
      <c r="N2" s="336"/>
    </row>
    <row r="3" s="316" customFormat="1" ht="44" customHeight="1" spans="1:16">
      <c r="A3" s="337" t="s">
        <v>5</v>
      </c>
      <c r="B3" s="337" t="s">
        <v>6</v>
      </c>
      <c r="C3" s="190"/>
      <c r="D3" s="337" t="s">
        <v>7</v>
      </c>
      <c r="E3" s="337" t="s">
        <v>8</v>
      </c>
      <c r="F3" s="337" t="s">
        <v>9</v>
      </c>
      <c r="G3" s="337" t="s">
        <v>10</v>
      </c>
      <c r="H3" s="338" t="s">
        <v>11</v>
      </c>
      <c r="I3" s="338" t="s">
        <v>12</v>
      </c>
      <c r="J3" s="339" t="s">
        <v>13</v>
      </c>
      <c r="K3" s="337"/>
      <c r="L3" s="190"/>
      <c r="M3" s="337" t="s">
        <v>14</v>
      </c>
      <c r="N3" s="337" t="s">
        <v>15</v>
      </c>
      <c r="O3" s="16" t="s">
        <v>16</v>
      </c>
      <c r="P3" s="17" t="s">
        <v>17</v>
      </c>
    </row>
    <row r="4" s="316" customFormat="1" ht="21" customHeight="1" spans="1:16">
      <c r="A4" s="337"/>
      <c r="B4" s="337"/>
      <c r="C4" s="190"/>
      <c r="D4" s="337"/>
      <c r="E4" s="337"/>
      <c r="F4" s="337"/>
      <c r="G4" s="337"/>
      <c r="H4" s="338"/>
      <c r="I4" s="338"/>
      <c r="J4" s="339" t="s">
        <v>18</v>
      </c>
      <c r="K4" s="337" t="s">
        <v>19</v>
      </c>
      <c r="L4" s="337"/>
      <c r="M4" s="337"/>
      <c r="N4" s="337"/>
      <c r="O4" s="16"/>
      <c r="P4" s="17"/>
    </row>
    <row r="5" s="316" customFormat="1" ht="22" customHeight="1" spans="1:16">
      <c r="A5" s="340">
        <v>1</v>
      </c>
      <c r="B5" s="340" t="s">
        <v>20</v>
      </c>
      <c r="C5" s="168"/>
      <c r="D5" s="69" t="s">
        <v>21</v>
      </c>
      <c r="E5" s="340" t="s">
        <v>22</v>
      </c>
      <c r="F5" s="340" t="s">
        <v>23</v>
      </c>
      <c r="G5" s="340">
        <v>20</v>
      </c>
      <c r="H5" s="341">
        <v>15</v>
      </c>
      <c r="I5" s="341">
        <f t="shared" ref="I5:I68" si="0">H5*G5</f>
        <v>300</v>
      </c>
      <c r="J5" s="342">
        <v>7</v>
      </c>
      <c r="K5" s="343">
        <v>230</v>
      </c>
      <c r="L5" s="340"/>
      <c r="M5" s="340" t="s">
        <v>24</v>
      </c>
      <c r="N5" s="340"/>
      <c r="O5" s="344"/>
      <c r="P5" s="344"/>
    </row>
    <row r="6" s="316" customFormat="1" ht="22" customHeight="1" spans="1:16">
      <c r="A6" s="340">
        <v>2</v>
      </c>
      <c r="B6" s="340" t="s">
        <v>25</v>
      </c>
      <c r="C6" s="168"/>
      <c r="D6" s="69" t="s">
        <v>26</v>
      </c>
      <c r="E6" s="340" t="s">
        <v>22</v>
      </c>
      <c r="F6" s="340" t="s">
        <v>27</v>
      </c>
      <c r="G6" s="340">
        <v>6</v>
      </c>
      <c r="H6" s="341">
        <v>80</v>
      </c>
      <c r="I6" s="341">
        <f t="shared" si="0"/>
        <v>480</v>
      </c>
      <c r="J6" s="342">
        <v>7</v>
      </c>
      <c r="K6" s="343">
        <v>230</v>
      </c>
      <c r="L6" s="340"/>
      <c r="M6" s="340" t="s">
        <v>24</v>
      </c>
      <c r="N6" s="340"/>
      <c r="O6" s="344"/>
      <c r="P6" s="344"/>
    </row>
    <row r="7" s="316" customFormat="1" ht="22" customHeight="1" spans="1:16">
      <c r="A7" s="340">
        <v>3</v>
      </c>
      <c r="B7" s="340" t="s">
        <v>28</v>
      </c>
      <c r="C7" s="168"/>
      <c r="D7" s="69" t="s">
        <v>29</v>
      </c>
      <c r="E7" s="340" t="s">
        <v>22</v>
      </c>
      <c r="F7" s="340" t="s">
        <v>27</v>
      </c>
      <c r="G7" s="340">
        <v>1</v>
      </c>
      <c r="H7" s="341">
        <v>65</v>
      </c>
      <c r="I7" s="341">
        <f t="shared" si="0"/>
        <v>65</v>
      </c>
      <c r="J7" s="342">
        <v>7</v>
      </c>
      <c r="K7" s="343">
        <v>230</v>
      </c>
      <c r="L7" s="340"/>
      <c r="M7" s="340" t="s">
        <v>24</v>
      </c>
      <c r="N7" s="340"/>
      <c r="O7" s="344"/>
      <c r="P7" s="344"/>
    </row>
    <row r="8" s="316" customFormat="1" ht="22" customHeight="1" spans="1:16">
      <c r="A8" s="340">
        <v>4</v>
      </c>
      <c r="B8" s="340" t="s">
        <v>30</v>
      </c>
      <c r="C8" s="168"/>
      <c r="D8" s="69" t="s">
        <v>31</v>
      </c>
      <c r="E8" s="340" t="s">
        <v>22</v>
      </c>
      <c r="F8" s="340" t="s">
        <v>32</v>
      </c>
      <c r="G8" s="340">
        <v>20</v>
      </c>
      <c r="H8" s="341">
        <v>10</v>
      </c>
      <c r="I8" s="341">
        <f t="shared" si="0"/>
        <v>200</v>
      </c>
      <c r="J8" s="342">
        <v>7</v>
      </c>
      <c r="K8" s="343">
        <v>230</v>
      </c>
      <c r="L8" s="340"/>
      <c r="M8" s="340" t="s">
        <v>33</v>
      </c>
      <c r="N8" s="340"/>
      <c r="O8" s="344"/>
      <c r="P8" s="344"/>
    </row>
    <row r="9" s="316" customFormat="1" ht="22" customHeight="1" spans="1:16">
      <c r="A9" s="340">
        <v>5</v>
      </c>
      <c r="B9" s="340" t="s">
        <v>34</v>
      </c>
      <c r="C9" s="340"/>
      <c r="D9" s="340" t="s">
        <v>35</v>
      </c>
      <c r="E9" s="340" t="s">
        <v>22</v>
      </c>
      <c r="F9" s="340" t="s">
        <v>27</v>
      </c>
      <c r="G9" s="340">
        <v>3</v>
      </c>
      <c r="H9" s="341">
        <v>100</v>
      </c>
      <c r="I9" s="341">
        <f t="shared" si="0"/>
        <v>300</v>
      </c>
      <c r="J9" s="342">
        <v>7</v>
      </c>
      <c r="K9" s="343">
        <v>230</v>
      </c>
      <c r="L9" s="340"/>
      <c r="M9" s="340" t="s">
        <v>24</v>
      </c>
      <c r="N9" s="340"/>
      <c r="O9" s="344"/>
      <c r="P9" s="344"/>
    </row>
    <row r="10" s="316" customFormat="1" ht="22" customHeight="1" spans="1:16">
      <c r="A10" s="340">
        <v>6</v>
      </c>
      <c r="B10" s="340" t="s">
        <v>36</v>
      </c>
      <c r="C10" s="340"/>
      <c r="D10" s="340" t="s">
        <v>37</v>
      </c>
      <c r="E10" s="340" t="s">
        <v>22</v>
      </c>
      <c r="F10" s="340" t="s">
        <v>27</v>
      </c>
      <c r="G10" s="340">
        <v>3</v>
      </c>
      <c r="H10" s="341">
        <v>24</v>
      </c>
      <c r="I10" s="341">
        <f t="shared" si="0"/>
        <v>72</v>
      </c>
      <c r="J10" s="342">
        <v>7</v>
      </c>
      <c r="K10" s="343">
        <v>230</v>
      </c>
      <c r="L10" s="340"/>
      <c r="M10" s="340" t="s">
        <v>24</v>
      </c>
      <c r="N10" s="340"/>
      <c r="O10" s="344"/>
      <c r="P10" s="344"/>
    </row>
    <row r="11" s="316" customFormat="1" ht="22" customHeight="1" spans="1:16">
      <c r="A11" s="340">
        <v>7</v>
      </c>
      <c r="B11" s="340" t="s">
        <v>38</v>
      </c>
      <c r="C11" s="340"/>
      <c r="D11" s="340" t="s">
        <v>39</v>
      </c>
      <c r="E11" s="340" t="s">
        <v>22</v>
      </c>
      <c r="F11" s="340" t="s">
        <v>27</v>
      </c>
      <c r="G11" s="340">
        <v>2</v>
      </c>
      <c r="H11" s="341">
        <v>50</v>
      </c>
      <c r="I11" s="341">
        <f t="shared" si="0"/>
        <v>100</v>
      </c>
      <c r="J11" s="342">
        <v>7</v>
      </c>
      <c r="K11" s="343">
        <v>230</v>
      </c>
      <c r="L11" s="340"/>
      <c r="M11" s="340" t="s">
        <v>24</v>
      </c>
      <c r="N11" s="340"/>
      <c r="O11" s="344"/>
      <c r="P11" s="344"/>
    </row>
    <row r="12" s="316" customFormat="1" ht="22" customHeight="1" spans="1:16">
      <c r="A12" s="340">
        <v>8</v>
      </c>
      <c r="B12" s="340" t="s">
        <v>40</v>
      </c>
      <c r="C12" s="340"/>
      <c r="D12" s="340" t="s">
        <v>41</v>
      </c>
      <c r="E12" s="340" t="s">
        <v>22</v>
      </c>
      <c r="F12" s="340" t="s">
        <v>27</v>
      </c>
      <c r="G12" s="340">
        <v>1</v>
      </c>
      <c r="H12" s="341">
        <v>180</v>
      </c>
      <c r="I12" s="341">
        <f t="shared" si="0"/>
        <v>180</v>
      </c>
      <c r="J12" s="342">
        <v>7</v>
      </c>
      <c r="K12" s="343">
        <v>230</v>
      </c>
      <c r="L12" s="340"/>
      <c r="M12" s="340" t="s">
        <v>24</v>
      </c>
      <c r="N12" s="340"/>
      <c r="O12" s="344"/>
      <c r="P12" s="344"/>
    </row>
    <row r="13" s="316" customFormat="1" ht="22" customHeight="1" spans="1:16">
      <c r="A13" s="340">
        <v>9</v>
      </c>
      <c r="B13" s="340" t="s">
        <v>42</v>
      </c>
      <c r="C13" s="340"/>
      <c r="D13" s="340" t="s">
        <v>41</v>
      </c>
      <c r="E13" s="340" t="s">
        <v>22</v>
      </c>
      <c r="F13" s="340" t="s">
        <v>27</v>
      </c>
      <c r="G13" s="340">
        <v>2</v>
      </c>
      <c r="H13" s="341">
        <v>40</v>
      </c>
      <c r="I13" s="341">
        <f t="shared" si="0"/>
        <v>80</v>
      </c>
      <c r="J13" s="342">
        <v>7</v>
      </c>
      <c r="K13" s="343">
        <v>230</v>
      </c>
      <c r="L13" s="340"/>
      <c r="M13" s="340" t="s">
        <v>24</v>
      </c>
      <c r="N13" s="340"/>
      <c r="O13" s="344"/>
      <c r="P13" s="344"/>
    </row>
    <row r="14" s="316" customFormat="1" ht="22" customHeight="1" spans="1:16">
      <c r="A14" s="340">
        <v>10</v>
      </c>
      <c r="B14" s="340" t="s">
        <v>43</v>
      </c>
      <c r="C14" s="168"/>
      <c r="D14" s="69" t="s">
        <v>44</v>
      </c>
      <c r="E14" s="340" t="s">
        <v>22</v>
      </c>
      <c r="F14" s="340" t="s">
        <v>45</v>
      </c>
      <c r="G14" s="340">
        <v>5</v>
      </c>
      <c r="H14" s="341">
        <v>20</v>
      </c>
      <c r="I14" s="341">
        <f t="shared" si="0"/>
        <v>100</v>
      </c>
      <c r="J14" s="342">
        <v>7</v>
      </c>
      <c r="K14" s="343">
        <v>230</v>
      </c>
      <c r="L14" s="340"/>
      <c r="M14" s="340" t="s">
        <v>46</v>
      </c>
      <c r="N14" s="340"/>
      <c r="O14" s="344"/>
      <c r="P14" s="344"/>
    </row>
    <row r="15" s="316" customFormat="1" ht="22" customHeight="1" spans="1:16">
      <c r="A15" s="340">
        <v>11</v>
      </c>
      <c r="B15" s="340" t="s">
        <v>47</v>
      </c>
      <c r="C15" s="340"/>
      <c r="D15" s="340" t="s">
        <v>48</v>
      </c>
      <c r="E15" s="340" t="s">
        <v>22</v>
      </c>
      <c r="F15" s="340" t="s">
        <v>27</v>
      </c>
      <c r="G15" s="340">
        <v>1</v>
      </c>
      <c r="H15" s="341">
        <v>80</v>
      </c>
      <c r="I15" s="341">
        <f t="shared" si="0"/>
        <v>80</v>
      </c>
      <c r="J15" s="342">
        <v>7</v>
      </c>
      <c r="K15" s="343">
        <v>230</v>
      </c>
      <c r="L15" s="340"/>
      <c r="M15" s="340" t="s">
        <v>24</v>
      </c>
      <c r="N15" s="340"/>
      <c r="O15" s="344"/>
      <c r="P15" s="344"/>
    </row>
    <row r="16" s="316" customFormat="1" ht="22" customHeight="1" spans="1:16">
      <c r="A16" s="340">
        <v>12</v>
      </c>
      <c r="B16" s="340" t="s">
        <v>49</v>
      </c>
      <c r="C16" s="340"/>
      <c r="D16" s="340" t="s">
        <v>50</v>
      </c>
      <c r="E16" s="340" t="s">
        <v>22</v>
      </c>
      <c r="F16" s="340" t="s">
        <v>32</v>
      </c>
      <c r="G16" s="340">
        <v>6</v>
      </c>
      <c r="H16" s="341">
        <v>11</v>
      </c>
      <c r="I16" s="341">
        <f t="shared" si="0"/>
        <v>66</v>
      </c>
      <c r="J16" s="342">
        <v>7</v>
      </c>
      <c r="K16" s="343">
        <v>230</v>
      </c>
      <c r="L16" s="340"/>
      <c r="M16" s="340" t="s">
        <v>46</v>
      </c>
      <c r="N16" s="340"/>
      <c r="O16" s="344"/>
      <c r="P16" s="344"/>
    </row>
    <row r="17" s="316" customFormat="1" ht="22" customHeight="1" spans="1:16">
      <c r="A17" s="340">
        <v>13</v>
      </c>
      <c r="B17" s="340" t="s">
        <v>49</v>
      </c>
      <c r="C17" s="168"/>
      <c r="D17" s="69" t="s">
        <v>51</v>
      </c>
      <c r="E17" s="340" t="s">
        <v>22</v>
      </c>
      <c r="F17" s="340" t="s">
        <v>32</v>
      </c>
      <c r="G17" s="340">
        <v>8</v>
      </c>
      <c r="H17" s="341">
        <v>2</v>
      </c>
      <c r="I17" s="341">
        <f t="shared" si="0"/>
        <v>16</v>
      </c>
      <c r="J17" s="342">
        <v>7</v>
      </c>
      <c r="K17" s="343">
        <v>230</v>
      </c>
      <c r="L17" s="340"/>
      <c r="M17" s="340" t="s">
        <v>46</v>
      </c>
      <c r="N17" s="340"/>
      <c r="O17" s="344"/>
      <c r="P17" s="344"/>
    </row>
    <row r="18" s="316" customFormat="1" ht="37" customHeight="1" spans="1:16">
      <c r="A18" s="340">
        <v>14</v>
      </c>
      <c r="B18" s="340" t="s">
        <v>49</v>
      </c>
      <c r="C18" s="168"/>
      <c r="D18" s="69" t="s">
        <v>52</v>
      </c>
      <c r="E18" s="340" t="s">
        <v>22</v>
      </c>
      <c r="F18" s="340" t="s">
        <v>32</v>
      </c>
      <c r="G18" s="340">
        <v>3</v>
      </c>
      <c r="H18" s="341">
        <v>7</v>
      </c>
      <c r="I18" s="341">
        <f t="shared" si="0"/>
        <v>21</v>
      </c>
      <c r="J18" s="342">
        <v>7</v>
      </c>
      <c r="K18" s="343">
        <v>230</v>
      </c>
      <c r="L18" s="340"/>
      <c r="M18" s="340" t="s">
        <v>46</v>
      </c>
      <c r="N18" s="340"/>
      <c r="O18" s="344"/>
      <c r="P18" s="344"/>
    </row>
    <row r="19" s="316" customFormat="1" ht="22" customHeight="1" spans="1:16">
      <c r="A19" s="340">
        <v>15</v>
      </c>
      <c r="B19" s="340" t="s">
        <v>53</v>
      </c>
      <c r="C19" s="340"/>
      <c r="D19" s="340" t="s">
        <v>54</v>
      </c>
      <c r="E19" s="340" t="s">
        <v>22</v>
      </c>
      <c r="F19" s="340" t="s">
        <v>23</v>
      </c>
      <c r="G19" s="340">
        <v>1</v>
      </c>
      <c r="H19" s="341">
        <v>30</v>
      </c>
      <c r="I19" s="341">
        <f t="shared" si="0"/>
        <v>30</v>
      </c>
      <c r="J19" s="342">
        <v>7</v>
      </c>
      <c r="K19" s="343">
        <v>230</v>
      </c>
      <c r="L19" s="340"/>
      <c r="M19" s="340" t="s">
        <v>46</v>
      </c>
      <c r="N19" s="340" t="s">
        <v>55</v>
      </c>
      <c r="O19" s="344"/>
      <c r="P19" s="344"/>
    </row>
    <row r="20" s="316" customFormat="1" ht="38" customHeight="1" spans="1:16">
      <c r="A20" s="340">
        <v>16</v>
      </c>
      <c r="B20" s="340" t="s">
        <v>56</v>
      </c>
      <c r="C20" s="340"/>
      <c r="D20" s="340" t="s">
        <v>57</v>
      </c>
      <c r="E20" s="340" t="s">
        <v>22</v>
      </c>
      <c r="F20" s="340" t="s">
        <v>58</v>
      </c>
      <c r="G20" s="340">
        <v>1</v>
      </c>
      <c r="H20" s="341">
        <v>400</v>
      </c>
      <c r="I20" s="341">
        <f t="shared" si="0"/>
        <v>400</v>
      </c>
      <c r="J20" s="342">
        <v>4</v>
      </c>
      <c r="K20" s="343">
        <v>120</v>
      </c>
      <c r="L20" s="340"/>
      <c r="M20" s="340" t="s">
        <v>46</v>
      </c>
      <c r="N20" s="340" t="s">
        <v>55</v>
      </c>
      <c r="O20" s="344"/>
      <c r="P20" s="344"/>
    </row>
    <row r="21" s="316" customFormat="1" ht="22" customHeight="1" spans="1:16">
      <c r="A21" s="340">
        <v>17</v>
      </c>
      <c r="B21" s="340" t="s">
        <v>59</v>
      </c>
      <c r="C21" s="168"/>
      <c r="D21" s="69" t="s">
        <v>60</v>
      </c>
      <c r="E21" s="340" t="s">
        <v>22</v>
      </c>
      <c r="F21" s="340" t="s">
        <v>61</v>
      </c>
      <c r="G21" s="340">
        <v>2</v>
      </c>
      <c r="H21" s="341">
        <v>36</v>
      </c>
      <c r="I21" s="341">
        <f t="shared" si="0"/>
        <v>72</v>
      </c>
      <c r="J21" s="342">
        <v>4</v>
      </c>
      <c r="K21" s="343">
        <v>120</v>
      </c>
      <c r="L21" s="340"/>
      <c r="M21" s="340" t="s">
        <v>46</v>
      </c>
      <c r="N21" s="340" t="s">
        <v>55</v>
      </c>
      <c r="O21" s="344"/>
      <c r="P21" s="344"/>
    </row>
    <row r="22" s="316" customFormat="1" ht="22" customHeight="1" spans="1:16">
      <c r="A22" s="340">
        <v>18</v>
      </c>
      <c r="B22" s="340" t="s">
        <v>62</v>
      </c>
      <c r="C22" s="340"/>
      <c r="D22" s="340" t="s">
        <v>63</v>
      </c>
      <c r="E22" s="340" t="s">
        <v>22</v>
      </c>
      <c r="F22" s="340" t="s">
        <v>32</v>
      </c>
      <c r="G22" s="340">
        <v>1</v>
      </c>
      <c r="H22" s="341">
        <v>170</v>
      </c>
      <c r="I22" s="341">
        <f t="shared" si="0"/>
        <v>170</v>
      </c>
      <c r="J22" s="342">
        <v>4</v>
      </c>
      <c r="K22" s="343">
        <v>120</v>
      </c>
      <c r="L22" s="340"/>
      <c r="M22" s="340" t="s">
        <v>46</v>
      </c>
      <c r="N22" s="340" t="s">
        <v>55</v>
      </c>
      <c r="O22" s="344"/>
      <c r="P22" s="344"/>
    </row>
    <row r="23" s="316" customFormat="1" ht="36" customHeight="1" spans="1:16">
      <c r="A23" s="340">
        <v>19</v>
      </c>
      <c r="B23" s="340" t="s">
        <v>64</v>
      </c>
      <c r="C23" s="168"/>
      <c r="D23" s="340" t="s">
        <v>65</v>
      </c>
      <c r="E23" s="340" t="s">
        <v>22</v>
      </c>
      <c r="F23" s="69" t="s">
        <v>66</v>
      </c>
      <c r="G23" s="340">
        <v>1</v>
      </c>
      <c r="H23" s="341">
        <v>30</v>
      </c>
      <c r="I23" s="341">
        <f t="shared" si="0"/>
        <v>30</v>
      </c>
      <c r="J23" s="342">
        <v>4</v>
      </c>
      <c r="K23" s="343">
        <v>120</v>
      </c>
      <c r="L23" s="340"/>
      <c r="M23" s="340" t="s">
        <v>46</v>
      </c>
      <c r="N23" s="340" t="s">
        <v>55</v>
      </c>
      <c r="O23" s="344"/>
      <c r="P23" s="344"/>
    </row>
    <row r="24" s="316" customFormat="1" ht="22" customHeight="1" spans="1:16">
      <c r="A24" s="340">
        <v>20</v>
      </c>
      <c r="B24" s="340" t="s">
        <v>67</v>
      </c>
      <c r="C24" s="168"/>
      <c r="D24" s="340" t="s">
        <v>68</v>
      </c>
      <c r="E24" s="340" t="s">
        <v>22</v>
      </c>
      <c r="F24" s="69" t="s">
        <v>32</v>
      </c>
      <c r="G24" s="340">
        <v>2</v>
      </c>
      <c r="H24" s="341">
        <v>70</v>
      </c>
      <c r="I24" s="341">
        <f t="shared" si="0"/>
        <v>140</v>
      </c>
      <c r="J24" s="342">
        <v>4</v>
      </c>
      <c r="K24" s="343">
        <v>120</v>
      </c>
      <c r="L24" s="340"/>
      <c r="M24" s="340" t="s">
        <v>46</v>
      </c>
      <c r="N24" s="340" t="s">
        <v>55</v>
      </c>
      <c r="O24" s="344"/>
      <c r="P24" s="344"/>
    </row>
    <row r="25" s="316" customFormat="1" ht="22" customHeight="1" spans="1:16">
      <c r="A25" s="340">
        <v>21</v>
      </c>
      <c r="B25" s="340" t="s">
        <v>69</v>
      </c>
      <c r="C25" s="168"/>
      <c r="D25" s="69" t="s">
        <v>70</v>
      </c>
      <c r="E25" s="340" t="s">
        <v>22</v>
      </c>
      <c r="F25" s="340" t="s">
        <v>32</v>
      </c>
      <c r="G25" s="340">
        <v>4</v>
      </c>
      <c r="H25" s="341">
        <v>100</v>
      </c>
      <c r="I25" s="341">
        <f t="shared" si="0"/>
        <v>400</v>
      </c>
      <c r="J25" s="342">
        <v>4</v>
      </c>
      <c r="K25" s="343">
        <v>120</v>
      </c>
      <c r="L25" s="340"/>
      <c r="M25" s="340" t="s">
        <v>46</v>
      </c>
      <c r="N25" s="340" t="s">
        <v>55</v>
      </c>
      <c r="O25" s="344"/>
      <c r="P25" s="344"/>
    </row>
    <row r="26" s="316" customFormat="1" ht="32" customHeight="1" spans="1:16">
      <c r="A26" s="340">
        <v>22</v>
      </c>
      <c r="B26" s="340" t="s">
        <v>71</v>
      </c>
      <c r="C26" s="340"/>
      <c r="D26" s="69" t="s">
        <v>72</v>
      </c>
      <c r="E26" s="340" t="s">
        <v>22</v>
      </c>
      <c r="F26" s="340" t="s">
        <v>32</v>
      </c>
      <c r="G26" s="340">
        <v>4</v>
      </c>
      <c r="H26" s="341">
        <v>30</v>
      </c>
      <c r="I26" s="341">
        <f t="shared" si="0"/>
        <v>120</v>
      </c>
      <c r="J26" s="342">
        <v>4</v>
      </c>
      <c r="K26" s="343">
        <v>120</v>
      </c>
      <c r="L26" s="340"/>
      <c r="M26" s="340" t="s">
        <v>46</v>
      </c>
      <c r="N26" s="340" t="s">
        <v>55</v>
      </c>
      <c r="O26" s="344"/>
      <c r="P26" s="344"/>
    </row>
    <row r="27" s="316" customFormat="1" ht="22" customHeight="1" spans="1:16">
      <c r="A27" s="340">
        <v>23</v>
      </c>
      <c r="B27" s="340" t="s">
        <v>73</v>
      </c>
      <c r="C27" s="168"/>
      <c r="D27" s="69" t="s">
        <v>74</v>
      </c>
      <c r="E27" s="340" t="s">
        <v>22</v>
      </c>
      <c r="F27" s="340" t="s">
        <v>32</v>
      </c>
      <c r="G27" s="340">
        <v>2</v>
      </c>
      <c r="H27" s="341">
        <v>13</v>
      </c>
      <c r="I27" s="341">
        <f t="shared" si="0"/>
        <v>26</v>
      </c>
      <c r="J27" s="342">
        <v>4</v>
      </c>
      <c r="K27" s="343">
        <v>120</v>
      </c>
      <c r="L27" s="340"/>
      <c r="M27" s="340" t="s">
        <v>46</v>
      </c>
      <c r="N27" s="340" t="s">
        <v>55</v>
      </c>
      <c r="O27" s="344"/>
      <c r="P27" s="344"/>
    </row>
    <row r="28" s="316" customFormat="1" ht="22" customHeight="1" spans="1:16">
      <c r="A28" s="340">
        <v>24</v>
      </c>
      <c r="B28" s="345" t="s">
        <v>75</v>
      </c>
      <c r="C28" s="340"/>
      <c r="D28" s="345" t="s">
        <v>76</v>
      </c>
      <c r="E28" s="340" t="s">
        <v>22</v>
      </c>
      <c r="F28" s="345" t="s">
        <v>45</v>
      </c>
      <c r="G28" s="345">
        <v>5</v>
      </c>
      <c r="H28" s="346">
        <v>42</v>
      </c>
      <c r="I28" s="341">
        <f t="shared" si="0"/>
        <v>210</v>
      </c>
      <c r="J28" s="342">
        <v>7</v>
      </c>
      <c r="K28" s="343">
        <v>210</v>
      </c>
      <c r="L28" s="347"/>
      <c r="M28" s="340" t="s">
        <v>77</v>
      </c>
      <c r="N28" s="340"/>
      <c r="O28" s="344"/>
      <c r="P28" s="344"/>
    </row>
    <row r="29" s="316" customFormat="1" ht="22" customHeight="1" spans="1:16">
      <c r="A29" s="340">
        <v>25</v>
      </c>
      <c r="B29" s="345" t="s">
        <v>75</v>
      </c>
      <c r="C29" s="340"/>
      <c r="D29" s="345" t="s">
        <v>78</v>
      </c>
      <c r="E29" s="340" t="s">
        <v>22</v>
      </c>
      <c r="F29" s="345" t="s">
        <v>45</v>
      </c>
      <c r="G29" s="345">
        <v>5</v>
      </c>
      <c r="H29" s="346">
        <v>42</v>
      </c>
      <c r="I29" s="341">
        <f t="shared" si="0"/>
        <v>210</v>
      </c>
      <c r="J29" s="342">
        <v>7</v>
      </c>
      <c r="K29" s="343">
        <v>210</v>
      </c>
      <c r="L29" s="347"/>
      <c r="M29" s="340" t="s">
        <v>77</v>
      </c>
      <c r="N29" s="340"/>
      <c r="O29" s="344"/>
      <c r="P29" s="344"/>
    </row>
    <row r="30" s="316" customFormat="1" ht="22" customHeight="1" spans="1:16">
      <c r="A30" s="340">
        <v>26</v>
      </c>
      <c r="B30" s="340" t="s">
        <v>79</v>
      </c>
      <c r="C30" s="340"/>
      <c r="D30" s="345" t="s">
        <v>80</v>
      </c>
      <c r="E30" s="340" t="s">
        <v>22</v>
      </c>
      <c r="F30" s="345" t="s">
        <v>45</v>
      </c>
      <c r="G30" s="345">
        <v>1</v>
      </c>
      <c r="H30" s="346">
        <v>200</v>
      </c>
      <c r="I30" s="341">
        <f t="shared" si="0"/>
        <v>200</v>
      </c>
      <c r="J30" s="342">
        <v>7</v>
      </c>
      <c r="K30" s="343">
        <v>210</v>
      </c>
      <c r="L30" s="347"/>
      <c r="M30" s="340" t="s">
        <v>77</v>
      </c>
      <c r="N30" s="340"/>
      <c r="O30" s="344"/>
      <c r="P30" s="344"/>
    </row>
    <row r="31" s="316" customFormat="1" ht="22" customHeight="1" spans="1:16">
      <c r="A31" s="340">
        <v>27</v>
      </c>
      <c r="B31" s="340" t="s">
        <v>81</v>
      </c>
      <c r="C31" s="168"/>
      <c r="D31" s="79" t="s">
        <v>82</v>
      </c>
      <c r="E31" s="340" t="s">
        <v>22</v>
      </c>
      <c r="F31" s="345" t="s">
        <v>23</v>
      </c>
      <c r="G31" s="345">
        <v>2</v>
      </c>
      <c r="H31" s="346">
        <v>9</v>
      </c>
      <c r="I31" s="341">
        <f t="shared" si="0"/>
        <v>18</v>
      </c>
      <c r="J31" s="342">
        <v>7</v>
      </c>
      <c r="K31" s="343">
        <v>210</v>
      </c>
      <c r="L31" s="347"/>
      <c r="M31" s="340" t="s">
        <v>77</v>
      </c>
      <c r="N31" s="340"/>
      <c r="O31" s="344"/>
      <c r="P31" s="344"/>
    </row>
    <row r="32" s="316" customFormat="1" ht="22" customHeight="1" spans="1:16">
      <c r="A32" s="340">
        <v>28</v>
      </c>
      <c r="B32" s="347" t="s">
        <v>83</v>
      </c>
      <c r="C32" s="168"/>
      <c r="D32" s="79" t="s">
        <v>84</v>
      </c>
      <c r="E32" s="340" t="s">
        <v>22</v>
      </c>
      <c r="F32" s="345" t="s">
        <v>23</v>
      </c>
      <c r="G32" s="345">
        <v>30</v>
      </c>
      <c r="H32" s="346">
        <v>10</v>
      </c>
      <c r="I32" s="341">
        <f t="shared" si="0"/>
        <v>300</v>
      </c>
      <c r="J32" s="342">
        <v>7</v>
      </c>
      <c r="K32" s="343">
        <v>210</v>
      </c>
      <c r="L32" s="347"/>
      <c r="M32" s="340" t="s">
        <v>77</v>
      </c>
      <c r="N32" s="340"/>
      <c r="O32" s="344"/>
      <c r="P32" s="344"/>
    </row>
    <row r="33" s="316" customFormat="1" ht="22" customHeight="1" spans="1:16">
      <c r="A33" s="340">
        <v>29</v>
      </c>
      <c r="B33" s="347" t="s">
        <v>85</v>
      </c>
      <c r="C33" s="168"/>
      <c r="D33" s="79" t="s">
        <v>86</v>
      </c>
      <c r="E33" s="340" t="s">
        <v>22</v>
      </c>
      <c r="F33" s="345" t="s">
        <v>27</v>
      </c>
      <c r="G33" s="345">
        <v>40</v>
      </c>
      <c r="H33" s="346">
        <v>80</v>
      </c>
      <c r="I33" s="341">
        <f t="shared" si="0"/>
        <v>3200</v>
      </c>
      <c r="J33" s="342">
        <v>7</v>
      </c>
      <c r="K33" s="343">
        <v>210</v>
      </c>
      <c r="L33" s="347"/>
      <c r="M33" s="340" t="s">
        <v>24</v>
      </c>
      <c r="N33" s="340"/>
      <c r="O33" s="344"/>
      <c r="P33" s="344"/>
    </row>
    <row r="34" s="316" customFormat="1" ht="22" customHeight="1" spans="1:16">
      <c r="A34" s="340">
        <v>30</v>
      </c>
      <c r="B34" s="347" t="s">
        <v>87</v>
      </c>
      <c r="C34" s="340"/>
      <c r="D34" s="79" t="s">
        <v>88</v>
      </c>
      <c r="E34" s="340" t="s">
        <v>22</v>
      </c>
      <c r="F34" s="345" t="s">
        <v>66</v>
      </c>
      <c r="G34" s="345">
        <v>3</v>
      </c>
      <c r="H34" s="346">
        <v>60</v>
      </c>
      <c r="I34" s="341">
        <f t="shared" si="0"/>
        <v>180</v>
      </c>
      <c r="J34" s="342">
        <v>7</v>
      </c>
      <c r="K34" s="343">
        <v>210</v>
      </c>
      <c r="L34" s="347"/>
      <c r="M34" s="340" t="s">
        <v>77</v>
      </c>
      <c r="N34" s="340"/>
      <c r="O34" s="344"/>
      <c r="P34" s="344"/>
    </row>
    <row r="35" s="316" customFormat="1" ht="22" customHeight="1" spans="1:16">
      <c r="A35" s="340">
        <v>31</v>
      </c>
      <c r="B35" s="347" t="s">
        <v>89</v>
      </c>
      <c r="C35" s="196"/>
      <c r="D35" s="79" t="s">
        <v>90</v>
      </c>
      <c r="E35" s="340" t="s">
        <v>22</v>
      </c>
      <c r="F35" s="345" t="s">
        <v>45</v>
      </c>
      <c r="G35" s="345">
        <v>1</v>
      </c>
      <c r="H35" s="346">
        <v>280</v>
      </c>
      <c r="I35" s="341">
        <f t="shared" si="0"/>
        <v>280</v>
      </c>
      <c r="J35" s="342">
        <v>7</v>
      </c>
      <c r="K35" s="343">
        <v>210</v>
      </c>
      <c r="L35" s="347"/>
      <c r="M35" s="340" t="s">
        <v>24</v>
      </c>
      <c r="N35" s="340"/>
      <c r="O35" s="344"/>
      <c r="P35" s="344"/>
    </row>
    <row r="36" s="316" customFormat="1" ht="22" customHeight="1" spans="1:16">
      <c r="A36" s="340">
        <v>32</v>
      </c>
      <c r="B36" s="345" t="s">
        <v>91</v>
      </c>
      <c r="C36" s="345"/>
      <c r="D36" s="79" t="s">
        <v>92</v>
      </c>
      <c r="E36" s="340" t="s">
        <v>22</v>
      </c>
      <c r="F36" s="345" t="s">
        <v>93</v>
      </c>
      <c r="G36" s="345">
        <v>20</v>
      </c>
      <c r="H36" s="346">
        <v>6</v>
      </c>
      <c r="I36" s="341">
        <f t="shared" si="0"/>
        <v>120</v>
      </c>
      <c r="J36" s="342">
        <v>7</v>
      </c>
      <c r="K36" s="343">
        <v>210</v>
      </c>
      <c r="L36" s="347"/>
      <c r="M36" s="340" t="s">
        <v>24</v>
      </c>
      <c r="N36" s="340"/>
      <c r="O36" s="344"/>
      <c r="P36" s="344"/>
    </row>
    <row r="37" s="316" customFormat="1" ht="22" customHeight="1" spans="1:16">
      <c r="A37" s="340">
        <v>33</v>
      </c>
      <c r="B37" s="345" t="s">
        <v>94</v>
      </c>
      <c r="C37" s="345"/>
      <c r="D37" s="79" t="s">
        <v>37</v>
      </c>
      <c r="E37" s="340" t="s">
        <v>22</v>
      </c>
      <c r="F37" s="345" t="s">
        <v>27</v>
      </c>
      <c r="G37" s="345">
        <v>7</v>
      </c>
      <c r="H37" s="346">
        <v>190</v>
      </c>
      <c r="I37" s="341">
        <f t="shared" si="0"/>
        <v>1330</v>
      </c>
      <c r="J37" s="342">
        <v>7</v>
      </c>
      <c r="K37" s="343">
        <v>210</v>
      </c>
      <c r="L37" s="347"/>
      <c r="M37" s="340" t="s">
        <v>24</v>
      </c>
      <c r="N37" s="340"/>
      <c r="O37" s="344"/>
      <c r="P37" s="344"/>
    </row>
    <row r="38" s="316" customFormat="1" ht="22" customHeight="1" spans="1:16">
      <c r="A38" s="340">
        <v>34</v>
      </c>
      <c r="B38" s="345" t="s">
        <v>95</v>
      </c>
      <c r="C38" s="168"/>
      <c r="D38" s="79" t="s">
        <v>96</v>
      </c>
      <c r="E38" s="340" t="s">
        <v>22</v>
      </c>
      <c r="F38" s="345" t="s">
        <v>27</v>
      </c>
      <c r="G38" s="345">
        <v>7</v>
      </c>
      <c r="H38" s="346">
        <v>106</v>
      </c>
      <c r="I38" s="341">
        <f t="shared" si="0"/>
        <v>742</v>
      </c>
      <c r="J38" s="342">
        <v>7</v>
      </c>
      <c r="K38" s="343">
        <v>210</v>
      </c>
      <c r="L38" s="347"/>
      <c r="M38" s="340" t="s">
        <v>24</v>
      </c>
      <c r="N38" s="340"/>
      <c r="O38" s="344"/>
      <c r="P38" s="344"/>
    </row>
    <row r="39" s="316" customFormat="1" ht="22" customHeight="1" spans="1:16">
      <c r="A39" s="340">
        <v>35</v>
      </c>
      <c r="B39" s="345" t="s">
        <v>97</v>
      </c>
      <c r="C39" s="345"/>
      <c r="D39" s="79" t="s">
        <v>98</v>
      </c>
      <c r="E39" s="340" t="s">
        <v>22</v>
      </c>
      <c r="F39" s="345" t="s">
        <v>27</v>
      </c>
      <c r="G39" s="345">
        <v>1</v>
      </c>
      <c r="H39" s="346">
        <v>260</v>
      </c>
      <c r="I39" s="341">
        <f t="shared" si="0"/>
        <v>260</v>
      </c>
      <c r="J39" s="342">
        <v>7</v>
      </c>
      <c r="K39" s="343">
        <v>210</v>
      </c>
      <c r="L39" s="347"/>
      <c r="M39" s="340" t="s">
        <v>24</v>
      </c>
      <c r="N39" s="340"/>
      <c r="O39" s="344"/>
      <c r="P39" s="344"/>
    </row>
    <row r="40" s="316" customFormat="1" ht="22" customHeight="1" spans="1:16">
      <c r="A40" s="340">
        <v>36</v>
      </c>
      <c r="B40" s="345" t="s">
        <v>99</v>
      </c>
      <c r="C40" s="345"/>
      <c r="D40" s="79" t="s">
        <v>37</v>
      </c>
      <c r="E40" s="340" t="s">
        <v>22</v>
      </c>
      <c r="F40" s="345" t="s">
        <v>27</v>
      </c>
      <c r="G40" s="345">
        <v>1</v>
      </c>
      <c r="H40" s="346">
        <v>136</v>
      </c>
      <c r="I40" s="341">
        <f t="shared" si="0"/>
        <v>136</v>
      </c>
      <c r="J40" s="342">
        <v>7</v>
      </c>
      <c r="K40" s="343">
        <v>210</v>
      </c>
      <c r="L40" s="347"/>
      <c r="M40" s="340" t="s">
        <v>24</v>
      </c>
      <c r="N40" s="340"/>
      <c r="O40" s="344"/>
      <c r="P40" s="344"/>
    </row>
    <row r="41" s="316" customFormat="1" ht="22" customHeight="1" spans="1:16">
      <c r="A41" s="340">
        <v>37</v>
      </c>
      <c r="B41" s="345" t="s">
        <v>100</v>
      </c>
      <c r="C41" s="345"/>
      <c r="D41" s="79" t="s">
        <v>101</v>
      </c>
      <c r="E41" s="340" t="s">
        <v>22</v>
      </c>
      <c r="F41" s="345" t="s">
        <v>27</v>
      </c>
      <c r="G41" s="345">
        <v>2</v>
      </c>
      <c r="H41" s="346">
        <v>72</v>
      </c>
      <c r="I41" s="341">
        <f t="shared" si="0"/>
        <v>144</v>
      </c>
      <c r="J41" s="342">
        <v>7</v>
      </c>
      <c r="K41" s="343">
        <v>210</v>
      </c>
      <c r="L41" s="347"/>
      <c r="M41" s="340" t="s">
        <v>24</v>
      </c>
      <c r="N41" s="340"/>
      <c r="O41" s="344"/>
      <c r="P41" s="344"/>
    </row>
    <row r="42" s="316" customFormat="1" ht="22" customHeight="1" spans="1:16">
      <c r="A42" s="340">
        <v>38</v>
      </c>
      <c r="B42" s="347" t="s">
        <v>102</v>
      </c>
      <c r="C42" s="345"/>
      <c r="D42" s="79" t="s">
        <v>103</v>
      </c>
      <c r="E42" s="340" t="s">
        <v>22</v>
      </c>
      <c r="F42" s="345" t="s">
        <v>27</v>
      </c>
      <c r="G42" s="345">
        <v>1</v>
      </c>
      <c r="H42" s="346">
        <v>300</v>
      </c>
      <c r="I42" s="341">
        <f t="shared" si="0"/>
        <v>300</v>
      </c>
      <c r="J42" s="342">
        <v>7</v>
      </c>
      <c r="K42" s="343">
        <v>210</v>
      </c>
      <c r="L42" s="347"/>
      <c r="M42" s="340" t="s">
        <v>24</v>
      </c>
      <c r="N42" s="340"/>
      <c r="O42" s="344"/>
      <c r="P42" s="344"/>
    </row>
    <row r="43" s="316" customFormat="1" ht="22" customHeight="1" spans="1:16">
      <c r="A43" s="340">
        <v>39</v>
      </c>
      <c r="B43" s="345" t="s">
        <v>104</v>
      </c>
      <c r="C43" s="168"/>
      <c r="D43" s="79" t="s">
        <v>37</v>
      </c>
      <c r="E43" s="340" t="s">
        <v>22</v>
      </c>
      <c r="F43" s="345" t="s">
        <v>27</v>
      </c>
      <c r="G43" s="345">
        <v>2</v>
      </c>
      <c r="H43" s="346">
        <v>80</v>
      </c>
      <c r="I43" s="341">
        <f t="shared" si="0"/>
        <v>160</v>
      </c>
      <c r="J43" s="342">
        <v>7</v>
      </c>
      <c r="K43" s="343">
        <v>210</v>
      </c>
      <c r="L43" s="347"/>
      <c r="M43" s="340" t="s">
        <v>24</v>
      </c>
      <c r="N43" s="340"/>
      <c r="O43" s="344"/>
      <c r="P43" s="344"/>
    </row>
    <row r="44" s="316" customFormat="1" ht="22" customHeight="1" spans="1:16">
      <c r="A44" s="340">
        <v>40</v>
      </c>
      <c r="B44" s="345" t="s">
        <v>105</v>
      </c>
      <c r="C44" s="345"/>
      <c r="D44" s="345" t="s">
        <v>106</v>
      </c>
      <c r="E44" s="340" t="s">
        <v>22</v>
      </c>
      <c r="F44" s="345" t="s">
        <v>45</v>
      </c>
      <c r="G44" s="345">
        <v>6</v>
      </c>
      <c r="H44" s="346">
        <v>90</v>
      </c>
      <c r="I44" s="341">
        <f t="shared" si="0"/>
        <v>540</v>
      </c>
      <c r="J44" s="342">
        <v>7</v>
      </c>
      <c r="K44" s="343">
        <v>210</v>
      </c>
      <c r="L44" s="347"/>
      <c r="M44" s="340" t="s">
        <v>24</v>
      </c>
      <c r="N44" s="340"/>
      <c r="O44" s="344"/>
      <c r="P44" s="344"/>
    </row>
    <row r="45" s="316" customFormat="1" ht="22" customHeight="1" spans="1:16">
      <c r="A45" s="340">
        <v>41</v>
      </c>
      <c r="B45" s="345" t="s">
        <v>107</v>
      </c>
      <c r="C45" s="345"/>
      <c r="D45" s="345" t="s">
        <v>108</v>
      </c>
      <c r="E45" s="340" t="s">
        <v>22</v>
      </c>
      <c r="F45" s="345" t="s">
        <v>45</v>
      </c>
      <c r="G45" s="345">
        <v>7</v>
      </c>
      <c r="H45" s="346">
        <v>80</v>
      </c>
      <c r="I45" s="341">
        <f t="shared" si="0"/>
        <v>560</v>
      </c>
      <c r="J45" s="342">
        <v>7</v>
      </c>
      <c r="K45" s="343">
        <v>210</v>
      </c>
      <c r="L45" s="347"/>
      <c r="M45" s="340" t="s">
        <v>24</v>
      </c>
      <c r="N45" s="340"/>
      <c r="O45" s="344"/>
      <c r="P45" s="344"/>
    </row>
    <row r="46" s="316" customFormat="1" ht="22" customHeight="1" spans="1:16">
      <c r="A46" s="340">
        <v>42</v>
      </c>
      <c r="B46" s="345" t="s">
        <v>109</v>
      </c>
      <c r="C46" s="345"/>
      <c r="D46" s="345" t="s">
        <v>110</v>
      </c>
      <c r="E46" s="340" t="s">
        <v>22</v>
      </c>
      <c r="F46" s="345" t="s">
        <v>45</v>
      </c>
      <c r="G46" s="345">
        <v>7</v>
      </c>
      <c r="H46" s="346">
        <v>95</v>
      </c>
      <c r="I46" s="341">
        <f t="shared" si="0"/>
        <v>665</v>
      </c>
      <c r="J46" s="342">
        <v>7</v>
      </c>
      <c r="K46" s="343">
        <v>210</v>
      </c>
      <c r="L46" s="347"/>
      <c r="M46" s="340" t="s">
        <v>24</v>
      </c>
      <c r="N46" s="340"/>
      <c r="O46" s="344"/>
      <c r="P46" s="344"/>
    </row>
    <row r="47" s="316" customFormat="1" ht="22" customHeight="1" spans="1:16">
      <c r="A47" s="340">
        <v>43</v>
      </c>
      <c r="B47" s="345" t="s">
        <v>111</v>
      </c>
      <c r="C47" s="345"/>
      <c r="D47" s="345" t="s">
        <v>112</v>
      </c>
      <c r="E47" s="340" t="s">
        <v>22</v>
      </c>
      <c r="F47" s="345" t="s">
        <v>27</v>
      </c>
      <c r="G47" s="345">
        <v>7</v>
      </c>
      <c r="H47" s="346">
        <v>150</v>
      </c>
      <c r="I47" s="341">
        <f t="shared" si="0"/>
        <v>1050</v>
      </c>
      <c r="J47" s="342">
        <v>7</v>
      </c>
      <c r="K47" s="343">
        <v>210</v>
      </c>
      <c r="L47" s="347"/>
      <c r="M47" s="340" t="s">
        <v>24</v>
      </c>
      <c r="N47" s="340"/>
      <c r="O47" s="344"/>
      <c r="P47" s="344"/>
    </row>
    <row r="48" s="316" customFormat="1" ht="22" customHeight="1" spans="1:16">
      <c r="A48" s="340">
        <v>44</v>
      </c>
      <c r="B48" s="345" t="s">
        <v>113</v>
      </c>
      <c r="C48" s="196"/>
      <c r="D48" s="197" t="s">
        <v>114</v>
      </c>
      <c r="E48" s="340" t="s">
        <v>22</v>
      </c>
      <c r="F48" s="345" t="s">
        <v>45</v>
      </c>
      <c r="G48" s="345">
        <v>2</v>
      </c>
      <c r="H48" s="346">
        <v>32</v>
      </c>
      <c r="I48" s="341">
        <f t="shared" si="0"/>
        <v>64</v>
      </c>
      <c r="J48" s="342">
        <v>7</v>
      </c>
      <c r="K48" s="343">
        <v>210</v>
      </c>
      <c r="L48" s="347"/>
      <c r="M48" s="340" t="s">
        <v>77</v>
      </c>
      <c r="N48" s="340"/>
      <c r="O48" s="344"/>
      <c r="P48" s="344"/>
    </row>
    <row r="49" s="316" customFormat="1" ht="22" customHeight="1" spans="1:16">
      <c r="A49" s="340">
        <v>45</v>
      </c>
      <c r="B49" s="345" t="s">
        <v>115</v>
      </c>
      <c r="C49" s="196"/>
      <c r="D49" s="197" t="s">
        <v>114</v>
      </c>
      <c r="E49" s="340" t="s">
        <v>22</v>
      </c>
      <c r="F49" s="345" t="s">
        <v>45</v>
      </c>
      <c r="G49" s="345">
        <v>1</v>
      </c>
      <c r="H49" s="346">
        <v>32</v>
      </c>
      <c r="I49" s="341">
        <f t="shared" si="0"/>
        <v>32</v>
      </c>
      <c r="J49" s="342">
        <v>7</v>
      </c>
      <c r="K49" s="343">
        <v>210</v>
      </c>
      <c r="L49" s="347"/>
      <c r="M49" s="340" t="s">
        <v>77</v>
      </c>
      <c r="N49" s="340"/>
      <c r="O49" s="344"/>
      <c r="P49" s="344"/>
    </row>
    <row r="50" s="316" customFormat="1" ht="22" customHeight="1" spans="1:16">
      <c r="A50" s="340">
        <v>46</v>
      </c>
      <c r="B50" s="345" t="s">
        <v>116</v>
      </c>
      <c r="C50" s="345"/>
      <c r="D50" s="79" t="s">
        <v>117</v>
      </c>
      <c r="E50" s="340" t="s">
        <v>22</v>
      </c>
      <c r="F50" s="345" t="s">
        <v>118</v>
      </c>
      <c r="G50" s="345">
        <v>10</v>
      </c>
      <c r="H50" s="346">
        <v>2.7</v>
      </c>
      <c r="I50" s="341">
        <f t="shared" si="0"/>
        <v>27</v>
      </c>
      <c r="J50" s="342">
        <v>7</v>
      </c>
      <c r="K50" s="343">
        <v>210</v>
      </c>
      <c r="L50" s="347"/>
      <c r="M50" s="340" t="s">
        <v>77</v>
      </c>
      <c r="N50" s="340"/>
      <c r="O50" s="344"/>
      <c r="P50" s="344"/>
    </row>
    <row r="51" s="316" customFormat="1" ht="22" customHeight="1" spans="1:16">
      <c r="A51" s="340">
        <v>47</v>
      </c>
      <c r="B51" s="345" t="s">
        <v>119</v>
      </c>
      <c r="C51" s="345"/>
      <c r="D51" s="79" t="s">
        <v>120</v>
      </c>
      <c r="E51" s="340" t="s">
        <v>22</v>
      </c>
      <c r="F51" s="345" t="s">
        <v>45</v>
      </c>
      <c r="G51" s="345">
        <v>2</v>
      </c>
      <c r="H51" s="346">
        <v>120</v>
      </c>
      <c r="I51" s="341">
        <f t="shared" si="0"/>
        <v>240</v>
      </c>
      <c r="J51" s="342">
        <v>7</v>
      </c>
      <c r="K51" s="343">
        <v>210</v>
      </c>
      <c r="L51" s="347"/>
      <c r="M51" s="340" t="s">
        <v>33</v>
      </c>
      <c r="N51" s="340"/>
      <c r="O51" s="344"/>
      <c r="P51" s="344"/>
    </row>
    <row r="52" s="316" customFormat="1" ht="22" customHeight="1" spans="1:16">
      <c r="A52" s="340">
        <v>48</v>
      </c>
      <c r="B52" s="345" t="s">
        <v>121</v>
      </c>
      <c r="C52" s="345"/>
      <c r="D52" s="79" t="s">
        <v>122</v>
      </c>
      <c r="E52" s="340" t="s">
        <v>22</v>
      </c>
      <c r="F52" s="345" t="s">
        <v>45</v>
      </c>
      <c r="G52" s="345">
        <v>1</v>
      </c>
      <c r="H52" s="346">
        <v>20</v>
      </c>
      <c r="I52" s="341">
        <f t="shared" si="0"/>
        <v>20</v>
      </c>
      <c r="J52" s="342">
        <v>7</v>
      </c>
      <c r="K52" s="343">
        <v>210</v>
      </c>
      <c r="L52" s="347"/>
      <c r="M52" s="340" t="s">
        <v>77</v>
      </c>
      <c r="N52" s="340"/>
      <c r="O52" s="344"/>
      <c r="P52" s="344"/>
    </row>
    <row r="53" s="316" customFormat="1" ht="22" customHeight="1" spans="1:16">
      <c r="A53" s="340">
        <v>49</v>
      </c>
      <c r="B53" s="345" t="s">
        <v>123</v>
      </c>
      <c r="C53" s="238"/>
      <c r="D53" s="79" t="s">
        <v>124</v>
      </c>
      <c r="E53" s="340" t="s">
        <v>22</v>
      </c>
      <c r="F53" s="345" t="s">
        <v>118</v>
      </c>
      <c r="G53" s="345">
        <v>5</v>
      </c>
      <c r="H53" s="346">
        <v>240</v>
      </c>
      <c r="I53" s="341">
        <f t="shared" si="0"/>
        <v>1200</v>
      </c>
      <c r="J53" s="342">
        <v>7</v>
      </c>
      <c r="K53" s="343">
        <v>210</v>
      </c>
      <c r="L53" s="347"/>
      <c r="M53" s="340" t="s">
        <v>33</v>
      </c>
      <c r="N53" s="340"/>
      <c r="O53" s="344"/>
      <c r="P53" s="344"/>
    </row>
    <row r="54" s="316" customFormat="1" ht="22" customHeight="1" spans="1:16">
      <c r="A54" s="340">
        <v>50</v>
      </c>
      <c r="B54" s="347" t="s">
        <v>125</v>
      </c>
      <c r="C54" s="345"/>
      <c r="D54" s="69" t="s">
        <v>126</v>
      </c>
      <c r="E54" s="340" t="s">
        <v>22</v>
      </c>
      <c r="F54" s="345" t="s">
        <v>58</v>
      </c>
      <c r="G54" s="347">
        <v>1</v>
      </c>
      <c r="H54" s="348">
        <v>190</v>
      </c>
      <c r="I54" s="341">
        <f t="shared" si="0"/>
        <v>190</v>
      </c>
      <c r="J54" s="342">
        <v>7</v>
      </c>
      <c r="K54" s="343">
        <v>210</v>
      </c>
      <c r="L54" s="347"/>
      <c r="M54" s="340" t="s">
        <v>77</v>
      </c>
      <c r="N54" s="340"/>
      <c r="O54" s="344"/>
      <c r="P54" s="344"/>
    </row>
    <row r="55" s="316" customFormat="1" ht="22" customHeight="1" spans="1:16">
      <c r="A55" s="340">
        <v>51</v>
      </c>
      <c r="B55" s="347" t="s">
        <v>127</v>
      </c>
      <c r="C55" s="345"/>
      <c r="D55" s="57" t="s">
        <v>128</v>
      </c>
      <c r="E55" s="340" t="s">
        <v>22</v>
      </c>
      <c r="F55" s="347" t="s">
        <v>27</v>
      </c>
      <c r="G55" s="340">
        <v>1</v>
      </c>
      <c r="H55" s="341">
        <v>75</v>
      </c>
      <c r="I55" s="341">
        <f t="shared" si="0"/>
        <v>75</v>
      </c>
      <c r="J55" s="342">
        <v>12</v>
      </c>
      <c r="K55" s="343">
        <v>390</v>
      </c>
      <c r="L55" s="340"/>
      <c r="M55" s="340" t="s">
        <v>24</v>
      </c>
      <c r="N55" s="340" t="s">
        <v>129</v>
      </c>
      <c r="O55" s="344"/>
      <c r="P55" s="344"/>
    </row>
    <row r="56" s="316" customFormat="1" ht="22" customHeight="1" spans="1:16">
      <c r="A56" s="340">
        <v>52</v>
      </c>
      <c r="B56" s="347" t="s">
        <v>130</v>
      </c>
      <c r="C56" s="238"/>
      <c r="D56" s="57" t="s">
        <v>131</v>
      </c>
      <c r="E56" s="340" t="s">
        <v>22</v>
      </c>
      <c r="F56" s="347" t="s">
        <v>27</v>
      </c>
      <c r="G56" s="340">
        <v>5</v>
      </c>
      <c r="H56" s="341">
        <v>16.1</v>
      </c>
      <c r="I56" s="341">
        <f t="shared" si="0"/>
        <v>80.5</v>
      </c>
      <c r="J56" s="342">
        <v>12</v>
      </c>
      <c r="K56" s="343">
        <v>390</v>
      </c>
      <c r="L56" s="340"/>
      <c r="M56" s="340" t="s">
        <v>24</v>
      </c>
      <c r="N56" s="340" t="s">
        <v>129</v>
      </c>
      <c r="O56" s="344"/>
      <c r="P56" s="344"/>
    </row>
    <row r="57" s="316" customFormat="1" ht="22" customHeight="1" spans="1:16">
      <c r="A57" s="340">
        <v>53</v>
      </c>
      <c r="B57" s="347" t="s">
        <v>132</v>
      </c>
      <c r="C57" s="196"/>
      <c r="D57" s="97" t="s">
        <v>133</v>
      </c>
      <c r="E57" s="340" t="s">
        <v>22</v>
      </c>
      <c r="F57" s="347" t="s">
        <v>27</v>
      </c>
      <c r="G57" s="340">
        <v>10</v>
      </c>
      <c r="H57" s="341">
        <v>120</v>
      </c>
      <c r="I57" s="341">
        <f t="shared" si="0"/>
        <v>1200</v>
      </c>
      <c r="J57" s="342">
        <v>12</v>
      </c>
      <c r="K57" s="343">
        <v>390</v>
      </c>
      <c r="L57" s="340"/>
      <c r="M57" s="340" t="s">
        <v>24</v>
      </c>
      <c r="N57" s="340" t="s">
        <v>129</v>
      </c>
      <c r="O57" s="344"/>
      <c r="P57" s="344"/>
    </row>
    <row r="58" s="316" customFormat="1" ht="22" customHeight="1" spans="1:16">
      <c r="A58" s="340">
        <v>54</v>
      </c>
      <c r="B58" s="347" t="s">
        <v>134</v>
      </c>
      <c r="C58" s="196"/>
      <c r="D58" s="97" t="s">
        <v>133</v>
      </c>
      <c r="E58" s="340" t="s">
        <v>22</v>
      </c>
      <c r="F58" s="347" t="s">
        <v>27</v>
      </c>
      <c r="G58" s="340">
        <v>10</v>
      </c>
      <c r="H58" s="341">
        <v>205</v>
      </c>
      <c r="I58" s="341">
        <f t="shared" si="0"/>
        <v>2050</v>
      </c>
      <c r="J58" s="342">
        <v>12</v>
      </c>
      <c r="K58" s="343">
        <v>390</v>
      </c>
      <c r="L58" s="340"/>
      <c r="M58" s="340" t="s">
        <v>24</v>
      </c>
      <c r="N58" s="340" t="s">
        <v>129</v>
      </c>
      <c r="O58" s="344"/>
      <c r="P58" s="344"/>
    </row>
    <row r="59" s="316" customFormat="1" ht="33" customHeight="1" spans="1:16">
      <c r="A59" s="340">
        <v>55</v>
      </c>
      <c r="B59" s="347" t="s">
        <v>135</v>
      </c>
      <c r="C59" s="196"/>
      <c r="D59" s="79" t="s">
        <v>136</v>
      </c>
      <c r="E59" s="340" t="s">
        <v>22</v>
      </c>
      <c r="F59" s="57" t="s">
        <v>137</v>
      </c>
      <c r="G59" s="340">
        <v>20</v>
      </c>
      <c r="H59" s="341">
        <v>50</v>
      </c>
      <c r="I59" s="341">
        <f t="shared" si="0"/>
        <v>1000</v>
      </c>
      <c r="J59" s="342">
        <v>12</v>
      </c>
      <c r="K59" s="343">
        <v>390</v>
      </c>
      <c r="L59" s="340"/>
      <c r="M59" s="340" t="s">
        <v>24</v>
      </c>
      <c r="N59" s="340" t="s">
        <v>129</v>
      </c>
      <c r="O59" s="344"/>
      <c r="P59" s="344"/>
    </row>
    <row r="60" s="316" customFormat="1" ht="22" customHeight="1" spans="1:16">
      <c r="A60" s="340">
        <v>56</v>
      </c>
      <c r="B60" s="347" t="s">
        <v>138</v>
      </c>
      <c r="C60" s="345"/>
      <c r="D60" s="57" t="s">
        <v>139</v>
      </c>
      <c r="E60" s="340" t="s">
        <v>22</v>
      </c>
      <c r="F60" s="57" t="s">
        <v>45</v>
      </c>
      <c r="G60" s="340">
        <v>20</v>
      </c>
      <c r="H60" s="341">
        <v>50</v>
      </c>
      <c r="I60" s="341">
        <f t="shared" si="0"/>
        <v>1000</v>
      </c>
      <c r="J60" s="342">
        <v>12</v>
      </c>
      <c r="K60" s="343">
        <v>390</v>
      </c>
      <c r="L60" s="340"/>
      <c r="M60" s="340" t="s">
        <v>24</v>
      </c>
      <c r="N60" s="340" t="s">
        <v>129</v>
      </c>
      <c r="O60" s="344"/>
      <c r="P60" s="344"/>
    </row>
    <row r="61" s="316" customFormat="1" ht="22" customHeight="1" spans="1:16">
      <c r="A61" s="340">
        <v>57</v>
      </c>
      <c r="B61" s="347" t="s">
        <v>140</v>
      </c>
      <c r="C61" s="345"/>
      <c r="D61" s="57" t="s">
        <v>141</v>
      </c>
      <c r="E61" s="340" t="s">
        <v>22</v>
      </c>
      <c r="F61" s="57" t="s">
        <v>23</v>
      </c>
      <c r="G61" s="340">
        <v>5</v>
      </c>
      <c r="H61" s="341">
        <v>50</v>
      </c>
      <c r="I61" s="341">
        <f t="shared" si="0"/>
        <v>250</v>
      </c>
      <c r="J61" s="342">
        <v>12</v>
      </c>
      <c r="K61" s="343">
        <v>390</v>
      </c>
      <c r="L61" s="340"/>
      <c r="M61" s="340" t="s">
        <v>24</v>
      </c>
      <c r="N61" s="340" t="s">
        <v>129</v>
      </c>
      <c r="O61" s="344"/>
      <c r="P61" s="344"/>
    </row>
    <row r="62" s="316" customFormat="1" ht="22" customHeight="1" spans="1:16">
      <c r="A62" s="340">
        <v>58</v>
      </c>
      <c r="B62" s="347" t="s">
        <v>142</v>
      </c>
      <c r="C62" s="345"/>
      <c r="D62" s="57" t="s">
        <v>141</v>
      </c>
      <c r="E62" s="340" t="s">
        <v>22</v>
      </c>
      <c r="F62" s="57" t="s">
        <v>23</v>
      </c>
      <c r="G62" s="340">
        <v>5</v>
      </c>
      <c r="H62" s="341">
        <v>38</v>
      </c>
      <c r="I62" s="341">
        <f t="shared" si="0"/>
        <v>190</v>
      </c>
      <c r="J62" s="342">
        <v>12</v>
      </c>
      <c r="K62" s="343">
        <v>390</v>
      </c>
      <c r="L62" s="340"/>
      <c r="M62" s="340" t="s">
        <v>24</v>
      </c>
      <c r="N62" s="340" t="s">
        <v>129</v>
      </c>
      <c r="O62" s="344"/>
      <c r="P62" s="344"/>
    </row>
    <row r="63" s="316" customFormat="1" ht="22" customHeight="1" spans="1:16">
      <c r="A63" s="340">
        <v>59</v>
      </c>
      <c r="B63" s="347" t="s">
        <v>143</v>
      </c>
      <c r="C63" s="345"/>
      <c r="D63" s="57" t="s">
        <v>144</v>
      </c>
      <c r="E63" s="340" t="s">
        <v>22</v>
      </c>
      <c r="F63" s="57" t="s">
        <v>27</v>
      </c>
      <c r="G63" s="340">
        <v>5</v>
      </c>
      <c r="H63" s="341">
        <v>125</v>
      </c>
      <c r="I63" s="341">
        <f t="shared" si="0"/>
        <v>625</v>
      </c>
      <c r="J63" s="342">
        <v>12</v>
      </c>
      <c r="K63" s="343">
        <v>390</v>
      </c>
      <c r="L63" s="340"/>
      <c r="M63" s="340" t="s">
        <v>24</v>
      </c>
      <c r="N63" s="340" t="s">
        <v>129</v>
      </c>
      <c r="O63" s="344"/>
      <c r="P63" s="344"/>
    </row>
    <row r="64" s="316" customFormat="1" ht="22" customHeight="1" spans="1:16">
      <c r="A64" s="340">
        <v>60</v>
      </c>
      <c r="B64" s="347" t="s">
        <v>145</v>
      </c>
      <c r="C64" s="196"/>
      <c r="D64" s="57" t="s">
        <v>146</v>
      </c>
      <c r="E64" s="340" t="s">
        <v>22</v>
      </c>
      <c r="F64" s="57" t="s">
        <v>137</v>
      </c>
      <c r="G64" s="340">
        <v>2</v>
      </c>
      <c r="H64" s="341">
        <v>267</v>
      </c>
      <c r="I64" s="341">
        <f t="shared" si="0"/>
        <v>534</v>
      </c>
      <c r="J64" s="342">
        <v>12</v>
      </c>
      <c r="K64" s="343">
        <v>390</v>
      </c>
      <c r="L64" s="340"/>
      <c r="M64" s="340" t="s">
        <v>24</v>
      </c>
      <c r="N64" s="340"/>
      <c r="O64" s="344"/>
      <c r="P64" s="344"/>
    </row>
    <row r="65" s="316" customFormat="1" ht="22" customHeight="1" spans="1:16">
      <c r="A65" s="340">
        <v>61</v>
      </c>
      <c r="B65" s="347" t="s">
        <v>147</v>
      </c>
      <c r="C65" s="196"/>
      <c r="D65" s="57" t="s">
        <v>148</v>
      </c>
      <c r="E65" s="340" t="s">
        <v>22</v>
      </c>
      <c r="F65" s="57" t="s">
        <v>23</v>
      </c>
      <c r="G65" s="340">
        <v>2</v>
      </c>
      <c r="H65" s="341">
        <v>108</v>
      </c>
      <c r="I65" s="341">
        <f t="shared" si="0"/>
        <v>216</v>
      </c>
      <c r="J65" s="342">
        <v>12</v>
      </c>
      <c r="K65" s="343">
        <v>390</v>
      </c>
      <c r="L65" s="340"/>
      <c r="M65" s="340" t="s">
        <v>24</v>
      </c>
      <c r="N65" s="340"/>
      <c r="O65" s="344"/>
      <c r="P65" s="344"/>
    </row>
    <row r="66" s="316" customFormat="1" ht="22" customHeight="1" spans="1:16">
      <c r="A66" s="340">
        <v>62</v>
      </c>
      <c r="B66" s="347" t="s">
        <v>149</v>
      </c>
      <c r="C66" s="238"/>
      <c r="D66" s="57" t="s">
        <v>150</v>
      </c>
      <c r="E66" s="340" t="s">
        <v>22</v>
      </c>
      <c r="F66" s="57" t="s">
        <v>27</v>
      </c>
      <c r="G66" s="340">
        <v>1</v>
      </c>
      <c r="H66" s="341">
        <v>120</v>
      </c>
      <c r="I66" s="341">
        <f t="shared" si="0"/>
        <v>120</v>
      </c>
      <c r="J66" s="342">
        <v>12</v>
      </c>
      <c r="K66" s="343">
        <v>390</v>
      </c>
      <c r="L66" s="340"/>
      <c r="M66" s="340" t="s">
        <v>24</v>
      </c>
      <c r="N66" s="340"/>
      <c r="O66" s="344"/>
      <c r="P66" s="344"/>
    </row>
    <row r="67" s="316" customFormat="1" ht="22" customHeight="1" spans="1:16">
      <c r="A67" s="340">
        <v>63</v>
      </c>
      <c r="B67" s="347" t="s">
        <v>151</v>
      </c>
      <c r="C67" s="238"/>
      <c r="D67" s="57" t="s">
        <v>152</v>
      </c>
      <c r="E67" s="340" t="s">
        <v>22</v>
      </c>
      <c r="F67" s="57" t="s">
        <v>27</v>
      </c>
      <c r="G67" s="340">
        <v>1</v>
      </c>
      <c r="H67" s="341">
        <v>180</v>
      </c>
      <c r="I67" s="341">
        <f t="shared" si="0"/>
        <v>180</v>
      </c>
      <c r="J67" s="342">
        <v>12</v>
      </c>
      <c r="K67" s="343">
        <v>390</v>
      </c>
      <c r="L67" s="340"/>
      <c r="M67" s="340" t="s">
        <v>24</v>
      </c>
      <c r="N67" s="340"/>
      <c r="O67" s="344"/>
      <c r="P67" s="344"/>
    </row>
    <row r="68" s="316" customFormat="1" ht="22" customHeight="1" spans="1:16">
      <c r="A68" s="340">
        <v>64</v>
      </c>
      <c r="B68" s="347" t="s">
        <v>153</v>
      </c>
      <c r="C68" s="345"/>
      <c r="D68" s="57" t="s">
        <v>154</v>
      </c>
      <c r="E68" s="340" t="s">
        <v>22</v>
      </c>
      <c r="F68" s="57" t="s">
        <v>45</v>
      </c>
      <c r="G68" s="340">
        <v>1</v>
      </c>
      <c r="H68" s="341">
        <v>4000</v>
      </c>
      <c r="I68" s="341">
        <f t="shared" si="0"/>
        <v>4000</v>
      </c>
      <c r="J68" s="342">
        <v>12</v>
      </c>
      <c r="K68" s="343">
        <v>390</v>
      </c>
      <c r="L68" s="340"/>
      <c r="M68" s="340" t="s">
        <v>24</v>
      </c>
      <c r="N68" s="340"/>
      <c r="O68" s="344"/>
      <c r="P68" s="344"/>
    </row>
    <row r="69" s="316" customFormat="1" ht="22" customHeight="1" spans="1:16">
      <c r="A69" s="340">
        <v>65</v>
      </c>
      <c r="B69" s="347" t="s">
        <v>155</v>
      </c>
      <c r="C69" s="345"/>
      <c r="D69" s="57" t="s">
        <v>156</v>
      </c>
      <c r="E69" s="340" t="s">
        <v>22</v>
      </c>
      <c r="F69" s="57" t="s">
        <v>45</v>
      </c>
      <c r="G69" s="340">
        <v>1</v>
      </c>
      <c r="H69" s="341">
        <v>4800</v>
      </c>
      <c r="I69" s="341">
        <f t="shared" ref="I69:I132" si="1">H69*G69</f>
        <v>4800</v>
      </c>
      <c r="J69" s="342">
        <v>12</v>
      </c>
      <c r="K69" s="343">
        <v>390</v>
      </c>
      <c r="L69" s="340"/>
      <c r="M69" s="340" t="s">
        <v>24</v>
      </c>
      <c r="N69" s="340"/>
      <c r="O69" s="344"/>
      <c r="P69" s="344"/>
    </row>
    <row r="70" s="316" customFormat="1" ht="22" customHeight="1" spans="1:16">
      <c r="A70" s="340">
        <v>66</v>
      </c>
      <c r="B70" s="347" t="s">
        <v>157</v>
      </c>
      <c r="C70" s="238"/>
      <c r="D70" s="57" t="s">
        <v>158</v>
      </c>
      <c r="E70" s="340" t="s">
        <v>22</v>
      </c>
      <c r="F70" s="57" t="s">
        <v>45</v>
      </c>
      <c r="G70" s="340">
        <v>2</v>
      </c>
      <c r="H70" s="341">
        <v>135</v>
      </c>
      <c r="I70" s="341">
        <f t="shared" si="1"/>
        <v>270</v>
      </c>
      <c r="J70" s="342">
        <v>12</v>
      </c>
      <c r="K70" s="343">
        <v>390</v>
      </c>
      <c r="L70" s="340"/>
      <c r="M70" s="340" t="s">
        <v>24</v>
      </c>
      <c r="N70" s="340"/>
      <c r="O70" s="344"/>
      <c r="P70" s="344"/>
    </row>
    <row r="71" s="316" customFormat="1" ht="22" customHeight="1" spans="1:16">
      <c r="A71" s="340">
        <v>67</v>
      </c>
      <c r="B71" s="347" t="s">
        <v>159</v>
      </c>
      <c r="C71" s="345"/>
      <c r="D71" s="57" t="s">
        <v>160</v>
      </c>
      <c r="E71" s="340" t="s">
        <v>22</v>
      </c>
      <c r="F71" s="347" t="s">
        <v>45</v>
      </c>
      <c r="G71" s="340">
        <v>2</v>
      </c>
      <c r="H71" s="341">
        <v>40</v>
      </c>
      <c r="I71" s="341">
        <f t="shared" si="1"/>
        <v>80</v>
      </c>
      <c r="J71" s="342">
        <v>12</v>
      </c>
      <c r="K71" s="343">
        <v>390</v>
      </c>
      <c r="L71" s="340"/>
      <c r="M71" s="340" t="s">
        <v>24</v>
      </c>
      <c r="N71" s="340"/>
      <c r="O71" s="344"/>
      <c r="P71" s="344"/>
    </row>
    <row r="72" s="316" customFormat="1" ht="22" customHeight="1" spans="1:16">
      <c r="A72" s="340">
        <v>68</v>
      </c>
      <c r="B72" s="347" t="s">
        <v>161</v>
      </c>
      <c r="C72" s="238"/>
      <c r="D72" s="57" t="s">
        <v>162</v>
      </c>
      <c r="E72" s="340" t="s">
        <v>22</v>
      </c>
      <c r="F72" s="347" t="s">
        <v>45</v>
      </c>
      <c r="G72" s="340">
        <v>30</v>
      </c>
      <c r="H72" s="341">
        <v>75</v>
      </c>
      <c r="I72" s="341">
        <f t="shared" si="1"/>
        <v>2250</v>
      </c>
      <c r="J72" s="342">
        <v>12</v>
      </c>
      <c r="K72" s="343">
        <v>390</v>
      </c>
      <c r="L72" s="340"/>
      <c r="M72" s="340" t="s">
        <v>24</v>
      </c>
      <c r="N72" s="340"/>
      <c r="O72" s="344"/>
      <c r="P72" s="344"/>
    </row>
    <row r="73" s="316" customFormat="1" ht="22" customHeight="1" spans="1:16">
      <c r="A73" s="340">
        <v>69</v>
      </c>
      <c r="B73" s="347" t="s">
        <v>163</v>
      </c>
      <c r="C73" s="345"/>
      <c r="D73" s="347" t="s">
        <v>164</v>
      </c>
      <c r="E73" s="340" t="s">
        <v>22</v>
      </c>
      <c r="F73" s="347" t="s">
        <v>45</v>
      </c>
      <c r="G73" s="340">
        <v>100</v>
      </c>
      <c r="H73" s="341">
        <v>12</v>
      </c>
      <c r="I73" s="341">
        <f t="shared" si="1"/>
        <v>1200</v>
      </c>
      <c r="J73" s="342">
        <v>12</v>
      </c>
      <c r="K73" s="343">
        <v>390</v>
      </c>
      <c r="L73" s="340"/>
      <c r="M73" s="340" t="s">
        <v>33</v>
      </c>
      <c r="N73" s="340"/>
      <c r="O73" s="344"/>
      <c r="P73" s="344"/>
    </row>
    <row r="74" s="316" customFormat="1" ht="22" customHeight="1" spans="1:16">
      <c r="A74" s="340">
        <v>70</v>
      </c>
      <c r="B74" s="347" t="s">
        <v>165</v>
      </c>
      <c r="C74" s="345"/>
      <c r="D74" s="347" t="s">
        <v>166</v>
      </c>
      <c r="E74" s="340" t="s">
        <v>22</v>
      </c>
      <c r="F74" s="347" t="s">
        <v>23</v>
      </c>
      <c r="G74" s="340">
        <v>5</v>
      </c>
      <c r="H74" s="341">
        <v>15</v>
      </c>
      <c r="I74" s="341">
        <f t="shared" si="1"/>
        <v>75</v>
      </c>
      <c r="J74" s="342">
        <v>12</v>
      </c>
      <c r="K74" s="343">
        <v>390</v>
      </c>
      <c r="L74" s="340"/>
      <c r="M74" s="340" t="s">
        <v>77</v>
      </c>
      <c r="N74" s="340"/>
      <c r="O74" s="344"/>
      <c r="P74" s="344"/>
    </row>
    <row r="75" s="316" customFormat="1" ht="22" customHeight="1" spans="1:16">
      <c r="A75" s="340">
        <v>71</v>
      </c>
      <c r="B75" s="347" t="s">
        <v>167</v>
      </c>
      <c r="C75" s="345"/>
      <c r="D75" s="347" t="s">
        <v>168</v>
      </c>
      <c r="E75" s="340" t="s">
        <v>22</v>
      </c>
      <c r="F75" s="347" t="s">
        <v>45</v>
      </c>
      <c r="G75" s="340">
        <v>5</v>
      </c>
      <c r="H75" s="341">
        <v>200</v>
      </c>
      <c r="I75" s="341">
        <f t="shared" si="1"/>
        <v>1000</v>
      </c>
      <c r="J75" s="342">
        <v>12</v>
      </c>
      <c r="K75" s="343">
        <v>390</v>
      </c>
      <c r="L75" s="340"/>
      <c r="M75" s="340" t="s">
        <v>77</v>
      </c>
      <c r="N75" s="340" t="s">
        <v>129</v>
      </c>
      <c r="O75" s="344"/>
      <c r="P75" s="344"/>
    </row>
    <row r="76" s="316" customFormat="1" ht="22" customHeight="1" spans="1:16">
      <c r="A76" s="340">
        <v>72</v>
      </c>
      <c r="B76" s="347" t="s">
        <v>169</v>
      </c>
      <c r="C76" s="345"/>
      <c r="D76" s="347" t="s">
        <v>170</v>
      </c>
      <c r="E76" s="340" t="s">
        <v>22</v>
      </c>
      <c r="F76" s="347" t="s">
        <v>23</v>
      </c>
      <c r="G76" s="340">
        <v>2</v>
      </c>
      <c r="H76" s="341">
        <v>8</v>
      </c>
      <c r="I76" s="341">
        <f t="shared" si="1"/>
        <v>16</v>
      </c>
      <c r="J76" s="342">
        <v>12</v>
      </c>
      <c r="K76" s="343">
        <v>390</v>
      </c>
      <c r="L76" s="340"/>
      <c r="M76" s="340" t="s">
        <v>77</v>
      </c>
      <c r="N76" s="340" t="s">
        <v>129</v>
      </c>
      <c r="O76" s="344"/>
      <c r="P76" s="344"/>
    </row>
    <row r="77" s="316" customFormat="1" ht="22" customHeight="1" spans="1:16">
      <c r="A77" s="340">
        <v>73</v>
      </c>
      <c r="B77" s="347" t="s">
        <v>169</v>
      </c>
      <c r="C77" s="345"/>
      <c r="D77" s="347" t="s">
        <v>171</v>
      </c>
      <c r="E77" s="340" t="s">
        <v>22</v>
      </c>
      <c r="F77" s="347" t="s">
        <v>23</v>
      </c>
      <c r="G77" s="340">
        <v>2</v>
      </c>
      <c r="H77" s="341">
        <v>15</v>
      </c>
      <c r="I77" s="341">
        <f t="shared" si="1"/>
        <v>30</v>
      </c>
      <c r="J77" s="342">
        <v>12</v>
      </c>
      <c r="K77" s="343">
        <v>390</v>
      </c>
      <c r="L77" s="340"/>
      <c r="M77" s="340" t="s">
        <v>77</v>
      </c>
      <c r="N77" s="340" t="s">
        <v>129</v>
      </c>
      <c r="O77" s="344"/>
      <c r="P77" s="344"/>
    </row>
    <row r="78" s="316" customFormat="1" ht="22" customHeight="1" spans="1:16">
      <c r="A78" s="340">
        <v>74</v>
      </c>
      <c r="B78" s="347" t="s">
        <v>172</v>
      </c>
      <c r="C78" s="345"/>
      <c r="D78" s="347" t="s">
        <v>173</v>
      </c>
      <c r="E78" s="340" t="s">
        <v>22</v>
      </c>
      <c r="F78" s="347" t="s">
        <v>93</v>
      </c>
      <c r="G78" s="340">
        <v>2</v>
      </c>
      <c r="H78" s="341">
        <v>1</v>
      </c>
      <c r="I78" s="341">
        <f t="shared" si="1"/>
        <v>2</v>
      </c>
      <c r="J78" s="342">
        <v>12</v>
      </c>
      <c r="K78" s="343">
        <v>390</v>
      </c>
      <c r="L78" s="340"/>
      <c r="M78" s="340" t="s">
        <v>77</v>
      </c>
      <c r="N78" s="340" t="s">
        <v>129</v>
      </c>
      <c r="O78" s="344"/>
      <c r="P78" s="344"/>
    </row>
    <row r="79" s="316" customFormat="1" ht="22" customHeight="1" spans="1:16">
      <c r="A79" s="340">
        <v>75</v>
      </c>
      <c r="B79" s="347" t="s">
        <v>174</v>
      </c>
      <c r="C79" s="345"/>
      <c r="D79" s="347" t="s">
        <v>175</v>
      </c>
      <c r="E79" s="340" t="s">
        <v>22</v>
      </c>
      <c r="F79" s="347" t="s">
        <v>32</v>
      </c>
      <c r="G79" s="340">
        <v>2</v>
      </c>
      <c r="H79" s="341">
        <v>340</v>
      </c>
      <c r="I79" s="341">
        <f t="shared" si="1"/>
        <v>680</v>
      </c>
      <c r="J79" s="342">
        <v>12</v>
      </c>
      <c r="K79" s="343">
        <v>390</v>
      </c>
      <c r="L79" s="340"/>
      <c r="M79" s="340" t="s">
        <v>77</v>
      </c>
      <c r="N79" s="340" t="s">
        <v>129</v>
      </c>
      <c r="O79" s="344"/>
      <c r="P79" s="344"/>
    </row>
    <row r="80" s="316" customFormat="1" ht="22" customHeight="1" spans="1:16">
      <c r="A80" s="340">
        <v>76</v>
      </c>
      <c r="B80" s="347" t="s">
        <v>176</v>
      </c>
      <c r="C80" s="345"/>
      <c r="D80" s="347" t="s">
        <v>177</v>
      </c>
      <c r="E80" s="340" t="s">
        <v>22</v>
      </c>
      <c r="F80" s="347" t="s">
        <v>178</v>
      </c>
      <c r="G80" s="340">
        <v>2</v>
      </c>
      <c r="H80" s="341">
        <v>300</v>
      </c>
      <c r="I80" s="341">
        <f t="shared" si="1"/>
        <v>600</v>
      </c>
      <c r="J80" s="342">
        <v>12</v>
      </c>
      <c r="K80" s="343">
        <v>390</v>
      </c>
      <c r="L80" s="340"/>
      <c r="M80" s="340" t="s">
        <v>77</v>
      </c>
      <c r="N80" s="340" t="s">
        <v>129</v>
      </c>
      <c r="O80" s="344"/>
      <c r="P80" s="344"/>
    </row>
    <row r="81" s="316" customFormat="1" ht="22" customHeight="1" spans="1:16">
      <c r="A81" s="340">
        <v>77</v>
      </c>
      <c r="B81" s="347" t="s">
        <v>179</v>
      </c>
      <c r="C81" s="345"/>
      <c r="D81" s="347" t="s">
        <v>180</v>
      </c>
      <c r="E81" s="340" t="s">
        <v>22</v>
      </c>
      <c r="F81" s="347" t="s">
        <v>58</v>
      </c>
      <c r="G81" s="340">
        <v>1</v>
      </c>
      <c r="H81" s="341">
        <v>190</v>
      </c>
      <c r="I81" s="341">
        <f t="shared" si="1"/>
        <v>190</v>
      </c>
      <c r="J81" s="342">
        <v>12</v>
      </c>
      <c r="K81" s="343">
        <v>390</v>
      </c>
      <c r="L81" s="340"/>
      <c r="M81" s="340" t="s">
        <v>77</v>
      </c>
      <c r="N81" s="340"/>
      <c r="O81" s="344"/>
      <c r="P81" s="344"/>
    </row>
    <row r="82" s="316" customFormat="1" ht="22" customHeight="1" spans="1:16">
      <c r="A82" s="340">
        <v>78</v>
      </c>
      <c r="B82" s="347" t="s">
        <v>181</v>
      </c>
      <c r="C82" s="345"/>
      <c r="D82" s="347" t="s">
        <v>182</v>
      </c>
      <c r="E82" s="340" t="s">
        <v>22</v>
      </c>
      <c r="F82" s="347" t="s">
        <v>23</v>
      </c>
      <c r="G82" s="340">
        <v>10</v>
      </c>
      <c r="H82" s="341">
        <v>2.5</v>
      </c>
      <c r="I82" s="341">
        <f t="shared" si="1"/>
        <v>25</v>
      </c>
      <c r="J82" s="342">
        <v>12</v>
      </c>
      <c r="K82" s="343">
        <v>390</v>
      </c>
      <c r="L82" s="340"/>
      <c r="M82" s="340" t="s">
        <v>77</v>
      </c>
      <c r="N82" s="340"/>
      <c r="O82" s="344"/>
      <c r="P82" s="344"/>
    </row>
    <row r="83" s="316" customFormat="1" ht="22" customHeight="1" spans="1:16">
      <c r="A83" s="340">
        <v>79</v>
      </c>
      <c r="B83" s="347" t="s">
        <v>183</v>
      </c>
      <c r="C83" s="196"/>
      <c r="D83" s="347" t="s">
        <v>184</v>
      </c>
      <c r="E83" s="340" t="s">
        <v>22</v>
      </c>
      <c r="F83" s="57" t="s">
        <v>45</v>
      </c>
      <c r="G83" s="340">
        <v>40</v>
      </c>
      <c r="H83" s="341">
        <v>31</v>
      </c>
      <c r="I83" s="341">
        <f t="shared" si="1"/>
        <v>1240</v>
      </c>
      <c r="J83" s="342">
        <v>12</v>
      </c>
      <c r="K83" s="343">
        <v>390</v>
      </c>
      <c r="L83" s="340"/>
      <c r="M83" s="340" t="s">
        <v>77</v>
      </c>
      <c r="N83" s="340"/>
      <c r="O83" s="344"/>
      <c r="P83" s="344"/>
    </row>
    <row r="84" s="316" customFormat="1" ht="120" customHeight="1" spans="1:16">
      <c r="A84" s="340">
        <v>80</v>
      </c>
      <c r="B84" s="347" t="s">
        <v>185</v>
      </c>
      <c r="C84" s="345"/>
      <c r="D84" s="349" t="s">
        <v>186</v>
      </c>
      <c r="E84" s="340" t="s">
        <v>22</v>
      </c>
      <c r="F84" s="347" t="s">
        <v>118</v>
      </c>
      <c r="G84" s="340">
        <v>10</v>
      </c>
      <c r="H84" s="341">
        <v>230</v>
      </c>
      <c r="I84" s="341">
        <f t="shared" si="1"/>
        <v>2300</v>
      </c>
      <c r="J84" s="342">
        <v>12</v>
      </c>
      <c r="K84" s="343">
        <v>390</v>
      </c>
      <c r="L84" s="340"/>
      <c r="M84" s="340" t="s">
        <v>77</v>
      </c>
      <c r="N84" s="340"/>
      <c r="O84" s="344"/>
      <c r="P84" s="344"/>
    </row>
    <row r="85" s="316" customFormat="1" ht="89" customHeight="1" spans="1:16">
      <c r="A85" s="340">
        <v>81</v>
      </c>
      <c r="B85" s="347" t="s">
        <v>185</v>
      </c>
      <c r="C85" s="345"/>
      <c r="D85" s="349" t="s">
        <v>187</v>
      </c>
      <c r="E85" s="340" t="s">
        <v>22</v>
      </c>
      <c r="F85" s="347" t="s">
        <v>118</v>
      </c>
      <c r="G85" s="340">
        <v>10</v>
      </c>
      <c r="H85" s="341">
        <v>230</v>
      </c>
      <c r="I85" s="341">
        <f t="shared" si="1"/>
        <v>2300</v>
      </c>
      <c r="J85" s="342">
        <v>12</v>
      </c>
      <c r="K85" s="343">
        <v>390</v>
      </c>
      <c r="L85" s="340"/>
      <c r="M85" s="340" t="s">
        <v>77</v>
      </c>
      <c r="N85" s="340"/>
      <c r="O85" s="344"/>
      <c r="P85" s="344"/>
    </row>
    <row r="86" s="316" customFormat="1" ht="22" customHeight="1" spans="1:16">
      <c r="A86" s="340">
        <v>82</v>
      </c>
      <c r="B86" s="347" t="s">
        <v>188</v>
      </c>
      <c r="C86" s="238"/>
      <c r="D86" s="57" t="s">
        <v>189</v>
      </c>
      <c r="E86" s="69" t="s">
        <v>22</v>
      </c>
      <c r="F86" s="69" t="s">
        <v>32</v>
      </c>
      <c r="G86" s="340">
        <v>10</v>
      </c>
      <c r="H86" s="341">
        <v>35</v>
      </c>
      <c r="I86" s="341">
        <f t="shared" si="1"/>
        <v>350</v>
      </c>
      <c r="J86" s="342">
        <v>12</v>
      </c>
      <c r="K86" s="343">
        <v>390</v>
      </c>
      <c r="L86" s="340"/>
      <c r="M86" s="340" t="s">
        <v>77</v>
      </c>
      <c r="N86" s="340"/>
      <c r="O86" s="344"/>
      <c r="P86" s="344"/>
    </row>
    <row r="87" s="316" customFormat="1" ht="22" customHeight="1" spans="1:16">
      <c r="A87" s="340">
        <v>83</v>
      </c>
      <c r="B87" s="347" t="s">
        <v>190</v>
      </c>
      <c r="C87" s="238"/>
      <c r="D87" s="57" t="s">
        <v>191</v>
      </c>
      <c r="E87" s="69" t="s">
        <v>22</v>
      </c>
      <c r="F87" s="69" t="s">
        <v>32</v>
      </c>
      <c r="G87" s="340">
        <v>10</v>
      </c>
      <c r="H87" s="341">
        <v>12</v>
      </c>
      <c r="I87" s="341">
        <f t="shared" si="1"/>
        <v>120</v>
      </c>
      <c r="J87" s="342">
        <v>12</v>
      </c>
      <c r="K87" s="343">
        <v>390</v>
      </c>
      <c r="L87" s="340"/>
      <c r="M87" s="340" t="s">
        <v>77</v>
      </c>
      <c r="N87" s="340"/>
      <c r="O87" s="344"/>
      <c r="P87" s="344"/>
    </row>
    <row r="88" s="316" customFormat="1" ht="22" customHeight="1" spans="1:16">
      <c r="A88" s="340">
        <v>84</v>
      </c>
      <c r="B88" s="347" t="s">
        <v>192</v>
      </c>
      <c r="C88" s="238"/>
      <c r="D88" s="57" t="s">
        <v>193</v>
      </c>
      <c r="E88" s="69" t="s">
        <v>22</v>
      </c>
      <c r="F88" s="69" t="s">
        <v>32</v>
      </c>
      <c r="G88" s="340">
        <v>11</v>
      </c>
      <c r="H88" s="341">
        <v>150</v>
      </c>
      <c r="I88" s="341">
        <f t="shared" si="1"/>
        <v>1650</v>
      </c>
      <c r="J88" s="342">
        <v>12</v>
      </c>
      <c r="K88" s="343">
        <v>390</v>
      </c>
      <c r="L88" s="340"/>
      <c r="M88" s="340" t="s">
        <v>77</v>
      </c>
      <c r="N88" s="340"/>
      <c r="O88" s="344"/>
      <c r="P88" s="344"/>
    </row>
    <row r="89" s="316" customFormat="1" ht="22" customHeight="1" spans="1:16">
      <c r="A89" s="340">
        <v>85</v>
      </c>
      <c r="B89" s="347" t="s">
        <v>194</v>
      </c>
      <c r="C89" s="196"/>
      <c r="D89" s="57" t="s">
        <v>195</v>
      </c>
      <c r="E89" s="69" t="s">
        <v>22</v>
      </c>
      <c r="F89" s="69" t="s">
        <v>66</v>
      </c>
      <c r="G89" s="340">
        <v>1</v>
      </c>
      <c r="H89" s="341">
        <v>35</v>
      </c>
      <c r="I89" s="341">
        <f t="shared" si="1"/>
        <v>35</v>
      </c>
      <c r="J89" s="342">
        <v>12</v>
      </c>
      <c r="K89" s="343">
        <v>390</v>
      </c>
      <c r="L89" s="340"/>
      <c r="M89" s="340" t="s">
        <v>77</v>
      </c>
      <c r="N89" s="340"/>
      <c r="O89" s="344"/>
      <c r="P89" s="344"/>
    </row>
    <row r="90" s="316" customFormat="1" ht="22" customHeight="1" spans="1:16">
      <c r="A90" s="340">
        <v>86</v>
      </c>
      <c r="B90" s="347" t="s">
        <v>196</v>
      </c>
      <c r="C90" s="238"/>
      <c r="D90" s="57" t="s">
        <v>197</v>
      </c>
      <c r="E90" s="69" t="s">
        <v>22</v>
      </c>
      <c r="F90" s="69" t="s">
        <v>32</v>
      </c>
      <c r="G90" s="340">
        <v>5</v>
      </c>
      <c r="H90" s="341">
        <v>32</v>
      </c>
      <c r="I90" s="341">
        <f t="shared" si="1"/>
        <v>160</v>
      </c>
      <c r="J90" s="342">
        <v>12</v>
      </c>
      <c r="K90" s="343">
        <v>390</v>
      </c>
      <c r="L90" s="340"/>
      <c r="M90" s="340" t="s">
        <v>77</v>
      </c>
      <c r="N90" s="340"/>
      <c r="O90" s="344"/>
      <c r="P90" s="344"/>
    </row>
    <row r="91" s="316" customFormat="1" ht="22" customHeight="1" spans="1:16">
      <c r="A91" s="340">
        <v>87</v>
      </c>
      <c r="B91" s="347" t="s">
        <v>198</v>
      </c>
      <c r="C91" s="238"/>
      <c r="D91" s="57" t="s">
        <v>199</v>
      </c>
      <c r="E91" s="69" t="s">
        <v>22</v>
      </c>
      <c r="F91" s="69" t="s">
        <v>32</v>
      </c>
      <c r="G91" s="340">
        <v>6</v>
      </c>
      <c r="H91" s="341">
        <v>296</v>
      </c>
      <c r="I91" s="341">
        <f t="shared" si="1"/>
        <v>1776</v>
      </c>
      <c r="J91" s="342">
        <v>12</v>
      </c>
      <c r="K91" s="343">
        <v>390</v>
      </c>
      <c r="L91" s="340"/>
      <c r="M91" s="340" t="s">
        <v>77</v>
      </c>
      <c r="N91" s="340"/>
      <c r="O91" s="344"/>
      <c r="P91" s="344"/>
    </row>
    <row r="92" s="316" customFormat="1" ht="22" customHeight="1" spans="1:16">
      <c r="A92" s="340">
        <v>88</v>
      </c>
      <c r="B92" s="347" t="s">
        <v>200</v>
      </c>
      <c r="C92" s="345"/>
      <c r="D92" s="57" t="s">
        <v>201</v>
      </c>
      <c r="E92" s="69" t="s">
        <v>22</v>
      </c>
      <c r="F92" s="69" t="s">
        <v>23</v>
      </c>
      <c r="G92" s="340">
        <v>5</v>
      </c>
      <c r="H92" s="341">
        <v>17</v>
      </c>
      <c r="I92" s="341">
        <f t="shared" si="1"/>
        <v>85</v>
      </c>
      <c r="J92" s="342">
        <v>12</v>
      </c>
      <c r="K92" s="343">
        <v>390</v>
      </c>
      <c r="L92" s="340"/>
      <c r="M92" s="340" t="s">
        <v>77</v>
      </c>
      <c r="N92" s="340"/>
      <c r="O92" s="344"/>
      <c r="P92" s="344"/>
    </row>
    <row r="93" s="316" customFormat="1" ht="22" customHeight="1" spans="1:16">
      <c r="A93" s="340">
        <v>89</v>
      </c>
      <c r="B93" s="347" t="s">
        <v>202</v>
      </c>
      <c r="C93" s="238"/>
      <c r="D93" s="57" t="s">
        <v>203</v>
      </c>
      <c r="E93" s="69" t="s">
        <v>22</v>
      </c>
      <c r="F93" s="69" t="s">
        <v>204</v>
      </c>
      <c r="G93" s="340">
        <v>1</v>
      </c>
      <c r="H93" s="341">
        <v>55</v>
      </c>
      <c r="I93" s="341">
        <f t="shared" si="1"/>
        <v>55</v>
      </c>
      <c r="J93" s="342">
        <v>12</v>
      </c>
      <c r="K93" s="343">
        <v>390</v>
      </c>
      <c r="L93" s="340"/>
      <c r="M93" s="340" t="s">
        <v>77</v>
      </c>
      <c r="N93" s="340"/>
      <c r="O93" s="344"/>
      <c r="P93" s="344"/>
    </row>
    <row r="94" s="316" customFormat="1" ht="22" customHeight="1" spans="1:16">
      <c r="A94" s="340">
        <v>90</v>
      </c>
      <c r="B94" s="347" t="s">
        <v>202</v>
      </c>
      <c r="C94" s="238"/>
      <c r="D94" s="57" t="s">
        <v>205</v>
      </c>
      <c r="E94" s="69" t="s">
        <v>22</v>
      </c>
      <c r="F94" s="69" t="s">
        <v>204</v>
      </c>
      <c r="G94" s="340">
        <v>1</v>
      </c>
      <c r="H94" s="350">
        <v>55</v>
      </c>
      <c r="I94" s="341">
        <f t="shared" si="1"/>
        <v>55</v>
      </c>
      <c r="J94" s="342">
        <v>12</v>
      </c>
      <c r="K94" s="343">
        <v>390</v>
      </c>
      <c r="L94" s="340"/>
      <c r="M94" s="340" t="s">
        <v>77</v>
      </c>
      <c r="N94" s="340"/>
      <c r="O94" s="344"/>
      <c r="P94" s="344"/>
    </row>
    <row r="95" s="316" customFormat="1" ht="22" customHeight="1" spans="1:16">
      <c r="A95" s="340">
        <v>91</v>
      </c>
      <c r="B95" s="347" t="s">
        <v>206</v>
      </c>
      <c r="C95" s="238"/>
      <c r="D95" s="57" t="s">
        <v>207</v>
      </c>
      <c r="E95" s="69" t="s">
        <v>22</v>
      </c>
      <c r="F95" s="69" t="s">
        <v>32</v>
      </c>
      <c r="G95" s="340">
        <v>10</v>
      </c>
      <c r="H95" s="341">
        <v>4</v>
      </c>
      <c r="I95" s="341">
        <f t="shared" si="1"/>
        <v>40</v>
      </c>
      <c r="J95" s="342">
        <v>12</v>
      </c>
      <c r="K95" s="343">
        <v>390</v>
      </c>
      <c r="L95" s="340"/>
      <c r="M95" s="340" t="s">
        <v>77</v>
      </c>
      <c r="N95" s="340"/>
      <c r="O95" s="344"/>
      <c r="P95" s="344"/>
    </row>
    <row r="96" s="316" customFormat="1" ht="22" customHeight="1" spans="1:16">
      <c r="A96" s="340">
        <v>92</v>
      </c>
      <c r="B96" s="347" t="s">
        <v>208</v>
      </c>
      <c r="C96" s="238"/>
      <c r="D96" s="57" t="s">
        <v>209</v>
      </c>
      <c r="E96" s="69" t="s">
        <v>22</v>
      </c>
      <c r="F96" s="69" t="s">
        <v>210</v>
      </c>
      <c r="G96" s="340">
        <v>50</v>
      </c>
      <c r="H96" s="341">
        <v>9</v>
      </c>
      <c r="I96" s="341">
        <f t="shared" si="1"/>
        <v>450</v>
      </c>
      <c r="J96" s="342">
        <v>12</v>
      </c>
      <c r="K96" s="343">
        <v>390</v>
      </c>
      <c r="L96" s="340"/>
      <c r="M96" s="340" t="s">
        <v>77</v>
      </c>
      <c r="N96" s="340"/>
      <c r="O96" s="344"/>
      <c r="P96" s="344"/>
    </row>
    <row r="97" s="316" customFormat="1" ht="22" customHeight="1" spans="1:16">
      <c r="A97" s="340">
        <v>93</v>
      </c>
      <c r="B97" s="340" t="s">
        <v>211</v>
      </c>
      <c r="C97" s="238"/>
      <c r="D97" s="69" t="s">
        <v>212</v>
      </c>
      <c r="E97" s="69" t="s">
        <v>22</v>
      </c>
      <c r="F97" s="69" t="s">
        <v>32</v>
      </c>
      <c r="G97" s="340">
        <v>30</v>
      </c>
      <c r="H97" s="341">
        <v>132</v>
      </c>
      <c r="I97" s="341">
        <f t="shared" si="1"/>
        <v>3960</v>
      </c>
      <c r="J97" s="351">
        <v>7</v>
      </c>
      <c r="K97" s="340">
        <v>190</v>
      </c>
      <c r="L97" s="340"/>
      <c r="M97" s="340" t="s">
        <v>213</v>
      </c>
      <c r="N97" s="340"/>
      <c r="O97" s="344"/>
      <c r="P97" s="344"/>
    </row>
    <row r="98" s="316" customFormat="1" ht="22" customHeight="1" spans="1:16">
      <c r="A98" s="340">
        <v>94</v>
      </c>
      <c r="B98" s="345" t="s">
        <v>214</v>
      </c>
      <c r="C98" s="345"/>
      <c r="D98" s="79" t="s">
        <v>215</v>
      </c>
      <c r="E98" s="69" t="s">
        <v>22</v>
      </c>
      <c r="F98" s="79" t="s">
        <v>45</v>
      </c>
      <c r="G98" s="345">
        <v>40</v>
      </c>
      <c r="H98" s="346">
        <v>40</v>
      </c>
      <c r="I98" s="341">
        <f t="shared" si="1"/>
        <v>1600</v>
      </c>
      <c r="J98" s="351">
        <v>7</v>
      </c>
      <c r="K98" s="340">
        <v>190</v>
      </c>
      <c r="L98" s="340"/>
      <c r="M98" s="340" t="s">
        <v>213</v>
      </c>
      <c r="N98" s="340"/>
      <c r="O98" s="344"/>
      <c r="P98" s="344"/>
    </row>
    <row r="99" s="316" customFormat="1" ht="22" customHeight="1" spans="1:16">
      <c r="A99" s="340">
        <v>95</v>
      </c>
      <c r="B99" s="345" t="s">
        <v>214</v>
      </c>
      <c r="C99" s="345"/>
      <c r="D99" s="79" t="s">
        <v>216</v>
      </c>
      <c r="E99" s="69" t="s">
        <v>22</v>
      </c>
      <c r="F99" s="79" t="s">
        <v>45</v>
      </c>
      <c r="G99" s="345">
        <v>40</v>
      </c>
      <c r="H99" s="346">
        <v>40</v>
      </c>
      <c r="I99" s="341">
        <f t="shared" si="1"/>
        <v>1600</v>
      </c>
      <c r="J99" s="351">
        <v>7</v>
      </c>
      <c r="K99" s="340">
        <v>190</v>
      </c>
      <c r="L99" s="340"/>
      <c r="M99" s="340" t="s">
        <v>213</v>
      </c>
      <c r="N99" s="340"/>
      <c r="O99" s="344"/>
      <c r="P99" s="344"/>
    </row>
    <row r="100" s="316" customFormat="1" ht="22" customHeight="1" spans="1:16">
      <c r="A100" s="340">
        <v>96</v>
      </c>
      <c r="B100" s="345" t="s">
        <v>214</v>
      </c>
      <c r="C100" s="345"/>
      <c r="D100" s="345" t="s">
        <v>217</v>
      </c>
      <c r="E100" s="340" t="s">
        <v>22</v>
      </c>
      <c r="F100" s="345" t="s">
        <v>45</v>
      </c>
      <c r="G100" s="345">
        <v>40</v>
      </c>
      <c r="H100" s="346">
        <v>40</v>
      </c>
      <c r="I100" s="341">
        <f t="shared" si="1"/>
        <v>1600</v>
      </c>
      <c r="J100" s="351">
        <v>7</v>
      </c>
      <c r="K100" s="340">
        <v>190</v>
      </c>
      <c r="L100" s="340"/>
      <c r="M100" s="340" t="s">
        <v>213</v>
      </c>
      <c r="N100" s="340"/>
      <c r="O100" s="344"/>
      <c r="P100" s="344"/>
    </row>
    <row r="101" s="316" customFormat="1" ht="22" customHeight="1" spans="1:16">
      <c r="A101" s="340">
        <v>97</v>
      </c>
      <c r="B101" s="345" t="s">
        <v>218</v>
      </c>
      <c r="C101" s="345"/>
      <c r="D101" s="345" t="s">
        <v>98</v>
      </c>
      <c r="E101" s="340" t="s">
        <v>22</v>
      </c>
      <c r="F101" s="345" t="s">
        <v>27</v>
      </c>
      <c r="G101" s="345">
        <v>4</v>
      </c>
      <c r="H101" s="346">
        <v>90</v>
      </c>
      <c r="I101" s="341">
        <f t="shared" si="1"/>
        <v>360</v>
      </c>
      <c r="J101" s="351">
        <v>7</v>
      </c>
      <c r="K101" s="340">
        <v>190</v>
      </c>
      <c r="L101" s="340"/>
      <c r="M101" s="340" t="s">
        <v>24</v>
      </c>
      <c r="N101" s="340"/>
      <c r="O101" s="344"/>
      <c r="P101" s="344"/>
    </row>
    <row r="102" s="316" customFormat="1" ht="22" customHeight="1" spans="1:16">
      <c r="A102" s="340">
        <v>98</v>
      </c>
      <c r="B102" s="345" t="s">
        <v>219</v>
      </c>
      <c r="C102" s="345"/>
      <c r="D102" s="79" t="s">
        <v>220</v>
      </c>
      <c r="E102" s="69" t="s">
        <v>22</v>
      </c>
      <c r="F102" s="79" t="s">
        <v>45</v>
      </c>
      <c r="G102" s="345">
        <v>5</v>
      </c>
      <c r="H102" s="346">
        <v>20</v>
      </c>
      <c r="I102" s="341">
        <f t="shared" si="1"/>
        <v>100</v>
      </c>
      <c r="J102" s="351">
        <v>7</v>
      </c>
      <c r="K102" s="340">
        <v>190</v>
      </c>
      <c r="L102" s="340"/>
      <c r="M102" s="340" t="s">
        <v>213</v>
      </c>
      <c r="N102" s="340"/>
      <c r="O102" s="344"/>
      <c r="P102" s="344"/>
    </row>
    <row r="103" s="316" customFormat="1" ht="22" customHeight="1" spans="1:16">
      <c r="A103" s="340">
        <v>99</v>
      </c>
      <c r="B103" s="345" t="s">
        <v>221</v>
      </c>
      <c r="C103" s="345"/>
      <c r="D103" s="352" t="s">
        <v>222</v>
      </c>
      <c r="E103" s="69" t="s">
        <v>22</v>
      </c>
      <c r="F103" s="353" t="s">
        <v>45</v>
      </c>
      <c r="G103" s="354">
        <v>50</v>
      </c>
      <c r="H103" s="355">
        <v>12</v>
      </c>
      <c r="I103" s="341">
        <f t="shared" si="1"/>
        <v>600</v>
      </c>
      <c r="J103" s="351">
        <v>7</v>
      </c>
      <c r="K103" s="340">
        <v>190</v>
      </c>
      <c r="L103" s="340"/>
      <c r="M103" s="340" t="s">
        <v>213</v>
      </c>
      <c r="N103" s="340"/>
      <c r="O103" s="344"/>
      <c r="P103" s="344"/>
    </row>
    <row r="104" s="316" customFormat="1" ht="22" customHeight="1" spans="1:16">
      <c r="A104" s="340">
        <v>100</v>
      </c>
      <c r="B104" s="345" t="s">
        <v>223</v>
      </c>
      <c r="C104" s="345"/>
      <c r="D104" s="352" t="s">
        <v>224</v>
      </c>
      <c r="E104" s="69" t="s">
        <v>22</v>
      </c>
      <c r="F104" s="353" t="s">
        <v>45</v>
      </c>
      <c r="G104" s="354">
        <v>20</v>
      </c>
      <c r="H104" s="355">
        <v>11</v>
      </c>
      <c r="I104" s="341">
        <f t="shared" si="1"/>
        <v>220</v>
      </c>
      <c r="J104" s="351">
        <v>7</v>
      </c>
      <c r="K104" s="340">
        <v>190</v>
      </c>
      <c r="L104" s="340"/>
      <c r="M104" s="340" t="s">
        <v>213</v>
      </c>
      <c r="N104" s="340"/>
      <c r="O104" s="344"/>
      <c r="P104" s="344"/>
    </row>
    <row r="105" s="316" customFormat="1" ht="22" customHeight="1" spans="1:16">
      <c r="A105" s="340">
        <v>101</v>
      </c>
      <c r="B105" s="345" t="s">
        <v>225</v>
      </c>
      <c r="C105" s="238"/>
      <c r="D105" s="352" t="s">
        <v>37</v>
      </c>
      <c r="E105" s="69" t="s">
        <v>22</v>
      </c>
      <c r="F105" s="353" t="s">
        <v>27</v>
      </c>
      <c r="G105" s="354">
        <v>1</v>
      </c>
      <c r="H105" s="355">
        <v>880</v>
      </c>
      <c r="I105" s="341">
        <f t="shared" si="1"/>
        <v>880</v>
      </c>
      <c r="J105" s="351">
        <v>7</v>
      </c>
      <c r="K105" s="340">
        <v>190</v>
      </c>
      <c r="L105" s="340"/>
      <c r="M105" s="340" t="s">
        <v>24</v>
      </c>
      <c r="N105" s="340"/>
      <c r="O105" s="344"/>
      <c r="P105" s="344"/>
    </row>
    <row r="106" s="316" customFormat="1" ht="22" customHeight="1" spans="1:16">
      <c r="A106" s="340">
        <v>102</v>
      </c>
      <c r="B106" s="345" t="s">
        <v>183</v>
      </c>
      <c r="C106" s="345"/>
      <c r="D106" s="352" t="s">
        <v>184</v>
      </c>
      <c r="E106" s="69" t="s">
        <v>22</v>
      </c>
      <c r="F106" s="353" t="s">
        <v>45</v>
      </c>
      <c r="G106" s="354">
        <v>1</v>
      </c>
      <c r="H106" s="355">
        <v>31</v>
      </c>
      <c r="I106" s="341">
        <f t="shared" si="1"/>
        <v>31</v>
      </c>
      <c r="J106" s="351">
        <v>7</v>
      </c>
      <c r="K106" s="340">
        <v>190</v>
      </c>
      <c r="L106" s="340"/>
      <c r="M106" s="340" t="s">
        <v>213</v>
      </c>
      <c r="N106" s="340"/>
      <c r="O106" s="344"/>
      <c r="P106" s="344"/>
    </row>
    <row r="107" s="316" customFormat="1" ht="22" customHeight="1" spans="1:16">
      <c r="A107" s="340">
        <v>103</v>
      </c>
      <c r="B107" s="345" t="s">
        <v>226</v>
      </c>
      <c r="C107" s="345"/>
      <c r="D107" s="352" t="s">
        <v>227</v>
      </c>
      <c r="E107" s="69" t="s">
        <v>22</v>
      </c>
      <c r="F107" s="353" t="s">
        <v>23</v>
      </c>
      <c r="G107" s="354">
        <v>20</v>
      </c>
      <c r="H107" s="355">
        <v>3</v>
      </c>
      <c r="I107" s="341">
        <f t="shared" si="1"/>
        <v>60</v>
      </c>
      <c r="J107" s="351">
        <v>7</v>
      </c>
      <c r="K107" s="340">
        <v>190</v>
      </c>
      <c r="L107" s="340"/>
      <c r="M107" s="340" t="s">
        <v>213</v>
      </c>
      <c r="N107" s="340"/>
      <c r="O107" s="344"/>
      <c r="P107" s="344"/>
    </row>
    <row r="108" s="316" customFormat="1" ht="22" customHeight="1" spans="1:16">
      <c r="A108" s="340">
        <v>104</v>
      </c>
      <c r="B108" s="345" t="s">
        <v>228</v>
      </c>
      <c r="C108" s="196"/>
      <c r="D108" s="352" t="s">
        <v>229</v>
      </c>
      <c r="E108" s="69" t="s">
        <v>22</v>
      </c>
      <c r="F108" s="353" t="s">
        <v>23</v>
      </c>
      <c r="G108" s="354">
        <v>1</v>
      </c>
      <c r="H108" s="355">
        <v>4</v>
      </c>
      <c r="I108" s="341">
        <f t="shared" si="1"/>
        <v>4</v>
      </c>
      <c r="J108" s="351">
        <v>7</v>
      </c>
      <c r="K108" s="340">
        <v>190</v>
      </c>
      <c r="L108" s="340"/>
      <c r="M108" s="340" t="s">
        <v>213</v>
      </c>
      <c r="N108" s="340"/>
      <c r="O108" s="344"/>
      <c r="P108" s="344"/>
    </row>
    <row r="109" s="316" customFormat="1" ht="22" customHeight="1" spans="1:16">
      <c r="A109" s="340">
        <v>105</v>
      </c>
      <c r="B109" s="345" t="s">
        <v>230</v>
      </c>
      <c r="C109" s="238"/>
      <c r="D109" s="352" t="s">
        <v>37</v>
      </c>
      <c r="E109" s="69" t="s">
        <v>22</v>
      </c>
      <c r="F109" s="353" t="s">
        <v>27</v>
      </c>
      <c r="G109" s="354">
        <v>20</v>
      </c>
      <c r="H109" s="355">
        <v>26</v>
      </c>
      <c r="I109" s="341">
        <f t="shared" si="1"/>
        <v>520</v>
      </c>
      <c r="J109" s="351">
        <v>7</v>
      </c>
      <c r="K109" s="340">
        <v>190</v>
      </c>
      <c r="L109" s="340"/>
      <c r="M109" s="340" t="s">
        <v>24</v>
      </c>
      <c r="N109" s="340"/>
      <c r="O109" s="344"/>
      <c r="P109" s="344"/>
    </row>
    <row r="110" s="316" customFormat="1" ht="22" customHeight="1" spans="1:16">
      <c r="A110" s="340">
        <v>106</v>
      </c>
      <c r="B110" s="345" t="s">
        <v>231</v>
      </c>
      <c r="C110" s="238"/>
      <c r="D110" s="352" t="s">
        <v>232</v>
      </c>
      <c r="E110" s="69" t="s">
        <v>22</v>
      </c>
      <c r="F110" s="353" t="s">
        <v>27</v>
      </c>
      <c r="G110" s="354">
        <v>1</v>
      </c>
      <c r="H110" s="355">
        <v>480</v>
      </c>
      <c r="I110" s="341">
        <f t="shared" si="1"/>
        <v>480</v>
      </c>
      <c r="J110" s="351">
        <v>7</v>
      </c>
      <c r="K110" s="340">
        <v>190</v>
      </c>
      <c r="L110" s="340"/>
      <c r="M110" s="340" t="s">
        <v>24</v>
      </c>
      <c r="N110" s="340"/>
      <c r="O110" s="344"/>
      <c r="P110" s="344"/>
    </row>
    <row r="111" s="316" customFormat="1" ht="22" customHeight="1" spans="1:16">
      <c r="A111" s="340">
        <v>107</v>
      </c>
      <c r="B111" s="345" t="s">
        <v>233</v>
      </c>
      <c r="C111" s="345"/>
      <c r="D111" s="352" t="s">
        <v>98</v>
      </c>
      <c r="E111" s="69" t="s">
        <v>22</v>
      </c>
      <c r="F111" s="353" t="s">
        <v>27</v>
      </c>
      <c r="G111" s="354">
        <v>4</v>
      </c>
      <c r="H111" s="355">
        <v>140</v>
      </c>
      <c r="I111" s="341">
        <f t="shared" si="1"/>
        <v>560</v>
      </c>
      <c r="J111" s="351">
        <v>7</v>
      </c>
      <c r="K111" s="340">
        <v>190</v>
      </c>
      <c r="L111" s="340"/>
      <c r="M111" s="340" t="s">
        <v>24</v>
      </c>
      <c r="N111" s="340"/>
      <c r="O111" s="344"/>
      <c r="P111" s="344"/>
    </row>
    <row r="112" s="316" customFormat="1" ht="22" customHeight="1" spans="1:16">
      <c r="A112" s="340">
        <v>108</v>
      </c>
      <c r="B112" s="345" t="s">
        <v>87</v>
      </c>
      <c r="C112" s="196"/>
      <c r="D112" s="352" t="s">
        <v>88</v>
      </c>
      <c r="E112" s="69" t="s">
        <v>22</v>
      </c>
      <c r="F112" s="353" t="s">
        <v>66</v>
      </c>
      <c r="G112" s="354">
        <v>20</v>
      </c>
      <c r="H112" s="355">
        <v>60</v>
      </c>
      <c r="I112" s="341">
        <f t="shared" si="1"/>
        <v>1200</v>
      </c>
      <c r="J112" s="351">
        <v>7</v>
      </c>
      <c r="K112" s="340">
        <v>190</v>
      </c>
      <c r="L112" s="340"/>
      <c r="M112" s="340" t="s">
        <v>213</v>
      </c>
      <c r="N112" s="340"/>
      <c r="O112" s="344"/>
      <c r="P112" s="344"/>
    </row>
    <row r="113" s="316" customFormat="1" ht="22" customHeight="1" spans="1:16">
      <c r="A113" s="340">
        <v>109</v>
      </c>
      <c r="B113" s="345" t="s">
        <v>234</v>
      </c>
      <c r="C113" s="238"/>
      <c r="D113" s="79" t="s">
        <v>235</v>
      </c>
      <c r="E113" s="69" t="s">
        <v>22</v>
      </c>
      <c r="F113" s="79" t="s">
        <v>23</v>
      </c>
      <c r="G113" s="345">
        <v>12</v>
      </c>
      <c r="H113" s="346">
        <v>20</v>
      </c>
      <c r="I113" s="341">
        <f t="shared" si="1"/>
        <v>240</v>
      </c>
      <c r="J113" s="351">
        <v>7</v>
      </c>
      <c r="K113" s="340">
        <v>190</v>
      </c>
      <c r="L113" s="340"/>
      <c r="M113" s="340" t="s">
        <v>213</v>
      </c>
      <c r="N113" s="340"/>
      <c r="O113" s="344"/>
      <c r="P113" s="344"/>
    </row>
    <row r="114" s="316" customFormat="1" ht="22" customHeight="1" spans="1:16">
      <c r="A114" s="340">
        <v>110</v>
      </c>
      <c r="B114" s="345" t="s">
        <v>236</v>
      </c>
      <c r="C114" s="345"/>
      <c r="D114" s="79" t="s">
        <v>98</v>
      </c>
      <c r="E114" s="69" t="s">
        <v>22</v>
      </c>
      <c r="F114" s="79" t="s">
        <v>27</v>
      </c>
      <c r="G114" s="345">
        <v>1</v>
      </c>
      <c r="H114" s="346">
        <v>72</v>
      </c>
      <c r="I114" s="341">
        <f t="shared" si="1"/>
        <v>72</v>
      </c>
      <c r="J114" s="351">
        <v>7</v>
      </c>
      <c r="K114" s="340">
        <v>190</v>
      </c>
      <c r="L114" s="340"/>
      <c r="M114" s="340" t="s">
        <v>213</v>
      </c>
      <c r="N114" s="340"/>
      <c r="O114" s="344"/>
      <c r="P114" s="344"/>
    </row>
    <row r="115" s="316" customFormat="1" ht="22" customHeight="1" spans="1:16">
      <c r="A115" s="340">
        <v>111</v>
      </c>
      <c r="B115" s="345" t="s">
        <v>237</v>
      </c>
      <c r="C115" s="238"/>
      <c r="D115" s="353" t="s">
        <v>238</v>
      </c>
      <c r="E115" s="69" t="s">
        <v>22</v>
      </c>
      <c r="F115" s="356" t="s">
        <v>27</v>
      </c>
      <c r="G115" s="340">
        <v>1</v>
      </c>
      <c r="H115" s="341">
        <v>256</v>
      </c>
      <c r="I115" s="341">
        <f t="shared" si="1"/>
        <v>256</v>
      </c>
      <c r="J115" s="351">
        <v>7</v>
      </c>
      <c r="K115" s="340">
        <v>190</v>
      </c>
      <c r="L115" s="340"/>
      <c r="M115" s="340" t="s">
        <v>24</v>
      </c>
      <c r="N115" s="340"/>
      <c r="O115" s="344"/>
      <c r="P115" s="344"/>
    </row>
    <row r="116" s="316" customFormat="1" ht="22" customHeight="1" spans="1:16">
      <c r="A116" s="340">
        <v>112</v>
      </c>
      <c r="B116" s="345" t="s">
        <v>239</v>
      </c>
      <c r="C116" s="238"/>
      <c r="D116" s="352" t="s">
        <v>240</v>
      </c>
      <c r="E116" s="69" t="s">
        <v>22</v>
      </c>
      <c r="F116" s="353" t="s">
        <v>61</v>
      </c>
      <c r="G116" s="354">
        <v>20</v>
      </c>
      <c r="H116" s="355">
        <v>1.3</v>
      </c>
      <c r="I116" s="341">
        <f t="shared" si="1"/>
        <v>26</v>
      </c>
      <c r="J116" s="351">
        <v>7</v>
      </c>
      <c r="K116" s="340">
        <v>190</v>
      </c>
      <c r="L116" s="340"/>
      <c r="M116" s="340" t="s">
        <v>213</v>
      </c>
      <c r="N116" s="340"/>
      <c r="O116" s="344"/>
      <c r="P116" s="344"/>
    </row>
    <row r="117" s="316" customFormat="1" ht="22" customHeight="1" spans="1:16">
      <c r="A117" s="340">
        <v>113</v>
      </c>
      <c r="B117" s="345" t="s">
        <v>241</v>
      </c>
      <c r="C117" s="345"/>
      <c r="D117" s="69" t="s">
        <v>242</v>
      </c>
      <c r="E117" s="69" t="s">
        <v>22</v>
      </c>
      <c r="F117" s="357" t="s">
        <v>45</v>
      </c>
      <c r="G117" s="358">
        <v>1</v>
      </c>
      <c r="H117" s="359">
        <v>12</v>
      </c>
      <c r="I117" s="341">
        <f t="shared" si="1"/>
        <v>12</v>
      </c>
      <c r="J117" s="351">
        <v>7</v>
      </c>
      <c r="K117" s="340">
        <v>190</v>
      </c>
      <c r="L117" s="340"/>
      <c r="M117" s="340" t="s">
        <v>213</v>
      </c>
      <c r="N117" s="340"/>
      <c r="O117" s="344"/>
      <c r="P117" s="344"/>
    </row>
    <row r="118" s="316" customFormat="1" ht="22" customHeight="1" spans="1:16">
      <c r="A118" s="340">
        <v>114</v>
      </c>
      <c r="B118" s="354" t="s">
        <v>243</v>
      </c>
      <c r="C118" s="238"/>
      <c r="D118" s="353" t="s">
        <v>244</v>
      </c>
      <c r="E118" s="69" t="s">
        <v>22</v>
      </c>
      <c r="F118" s="356" t="s">
        <v>32</v>
      </c>
      <c r="G118" s="340">
        <v>25</v>
      </c>
      <c r="H118" s="341">
        <v>16</v>
      </c>
      <c r="I118" s="341">
        <f t="shared" si="1"/>
        <v>400</v>
      </c>
      <c r="J118" s="351">
        <v>7</v>
      </c>
      <c r="K118" s="340">
        <v>190</v>
      </c>
      <c r="L118" s="340"/>
      <c r="M118" s="340" t="s">
        <v>213</v>
      </c>
      <c r="N118" s="340"/>
      <c r="O118" s="344"/>
      <c r="P118" s="344"/>
    </row>
    <row r="119" s="316" customFormat="1" ht="22" customHeight="1" spans="1:16">
      <c r="A119" s="340">
        <v>115</v>
      </c>
      <c r="B119" s="345" t="s">
        <v>245</v>
      </c>
      <c r="C119" s="345"/>
      <c r="D119" s="352" t="s">
        <v>246</v>
      </c>
      <c r="E119" s="69" t="s">
        <v>22</v>
      </c>
      <c r="F119" s="353" t="s">
        <v>27</v>
      </c>
      <c r="G119" s="354">
        <v>2</v>
      </c>
      <c r="H119" s="355">
        <v>13</v>
      </c>
      <c r="I119" s="341">
        <f t="shared" si="1"/>
        <v>26</v>
      </c>
      <c r="J119" s="351">
        <v>7</v>
      </c>
      <c r="K119" s="340">
        <v>190</v>
      </c>
      <c r="L119" s="340"/>
      <c r="M119" s="340" t="s">
        <v>213</v>
      </c>
      <c r="N119" s="340"/>
      <c r="O119" s="344"/>
      <c r="P119" s="344"/>
    </row>
    <row r="120" s="316" customFormat="1" ht="22" customHeight="1" spans="1:16">
      <c r="A120" s="340">
        <v>116</v>
      </c>
      <c r="B120" s="345" t="s">
        <v>247</v>
      </c>
      <c r="C120" s="196"/>
      <c r="D120" s="360" t="s">
        <v>248</v>
      </c>
      <c r="E120" s="69" t="s">
        <v>22</v>
      </c>
      <c r="F120" s="353" t="s">
        <v>45</v>
      </c>
      <c r="G120" s="354">
        <v>2</v>
      </c>
      <c r="H120" s="355">
        <v>160</v>
      </c>
      <c r="I120" s="341">
        <f t="shared" si="1"/>
        <v>320</v>
      </c>
      <c r="J120" s="351">
        <v>7</v>
      </c>
      <c r="K120" s="340">
        <v>190</v>
      </c>
      <c r="L120" s="340"/>
      <c r="M120" s="340" t="s">
        <v>24</v>
      </c>
      <c r="N120" s="340"/>
      <c r="O120" s="344"/>
      <c r="P120" s="344"/>
    </row>
    <row r="121" s="316" customFormat="1" ht="22" customHeight="1" spans="1:16">
      <c r="A121" s="340">
        <v>117</v>
      </c>
      <c r="B121" s="345" t="s">
        <v>89</v>
      </c>
      <c r="C121" s="196"/>
      <c r="D121" s="352" t="s">
        <v>90</v>
      </c>
      <c r="E121" s="69" t="s">
        <v>22</v>
      </c>
      <c r="F121" s="353" t="s">
        <v>45</v>
      </c>
      <c r="G121" s="354">
        <v>2</v>
      </c>
      <c r="H121" s="355">
        <v>280</v>
      </c>
      <c r="I121" s="341">
        <f t="shared" si="1"/>
        <v>560</v>
      </c>
      <c r="J121" s="351">
        <v>7</v>
      </c>
      <c r="K121" s="340">
        <v>190</v>
      </c>
      <c r="L121" s="340"/>
      <c r="M121" s="340" t="s">
        <v>24</v>
      </c>
      <c r="N121" s="340"/>
      <c r="O121" s="344"/>
      <c r="P121" s="344"/>
    </row>
    <row r="122" s="316" customFormat="1" ht="22" customHeight="1" spans="1:16">
      <c r="A122" s="340">
        <v>118</v>
      </c>
      <c r="B122" s="358" t="s">
        <v>249</v>
      </c>
      <c r="C122" s="345"/>
      <c r="D122" s="57" t="s">
        <v>250</v>
      </c>
      <c r="E122" s="69" t="s">
        <v>22</v>
      </c>
      <c r="F122" s="357" t="s">
        <v>45</v>
      </c>
      <c r="G122" s="358">
        <v>2</v>
      </c>
      <c r="H122" s="359">
        <v>68</v>
      </c>
      <c r="I122" s="341">
        <f t="shared" si="1"/>
        <v>136</v>
      </c>
      <c r="J122" s="351">
        <v>7</v>
      </c>
      <c r="K122" s="340">
        <v>190</v>
      </c>
      <c r="L122" s="340"/>
      <c r="M122" s="340" t="s">
        <v>213</v>
      </c>
      <c r="N122" s="340"/>
      <c r="O122" s="344"/>
      <c r="P122" s="344"/>
    </row>
    <row r="123" s="316" customFormat="1" ht="22" customHeight="1" spans="1:16">
      <c r="A123" s="340">
        <v>119</v>
      </c>
      <c r="B123" s="345" t="s">
        <v>251</v>
      </c>
      <c r="C123" s="196"/>
      <c r="D123" s="197" t="s">
        <v>252</v>
      </c>
      <c r="E123" s="69" t="s">
        <v>22</v>
      </c>
      <c r="F123" s="79" t="s">
        <v>45</v>
      </c>
      <c r="G123" s="345">
        <v>7</v>
      </c>
      <c r="H123" s="346">
        <v>7</v>
      </c>
      <c r="I123" s="341">
        <f t="shared" si="1"/>
        <v>49</v>
      </c>
      <c r="J123" s="351">
        <v>7</v>
      </c>
      <c r="K123" s="340">
        <v>190</v>
      </c>
      <c r="L123" s="340"/>
      <c r="M123" s="340" t="s">
        <v>24</v>
      </c>
      <c r="N123" s="340"/>
      <c r="O123" s="344"/>
      <c r="P123" s="344"/>
    </row>
    <row r="124" s="316" customFormat="1" ht="22" customHeight="1" spans="1:16">
      <c r="A124" s="340">
        <v>120</v>
      </c>
      <c r="B124" s="345" t="s">
        <v>253</v>
      </c>
      <c r="C124" s="345"/>
      <c r="D124" s="79" t="s">
        <v>254</v>
      </c>
      <c r="E124" s="69" t="s">
        <v>22</v>
      </c>
      <c r="F124" s="79" t="s">
        <v>45</v>
      </c>
      <c r="G124" s="345">
        <v>2</v>
      </c>
      <c r="H124" s="346">
        <v>120</v>
      </c>
      <c r="I124" s="341">
        <f t="shared" si="1"/>
        <v>240</v>
      </c>
      <c r="J124" s="351">
        <v>7</v>
      </c>
      <c r="K124" s="340">
        <v>190</v>
      </c>
      <c r="L124" s="340"/>
      <c r="M124" s="340" t="s">
        <v>24</v>
      </c>
      <c r="N124" s="340"/>
      <c r="O124" s="344"/>
      <c r="P124" s="344"/>
    </row>
    <row r="125" s="316" customFormat="1" ht="22" customHeight="1" spans="1:16">
      <c r="A125" s="340">
        <v>121</v>
      </c>
      <c r="B125" s="345" t="s">
        <v>255</v>
      </c>
      <c r="C125" s="345"/>
      <c r="D125" s="79" t="s">
        <v>256</v>
      </c>
      <c r="E125" s="69" t="s">
        <v>22</v>
      </c>
      <c r="F125" s="79" t="s">
        <v>45</v>
      </c>
      <c r="G125" s="345">
        <v>1</v>
      </c>
      <c r="H125" s="346">
        <v>450</v>
      </c>
      <c r="I125" s="341">
        <f t="shared" si="1"/>
        <v>450</v>
      </c>
      <c r="J125" s="351">
        <v>7</v>
      </c>
      <c r="K125" s="340">
        <v>190</v>
      </c>
      <c r="L125" s="340"/>
      <c r="M125" s="340" t="s">
        <v>24</v>
      </c>
      <c r="N125" s="340"/>
      <c r="O125" s="344"/>
      <c r="P125" s="344"/>
    </row>
    <row r="126" s="316" customFormat="1" ht="22" customHeight="1" spans="1:16">
      <c r="A126" s="340">
        <v>122</v>
      </c>
      <c r="B126" s="345" t="s">
        <v>257</v>
      </c>
      <c r="C126" s="196"/>
      <c r="D126" s="79" t="s">
        <v>258</v>
      </c>
      <c r="E126" s="69" t="s">
        <v>22</v>
      </c>
      <c r="F126" s="79" t="s">
        <v>27</v>
      </c>
      <c r="G126" s="345">
        <v>1</v>
      </c>
      <c r="H126" s="346">
        <v>26</v>
      </c>
      <c r="I126" s="341">
        <f t="shared" si="1"/>
        <v>26</v>
      </c>
      <c r="J126" s="351">
        <v>7</v>
      </c>
      <c r="K126" s="340">
        <v>190</v>
      </c>
      <c r="L126" s="340"/>
      <c r="M126" s="340" t="s">
        <v>24</v>
      </c>
      <c r="N126" s="340"/>
      <c r="O126" s="344"/>
      <c r="P126" s="344"/>
    </row>
    <row r="127" s="316" customFormat="1" ht="22" customHeight="1" spans="1:16">
      <c r="A127" s="340">
        <v>123</v>
      </c>
      <c r="B127" s="347" t="s">
        <v>259</v>
      </c>
      <c r="C127" s="345"/>
      <c r="D127" s="57" t="s">
        <v>260</v>
      </c>
      <c r="E127" s="69" t="s">
        <v>22</v>
      </c>
      <c r="F127" s="79" t="s">
        <v>23</v>
      </c>
      <c r="G127" s="347">
        <v>3</v>
      </c>
      <c r="H127" s="346">
        <v>25</v>
      </c>
      <c r="I127" s="341">
        <f t="shared" si="1"/>
        <v>75</v>
      </c>
      <c r="J127" s="351">
        <v>7</v>
      </c>
      <c r="K127" s="340">
        <v>190</v>
      </c>
      <c r="L127" s="340"/>
      <c r="M127" s="340" t="s">
        <v>213</v>
      </c>
      <c r="N127" s="340"/>
      <c r="O127" s="344"/>
      <c r="P127" s="344"/>
    </row>
    <row r="128" s="316" customFormat="1" ht="22" customHeight="1" spans="1:16">
      <c r="A128" s="340">
        <v>124</v>
      </c>
      <c r="B128" s="347" t="s">
        <v>261</v>
      </c>
      <c r="C128" s="345"/>
      <c r="D128" s="57" t="s">
        <v>262</v>
      </c>
      <c r="E128" s="69" t="s">
        <v>22</v>
      </c>
      <c r="F128" s="79" t="s">
        <v>45</v>
      </c>
      <c r="G128" s="347">
        <v>5</v>
      </c>
      <c r="H128" s="346">
        <v>8</v>
      </c>
      <c r="I128" s="341">
        <f t="shared" si="1"/>
        <v>40</v>
      </c>
      <c r="J128" s="351">
        <v>7</v>
      </c>
      <c r="K128" s="340">
        <v>190</v>
      </c>
      <c r="L128" s="340"/>
      <c r="M128" s="340" t="s">
        <v>213</v>
      </c>
      <c r="N128" s="340"/>
      <c r="O128" s="344"/>
      <c r="P128" s="344"/>
    </row>
    <row r="129" s="316" customFormat="1" ht="35" customHeight="1" spans="1:16">
      <c r="A129" s="340">
        <v>125</v>
      </c>
      <c r="B129" s="345" t="s">
        <v>263</v>
      </c>
      <c r="C129" s="196"/>
      <c r="D129" s="197" t="s">
        <v>264</v>
      </c>
      <c r="E129" s="69" t="s">
        <v>22</v>
      </c>
      <c r="F129" s="79" t="s">
        <v>118</v>
      </c>
      <c r="G129" s="345">
        <v>10</v>
      </c>
      <c r="H129" s="346">
        <v>2.7</v>
      </c>
      <c r="I129" s="341">
        <f t="shared" si="1"/>
        <v>27</v>
      </c>
      <c r="J129" s="351">
        <v>7</v>
      </c>
      <c r="K129" s="340">
        <v>190</v>
      </c>
      <c r="L129" s="340"/>
      <c r="M129" s="340" t="s">
        <v>213</v>
      </c>
      <c r="N129" s="340"/>
      <c r="O129" s="344"/>
      <c r="P129" s="344"/>
    </row>
    <row r="130" s="316" customFormat="1" ht="22" customHeight="1" spans="1:16">
      <c r="A130" s="340">
        <v>126</v>
      </c>
      <c r="B130" s="347" t="s">
        <v>265</v>
      </c>
      <c r="C130" s="345"/>
      <c r="D130" s="347" t="s">
        <v>266</v>
      </c>
      <c r="E130" s="340" t="s">
        <v>22</v>
      </c>
      <c r="F130" s="347" t="s">
        <v>32</v>
      </c>
      <c r="G130" s="347">
        <v>40</v>
      </c>
      <c r="H130" s="346">
        <v>8</v>
      </c>
      <c r="I130" s="341">
        <f t="shared" si="1"/>
        <v>320</v>
      </c>
      <c r="J130" s="351">
        <v>7</v>
      </c>
      <c r="K130" s="340">
        <v>190</v>
      </c>
      <c r="L130" s="340"/>
      <c r="M130" s="340" t="s">
        <v>213</v>
      </c>
      <c r="N130" s="340"/>
      <c r="O130" s="344"/>
      <c r="P130" s="344"/>
    </row>
    <row r="131" s="316" customFormat="1" ht="22" customHeight="1" spans="1:16">
      <c r="A131" s="340">
        <v>127</v>
      </c>
      <c r="B131" s="347" t="s">
        <v>267</v>
      </c>
      <c r="C131" s="345"/>
      <c r="D131" s="347" t="s">
        <v>268</v>
      </c>
      <c r="E131" s="340" t="s">
        <v>22</v>
      </c>
      <c r="F131" s="347" t="s">
        <v>32</v>
      </c>
      <c r="G131" s="347">
        <v>30</v>
      </c>
      <c r="H131" s="346">
        <v>28</v>
      </c>
      <c r="I131" s="341">
        <f t="shared" si="1"/>
        <v>840</v>
      </c>
      <c r="J131" s="351">
        <v>7</v>
      </c>
      <c r="K131" s="340">
        <v>190</v>
      </c>
      <c r="L131" s="340"/>
      <c r="M131" s="340" t="s">
        <v>213</v>
      </c>
      <c r="N131" s="340"/>
      <c r="O131" s="344"/>
      <c r="P131" s="344"/>
    </row>
    <row r="132" s="316" customFormat="1" ht="22" customHeight="1" spans="1:16">
      <c r="A132" s="340">
        <v>128</v>
      </c>
      <c r="B132" s="347" t="s">
        <v>269</v>
      </c>
      <c r="C132" s="196"/>
      <c r="D132" s="361" t="s">
        <v>270</v>
      </c>
      <c r="E132" s="340" t="s">
        <v>22</v>
      </c>
      <c r="F132" s="347" t="s">
        <v>32</v>
      </c>
      <c r="G132" s="347">
        <v>12</v>
      </c>
      <c r="H132" s="346">
        <v>80</v>
      </c>
      <c r="I132" s="341">
        <f t="shared" si="1"/>
        <v>960</v>
      </c>
      <c r="J132" s="351">
        <v>7</v>
      </c>
      <c r="K132" s="340">
        <v>190</v>
      </c>
      <c r="L132" s="340"/>
      <c r="M132" s="340" t="s">
        <v>213</v>
      </c>
      <c r="N132" s="340"/>
      <c r="O132" s="344"/>
      <c r="P132" s="344"/>
    </row>
    <row r="133" s="316" customFormat="1" ht="22" customHeight="1" spans="1:16">
      <c r="A133" s="340">
        <v>129</v>
      </c>
      <c r="B133" s="345" t="s">
        <v>271</v>
      </c>
      <c r="C133" s="345"/>
      <c r="D133" s="345" t="s">
        <v>272</v>
      </c>
      <c r="E133" s="340" t="s">
        <v>22</v>
      </c>
      <c r="F133" s="345" t="s">
        <v>273</v>
      </c>
      <c r="G133" s="345">
        <v>50</v>
      </c>
      <c r="H133" s="346">
        <v>9</v>
      </c>
      <c r="I133" s="341">
        <f t="shared" ref="I133:I196" si="2">H133*G133</f>
        <v>450</v>
      </c>
      <c r="J133" s="351">
        <v>7</v>
      </c>
      <c r="K133" s="340">
        <v>190</v>
      </c>
      <c r="L133" s="340"/>
      <c r="M133" s="340" t="s">
        <v>213</v>
      </c>
      <c r="N133" s="340"/>
      <c r="O133" s="344"/>
      <c r="P133" s="344"/>
    </row>
    <row r="134" s="316" customFormat="1" ht="22" customHeight="1" spans="1:16">
      <c r="A134" s="340">
        <v>130</v>
      </c>
      <c r="B134" s="345" t="s">
        <v>274</v>
      </c>
      <c r="C134" s="345"/>
      <c r="D134" s="345" t="s">
        <v>275</v>
      </c>
      <c r="E134" s="340" t="s">
        <v>22</v>
      </c>
      <c r="F134" s="345" t="s">
        <v>66</v>
      </c>
      <c r="G134" s="345">
        <v>1</v>
      </c>
      <c r="H134" s="346">
        <v>18</v>
      </c>
      <c r="I134" s="341">
        <f t="shared" si="2"/>
        <v>18</v>
      </c>
      <c r="J134" s="351">
        <v>7</v>
      </c>
      <c r="K134" s="340">
        <v>190</v>
      </c>
      <c r="L134" s="340"/>
      <c r="M134" s="340" t="s">
        <v>213</v>
      </c>
      <c r="N134" s="340"/>
      <c r="O134" s="344"/>
      <c r="P134" s="344"/>
    </row>
    <row r="135" s="316" customFormat="1" ht="22" customHeight="1" spans="1:16">
      <c r="A135" s="340">
        <v>131</v>
      </c>
      <c r="B135" s="362" t="s">
        <v>276</v>
      </c>
      <c r="C135" s="196"/>
      <c r="D135" s="363" t="s">
        <v>277</v>
      </c>
      <c r="E135" s="69" t="s">
        <v>22</v>
      </c>
      <c r="F135" s="364" t="s">
        <v>45</v>
      </c>
      <c r="G135" s="362">
        <v>3</v>
      </c>
      <c r="H135" s="365">
        <v>180</v>
      </c>
      <c r="I135" s="341">
        <f t="shared" si="2"/>
        <v>540</v>
      </c>
      <c r="J135" s="351">
        <v>7</v>
      </c>
      <c r="K135" s="340">
        <v>190</v>
      </c>
      <c r="L135" s="340"/>
      <c r="M135" s="340" t="s">
        <v>24</v>
      </c>
      <c r="N135" s="366" t="s">
        <v>278</v>
      </c>
      <c r="O135" s="344"/>
      <c r="P135" s="344"/>
    </row>
    <row r="136" s="316" customFormat="1" ht="22" customHeight="1" spans="1:16">
      <c r="A136" s="340">
        <v>132</v>
      </c>
      <c r="B136" s="362" t="s">
        <v>279</v>
      </c>
      <c r="C136" s="196"/>
      <c r="D136" s="363" t="s">
        <v>280</v>
      </c>
      <c r="E136" s="69" t="s">
        <v>22</v>
      </c>
      <c r="F136" s="364" t="s">
        <v>45</v>
      </c>
      <c r="G136" s="362">
        <v>5</v>
      </c>
      <c r="H136" s="365">
        <v>320</v>
      </c>
      <c r="I136" s="341">
        <f t="shared" si="2"/>
        <v>1600</v>
      </c>
      <c r="J136" s="351">
        <v>7</v>
      </c>
      <c r="K136" s="340">
        <v>190</v>
      </c>
      <c r="L136" s="340"/>
      <c r="M136" s="340" t="s">
        <v>24</v>
      </c>
      <c r="N136" s="367"/>
      <c r="O136" s="344"/>
      <c r="P136" s="344"/>
    </row>
    <row r="137" s="316" customFormat="1" ht="22" customHeight="1" spans="1:16">
      <c r="A137" s="340">
        <v>133</v>
      </c>
      <c r="B137" s="368" t="s">
        <v>281</v>
      </c>
      <c r="C137" s="196"/>
      <c r="D137" s="363" t="s">
        <v>282</v>
      </c>
      <c r="E137" s="69" t="s">
        <v>22</v>
      </c>
      <c r="F137" s="364" t="s">
        <v>45</v>
      </c>
      <c r="G137" s="362">
        <v>5</v>
      </c>
      <c r="H137" s="365">
        <v>100</v>
      </c>
      <c r="I137" s="341">
        <f t="shared" si="2"/>
        <v>500</v>
      </c>
      <c r="J137" s="351">
        <v>7</v>
      </c>
      <c r="K137" s="340">
        <v>190</v>
      </c>
      <c r="L137" s="340"/>
      <c r="M137" s="340" t="s">
        <v>24</v>
      </c>
      <c r="N137" s="367"/>
      <c r="O137" s="344"/>
      <c r="P137" s="344"/>
    </row>
    <row r="138" s="316" customFormat="1" ht="22" customHeight="1" spans="1:16">
      <c r="A138" s="340">
        <v>134</v>
      </c>
      <c r="B138" s="345" t="s">
        <v>283</v>
      </c>
      <c r="C138" s="345"/>
      <c r="D138" s="79" t="s">
        <v>284</v>
      </c>
      <c r="E138" s="69" t="s">
        <v>22</v>
      </c>
      <c r="F138" s="79" t="s">
        <v>118</v>
      </c>
      <c r="G138" s="345">
        <v>5</v>
      </c>
      <c r="H138" s="346">
        <v>35</v>
      </c>
      <c r="I138" s="341">
        <f t="shared" si="2"/>
        <v>175</v>
      </c>
      <c r="J138" s="351">
        <v>7</v>
      </c>
      <c r="K138" s="340">
        <v>190</v>
      </c>
      <c r="L138" s="340"/>
      <c r="M138" s="340" t="s">
        <v>24</v>
      </c>
      <c r="N138" s="367"/>
      <c r="O138" s="344"/>
      <c r="P138" s="344"/>
    </row>
    <row r="139" s="316" customFormat="1" ht="22" customHeight="1" spans="1:16">
      <c r="A139" s="340">
        <v>135</v>
      </c>
      <c r="B139" s="345" t="s">
        <v>285</v>
      </c>
      <c r="C139" s="196"/>
      <c r="D139" s="79" t="s">
        <v>286</v>
      </c>
      <c r="E139" s="69" t="s">
        <v>22</v>
      </c>
      <c r="F139" s="79" t="s">
        <v>45</v>
      </c>
      <c r="G139" s="345">
        <v>5</v>
      </c>
      <c r="H139" s="346">
        <v>850</v>
      </c>
      <c r="I139" s="341">
        <f t="shared" si="2"/>
        <v>4250</v>
      </c>
      <c r="J139" s="351">
        <v>7</v>
      </c>
      <c r="K139" s="340">
        <v>190</v>
      </c>
      <c r="L139" s="340"/>
      <c r="M139" s="340" t="s">
        <v>24</v>
      </c>
      <c r="N139" s="369"/>
      <c r="O139" s="344"/>
      <c r="P139" s="344"/>
    </row>
    <row r="140" s="316" customFormat="1" ht="22" customHeight="1" spans="1:16">
      <c r="A140" s="340">
        <v>136</v>
      </c>
      <c r="B140" s="345" t="s">
        <v>287</v>
      </c>
      <c r="C140" s="345"/>
      <c r="D140" s="79" t="s">
        <v>288</v>
      </c>
      <c r="E140" s="69" t="s">
        <v>22</v>
      </c>
      <c r="F140" s="79" t="s">
        <v>45</v>
      </c>
      <c r="G140" s="345">
        <v>4</v>
      </c>
      <c r="H140" s="346">
        <v>57</v>
      </c>
      <c r="I140" s="341">
        <f t="shared" si="2"/>
        <v>228</v>
      </c>
      <c r="J140" s="351">
        <v>7</v>
      </c>
      <c r="K140" s="340">
        <v>190</v>
      </c>
      <c r="L140" s="340"/>
      <c r="M140" s="340" t="s">
        <v>213</v>
      </c>
      <c r="N140" s="340"/>
      <c r="O140" s="344"/>
      <c r="P140" s="344"/>
    </row>
    <row r="141" s="316" customFormat="1" ht="22" customHeight="1" spans="1:16">
      <c r="A141" s="340">
        <v>137</v>
      </c>
      <c r="B141" s="345" t="s">
        <v>289</v>
      </c>
      <c r="C141" s="345"/>
      <c r="D141" s="345" t="s">
        <v>290</v>
      </c>
      <c r="E141" s="340" t="s">
        <v>22</v>
      </c>
      <c r="F141" s="345" t="s">
        <v>23</v>
      </c>
      <c r="G141" s="345">
        <v>2</v>
      </c>
      <c r="H141" s="346">
        <v>8</v>
      </c>
      <c r="I141" s="341">
        <f t="shared" si="2"/>
        <v>16</v>
      </c>
      <c r="J141" s="351">
        <v>7</v>
      </c>
      <c r="K141" s="340">
        <v>190</v>
      </c>
      <c r="L141" s="340"/>
      <c r="M141" s="340" t="s">
        <v>213</v>
      </c>
      <c r="N141" s="340"/>
      <c r="O141" s="344"/>
      <c r="P141" s="344"/>
    </row>
    <row r="142" s="316" customFormat="1" ht="22" customHeight="1" spans="1:16">
      <c r="A142" s="340">
        <v>138</v>
      </c>
      <c r="B142" s="347" t="s">
        <v>291</v>
      </c>
      <c r="C142" s="345"/>
      <c r="D142" s="370" t="s">
        <v>292</v>
      </c>
      <c r="E142" s="340" t="s">
        <v>22</v>
      </c>
      <c r="F142" s="371" t="s">
        <v>32</v>
      </c>
      <c r="G142" s="340">
        <v>16</v>
      </c>
      <c r="H142" s="341">
        <v>500</v>
      </c>
      <c r="I142" s="341">
        <f t="shared" si="2"/>
        <v>8000</v>
      </c>
      <c r="J142" s="351">
        <v>7</v>
      </c>
      <c r="K142" s="340">
        <v>190</v>
      </c>
      <c r="L142" s="340"/>
      <c r="M142" s="340" t="s">
        <v>213</v>
      </c>
      <c r="N142" s="340"/>
      <c r="O142" s="344"/>
      <c r="P142" s="344"/>
    </row>
    <row r="143" s="316" customFormat="1" ht="22" customHeight="1" spans="1:16">
      <c r="A143" s="340">
        <v>139</v>
      </c>
      <c r="B143" s="347" t="s">
        <v>293</v>
      </c>
      <c r="C143" s="345"/>
      <c r="D143" s="370" t="s">
        <v>294</v>
      </c>
      <c r="E143" s="340" t="s">
        <v>22</v>
      </c>
      <c r="F143" s="371" t="s">
        <v>32</v>
      </c>
      <c r="G143" s="340">
        <v>16</v>
      </c>
      <c r="H143" s="341">
        <v>980</v>
      </c>
      <c r="I143" s="341">
        <f t="shared" si="2"/>
        <v>15680</v>
      </c>
      <c r="J143" s="351">
        <v>7</v>
      </c>
      <c r="K143" s="340">
        <v>190</v>
      </c>
      <c r="L143" s="340"/>
      <c r="M143" s="340" t="s">
        <v>213</v>
      </c>
      <c r="N143" s="340"/>
      <c r="O143" s="344"/>
      <c r="P143" s="344"/>
    </row>
    <row r="144" s="316" customFormat="1" ht="22" customHeight="1" spans="1:16">
      <c r="A144" s="340">
        <v>140</v>
      </c>
      <c r="B144" s="347" t="s">
        <v>295</v>
      </c>
      <c r="C144" s="345"/>
      <c r="D144" s="370" t="s">
        <v>296</v>
      </c>
      <c r="E144" s="340" t="s">
        <v>22</v>
      </c>
      <c r="F144" s="371" t="s">
        <v>32</v>
      </c>
      <c r="G144" s="340">
        <v>1</v>
      </c>
      <c r="H144" s="341">
        <v>120</v>
      </c>
      <c r="I144" s="341">
        <f t="shared" si="2"/>
        <v>120</v>
      </c>
      <c r="J144" s="351">
        <v>7</v>
      </c>
      <c r="K144" s="340">
        <v>190</v>
      </c>
      <c r="L144" s="340"/>
      <c r="M144" s="340" t="s">
        <v>213</v>
      </c>
      <c r="N144" s="340"/>
      <c r="O144" s="344"/>
      <c r="P144" s="344"/>
    </row>
    <row r="145" s="316" customFormat="1" ht="22" customHeight="1" spans="1:16">
      <c r="A145" s="340">
        <v>141</v>
      </c>
      <c r="B145" s="345" t="s">
        <v>297</v>
      </c>
      <c r="C145" s="345"/>
      <c r="D145" s="345" t="s">
        <v>298</v>
      </c>
      <c r="E145" s="340" t="s">
        <v>22</v>
      </c>
      <c r="F145" s="345" t="s">
        <v>23</v>
      </c>
      <c r="G145" s="345">
        <v>2</v>
      </c>
      <c r="H145" s="346">
        <v>45</v>
      </c>
      <c r="I145" s="341">
        <f t="shared" si="2"/>
        <v>90</v>
      </c>
      <c r="J145" s="351">
        <v>7</v>
      </c>
      <c r="K145" s="340">
        <v>190</v>
      </c>
      <c r="L145" s="340"/>
      <c r="M145" s="340" t="s">
        <v>213</v>
      </c>
      <c r="N145" s="340"/>
      <c r="O145" s="344"/>
      <c r="P145" s="344"/>
    </row>
    <row r="146" s="316" customFormat="1" ht="22" customHeight="1" spans="1:16">
      <c r="A146" s="340">
        <v>142</v>
      </c>
      <c r="B146" s="347" t="s">
        <v>299</v>
      </c>
      <c r="C146" s="345"/>
      <c r="D146" s="347" t="s">
        <v>300</v>
      </c>
      <c r="E146" s="340" t="s">
        <v>22</v>
      </c>
      <c r="F146" s="345" t="s">
        <v>23</v>
      </c>
      <c r="G146" s="345">
        <v>1</v>
      </c>
      <c r="H146" s="346">
        <v>45</v>
      </c>
      <c r="I146" s="341">
        <f t="shared" si="2"/>
        <v>45</v>
      </c>
      <c r="J146" s="351">
        <v>7</v>
      </c>
      <c r="K146" s="340">
        <v>190</v>
      </c>
      <c r="L146" s="340"/>
      <c r="M146" s="340" t="s">
        <v>213</v>
      </c>
      <c r="N146" s="340"/>
      <c r="O146" s="344"/>
      <c r="P146" s="344"/>
    </row>
    <row r="147" s="316" customFormat="1" ht="22" customHeight="1" spans="1:16">
      <c r="A147" s="340">
        <v>143</v>
      </c>
      <c r="B147" s="347" t="s">
        <v>301</v>
      </c>
      <c r="C147" s="345"/>
      <c r="D147" s="347" t="s">
        <v>302</v>
      </c>
      <c r="E147" s="340" t="s">
        <v>22</v>
      </c>
      <c r="F147" s="345" t="s">
        <v>23</v>
      </c>
      <c r="G147" s="345">
        <v>1</v>
      </c>
      <c r="H147" s="346">
        <v>45</v>
      </c>
      <c r="I147" s="341">
        <f t="shared" si="2"/>
        <v>45</v>
      </c>
      <c r="J147" s="351">
        <v>7</v>
      </c>
      <c r="K147" s="340">
        <v>190</v>
      </c>
      <c r="L147" s="340"/>
      <c r="M147" s="340" t="s">
        <v>213</v>
      </c>
      <c r="N147" s="340"/>
      <c r="O147" s="344"/>
      <c r="P147" s="344"/>
    </row>
    <row r="148" s="316" customFormat="1" ht="22" customHeight="1" spans="1:16">
      <c r="A148" s="340">
        <v>144</v>
      </c>
      <c r="B148" s="347" t="s">
        <v>303</v>
      </c>
      <c r="C148" s="345"/>
      <c r="D148" s="347" t="s">
        <v>304</v>
      </c>
      <c r="E148" s="340" t="s">
        <v>22</v>
      </c>
      <c r="F148" s="347" t="s">
        <v>23</v>
      </c>
      <c r="G148" s="347">
        <v>5</v>
      </c>
      <c r="H148" s="346">
        <v>20</v>
      </c>
      <c r="I148" s="341">
        <f t="shared" si="2"/>
        <v>100</v>
      </c>
      <c r="J148" s="351">
        <v>7</v>
      </c>
      <c r="K148" s="340">
        <v>190</v>
      </c>
      <c r="L148" s="340"/>
      <c r="M148" s="340" t="s">
        <v>213</v>
      </c>
      <c r="N148" s="340"/>
      <c r="O148" s="344"/>
      <c r="P148" s="344"/>
    </row>
    <row r="149" s="316" customFormat="1" ht="22" customHeight="1" spans="1:16">
      <c r="A149" s="340">
        <v>145</v>
      </c>
      <c r="B149" s="340" t="s">
        <v>305</v>
      </c>
      <c r="C149" s="196"/>
      <c r="D149" s="56" t="s">
        <v>306</v>
      </c>
      <c r="E149" s="69" t="s">
        <v>22</v>
      </c>
      <c r="F149" s="69" t="s">
        <v>32</v>
      </c>
      <c r="G149" s="340">
        <v>4</v>
      </c>
      <c r="H149" s="341">
        <v>150</v>
      </c>
      <c r="I149" s="341">
        <f t="shared" si="2"/>
        <v>600</v>
      </c>
      <c r="J149" s="351">
        <v>2</v>
      </c>
      <c r="K149" s="340">
        <v>60</v>
      </c>
      <c r="L149" s="340"/>
      <c r="M149" s="340" t="s">
        <v>33</v>
      </c>
      <c r="N149" s="340"/>
      <c r="O149" s="344"/>
      <c r="P149" s="344"/>
    </row>
    <row r="150" s="316" customFormat="1" ht="22" customHeight="1" spans="1:16">
      <c r="A150" s="340">
        <v>146</v>
      </c>
      <c r="B150" s="340" t="s">
        <v>307</v>
      </c>
      <c r="C150" s="345"/>
      <c r="D150" s="69" t="s">
        <v>308</v>
      </c>
      <c r="E150" s="69" t="s">
        <v>22</v>
      </c>
      <c r="F150" s="69" t="s">
        <v>178</v>
      </c>
      <c r="G150" s="340">
        <v>2</v>
      </c>
      <c r="H150" s="341">
        <v>250</v>
      </c>
      <c r="I150" s="341">
        <f t="shared" si="2"/>
        <v>500</v>
      </c>
      <c r="J150" s="351">
        <v>7</v>
      </c>
      <c r="K150" s="340">
        <v>210</v>
      </c>
      <c r="L150" s="340"/>
      <c r="M150" s="340" t="s">
        <v>77</v>
      </c>
      <c r="N150" s="340"/>
      <c r="O150" s="344"/>
      <c r="P150" s="344"/>
    </row>
    <row r="151" s="316" customFormat="1" ht="22" customHeight="1" spans="1:16">
      <c r="A151" s="340">
        <v>147</v>
      </c>
      <c r="B151" s="340" t="s">
        <v>309</v>
      </c>
      <c r="C151" s="345"/>
      <c r="D151" s="69" t="s">
        <v>310</v>
      </c>
      <c r="E151" s="69" t="s">
        <v>22</v>
      </c>
      <c r="F151" s="69" t="s">
        <v>23</v>
      </c>
      <c r="G151" s="340">
        <v>10</v>
      </c>
      <c r="H151" s="341">
        <v>80</v>
      </c>
      <c r="I151" s="341">
        <f t="shared" si="2"/>
        <v>800</v>
      </c>
      <c r="J151" s="351">
        <v>7</v>
      </c>
      <c r="K151" s="340">
        <v>210</v>
      </c>
      <c r="L151" s="340"/>
      <c r="M151" s="340" t="s">
        <v>77</v>
      </c>
      <c r="N151" s="340"/>
      <c r="O151" s="344"/>
      <c r="P151" s="344"/>
    </row>
    <row r="152" s="316" customFormat="1" ht="22" customHeight="1" spans="1:16">
      <c r="A152" s="340">
        <v>148</v>
      </c>
      <c r="B152" s="340" t="s">
        <v>311</v>
      </c>
      <c r="C152" s="345"/>
      <c r="D152" s="69" t="s">
        <v>312</v>
      </c>
      <c r="E152" s="69" t="s">
        <v>22</v>
      </c>
      <c r="F152" s="69" t="s">
        <v>23</v>
      </c>
      <c r="G152" s="340">
        <v>10</v>
      </c>
      <c r="H152" s="341">
        <v>55</v>
      </c>
      <c r="I152" s="341">
        <f t="shared" si="2"/>
        <v>550</v>
      </c>
      <c r="J152" s="351">
        <v>7</v>
      </c>
      <c r="K152" s="340">
        <v>210</v>
      </c>
      <c r="L152" s="340"/>
      <c r="M152" s="340" t="s">
        <v>77</v>
      </c>
      <c r="N152" s="340"/>
      <c r="O152" s="344"/>
      <c r="P152" s="344"/>
    </row>
    <row r="153" s="316" customFormat="1" ht="22" customHeight="1" spans="1:16">
      <c r="A153" s="340">
        <v>149</v>
      </c>
      <c r="B153" s="340" t="s">
        <v>43</v>
      </c>
      <c r="C153" s="196"/>
      <c r="D153" s="69" t="s">
        <v>313</v>
      </c>
      <c r="E153" s="69" t="s">
        <v>22</v>
      </c>
      <c r="F153" s="56" t="s">
        <v>45</v>
      </c>
      <c r="G153" s="340">
        <v>8</v>
      </c>
      <c r="H153" s="341">
        <v>16</v>
      </c>
      <c r="I153" s="341">
        <f t="shared" si="2"/>
        <v>128</v>
      </c>
      <c r="J153" s="351">
        <v>2</v>
      </c>
      <c r="K153" s="340">
        <v>60</v>
      </c>
      <c r="L153" s="340"/>
      <c r="M153" s="340" t="s">
        <v>77</v>
      </c>
      <c r="N153" s="340"/>
      <c r="O153" s="344"/>
      <c r="P153" s="344"/>
    </row>
    <row r="154" s="316" customFormat="1" ht="22" customHeight="1" spans="1:16">
      <c r="A154" s="340">
        <v>150</v>
      </c>
      <c r="B154" s="372" t="s">
        <v>314</v>
      </c>
      <c r="C154" s="196"/>
      <c r="D154" s="69" t="s">
        <v>315</v>
      </c>
      <c r="E154" s="69" t="s">
        <v>22</v>
      </c>
      <c r="F154" s="69" t="s">
        <v>45</v>
      </c>
      <c r="G154" s="340">
        <v>4</v>
      </c>
      <c r="H154" s="341">
        <v>420</v>
      </c>
      <c r="I154" s="341">
        <f t="shared" si="2"/>
        <v>1680</v>
      </c>
      <c r="J154" s="351">
        <v>5</v>
      </c>
      <c r="K154" s="340">
        <v>125</v>
      </c>
      <c r="L154" s="340"/>
      <c r="M154" s="340" t="s">
        <v>77</v>
      </c>
      <c r="N154" s="340"/>
      <c r="O154" s="344"/>
      <c r="P154" s="344"/>
    </row>
    <row r="155" s="316" customFormat="1" ht="22" customHeight="1" spans="1:16">
      <c r="A155" s="340">
        <v>151</v>
      </c>
      <c r="B155" s="372" t="s">
        <v>316</v>
      </c>
      <c r="C155" s="196"/>
      <c r="D155" s="69" t="s">
        <v>315</v>
      </c>
      <c r="E155" s="69" t="s">
        <v>22</v>
      </c>
      <c r="F155" s="69" t="s">
        <v>45</v>
      </c>
      <c r="G155" s="340">
        <v>2</v>
      </c>
      <c r="H155" s="350">
        <v>560</v>
      </c>
      <c r="I155" s="341">
        <f t="shared" si="2"/>
        <v>1120</v>
      </c>
      <c r="J155" s="351">
        <v>2</v>
      </c>
      <c r="K155" s="340">
        <v>60</v>
      </c>
      <c r="L155" s="340"/>
      <c r="M155" s="340" t="s">
        <v>77</v>
      </c>
      <c r="N155" s="340"/>
      <c r="O155" s="344"/>
      <c r="P155" s="344"/>
    </row>
    <row r="156" s="316" customFormat="1" ht="22" customHeight="1" spans="1:16">
      <c r="A156" s="340">
        <v>152</v>
      </c>
      <c r="B156" s="372" t="s">
        <v>317</v>
      </c>
      <c r="C156" s="196"/>
      <c r="D156" s="373" t="s">
        <v>318</v>
      </c>
      <c r="E156" s="69" t="s">
        <v>22</v>
      </c>
      <c r="F156" s="373" t="s">
        <v>118</v>
      </c>
      <c r="G156" s="340">
        <v>5</v>
      </c>
      <c r="H156" s="350">
        <v>304</v>
      </c>
      <c r="I156" s="341">
        <f t="shared" si="2"/>
        <v>1520</v>
      </c>
      <c r="J156" s="351">
        <v>9</v>
      </c>
      <c r="K156" s="340">
        <v>245</v>
      </c>
      <c r="L156" s="340"/>
      <c r="M156" s="340" t="s">
        <v>77</v>
      </c>
      <c r="N156" s="340"/>
      <c r="O156" s="344"/>
      <c r="P156" s="344"/>
    </row>
    <row r="157" s="316" customFormat="1" ht="22" customHeight="1" spans="1:16">
      <c r="A157" s="340">
        <v>153</v>
      </c>
      <c r="B157" s="374" t="s">
        <v>319</v>
      </c>
      <c r="C157" s="345"/>
      <c r="D157" s="57" t="s">
        <v>37</v>
      </c>
      <c r="E157" s="69" t="s">
        <v>22</v>
      </c>
      <c r="F157" s="375" t="s">
        <v>27</v>
      </c>
      <c r="G157" s="340">
        <v>1</v>
      </c>
      <c r="H157" s="350">
        <v>150</v>
      </c>
      <c r="I157" s="341">
        <f t="shared" si="2"/>
        <v>150</v>
      </c>
      <c r="J157" s="351">
        <v>2</v>
      </c>
      <c r="K157" s="340">
        <v>60</v>
      </c>
      <c r="L157" s="340"/>
      <c r="M157" s="340" t="s">
        <v>77</v>
      </c>
      <c r="N157" s="340"/>
      <c r="O157" s="344"/>
      <c r="P157" s="344"/>
    </row>
    <row r="158" s="316" customFormat="1" ht="22" customHeight="1" spans="1:16">
      <c r="A158" s="340">
        <v>154</v>
      </c>
      <c r="B158" s="347" t="s">
        <v>320</v>
      </c>
      <c r="C158" s="345"/>
      <c r="D158" s="57" t="s">
        <v>37</v>
      </c>
      <c r="E158" s="69" t="s">
        <v>22</v>
      </c>
      <c r="F158" s="375" t="s">
        <v>27</v>
      </c>
      <c r="G158" s="345">
        <v>1</v>
      </c>
      <c r="H158" s="350">
        <v>115</v>
      </c>
      <c r="I158" s="341">
        <f t="shared" si="2"/>
        <v>115</v>
      </c>
      <c r="J158" s="351">
        <v>2</v>
      </c>
      <c r="K158" s="340">
        <v>60</v>
      </c>
      <c r="L158" s="340"/>
      <c r="M158" s="340" t="s">
        <v>77</v>
      </c>
      <c r="N158" s="340"/>
      <c r="O158" s="344"/>
      <c r="P158" s="344"/>
    </row>
    <row r="159" s="316" customFormat="1" ht="22" customHeight="1" spans="1:16">
      <c r="A159" s="340">
        <v>155</v>
      </c>
      <c r="B159" s="372" t="s">
        <v>321</v>
      </c>
      <c r="C159" s="345"/>
      <c r="D159" s="373" t="s">
        <v>322</v>
      </c>
      <c r="E159" s="69" t="s">
        <v>22</v>
      </c>
      <c r="F159" s="373" t="s">
        <v>45</v>
      </c>
      <c r="G159" s="340">
        <v>2</v>
      </c>
      <c r="H159" s="350">
        <v>700</v>
      </c>
      <c r="I159" s="341">
        <f t="shared" si="2"/>
        <v>1400</v>
      </c>
      <c r="J159" s="351">
        <v>7</v>
      </c>
      <c r="K159" s="340">
        <v>210</v>
      </c>
      <c r="L159" s="340"/>
      <c r="M159" s="340" t="s">
        <v>77</v>
      </c>
      <c r="N159" s="340"/>
      <c r="O159" s="344"/>
      <c r="P159" s="344"/>
    </row>
    <row r="160" s="316" customFormat="1" ht="22" customHeight="1" spans="1:16">
      <c r="A160" s="340">
        <v>156</v>
      </c>
      <c r="B160" s="372" t="s">
        <v>323</v>
      </c>
      <c r="C160" s="345"/>
      <c r="D160" s="373" t="s">
        <v>324</v>
      </c>
      <c r="E160" s="69" t="s">
        <v>22</v>
      </c>
      <c r="F160" s="373" t="s">
        <v>23</v>
      </c>
      <c r="G160" s="340">
        <v>1</v>
      </c>
      <c r="H160" s="350">
        <v>105</v>
      </c>
      <c r="I160" s="341">
        <f t="shared" si="2"/>
        <v>105</v>
      </c>
      <c r="J160" s="351">
        <v>5</v>
      </c>
      <c r="K160" s="340">
        <v>125</v>
      </c>
      <c r="L160" s="340"/>
      <c r="M160" s="340" t="s">
        <v>77</v>
      </c>
      <c r="N160" s="340"/>
      <c r="O160" s="344"/>
      <c r="P160" s="344"/>
    </row>
    <row r="161" s="316" customFormat="1" ht="22" customHeight="1" spans="1:16">
      <c r="A161" s="340">
        <v>157</v>
      </c>
      <c r="B161" s="372" t="s">
        <v>325</v>
      </c>
      <c r="C161" s="196"/>
      <c r="D161" s="373" t="s">
        <v>326</v>
      </c>
      <c r="E161" s="69" t="s">
        <v>22</v>
      </c>
      <c r="F161" s="373" t="s">
        <v>23</v>
      </c>
      <c r="G161" s="340">
        <v>5</v>
      </c>
      <c r="H161" s="350">
        <v>160</v>
      </c>
      <c r="I161" s="341">
        <f t="shared" si="2"/>
        <v>800</v>
      </c>
      <c r="J161" s="351">
        <v>7</v>
      </c>
      <c r="K161" s="340">
        <v>210</v>
      </c>
      <c r="L161" s="340"/>
      <c r="M161" s="340" t="s">
        <v>77</v>
      </c>
      <c r="N161" s="340"/>
      <c r="O161" s="344"/>
      <c r="P161" s="344"/>
    </row>
    <row r="162" s="316" customFormat="1" ht="22" customHeight="1" spans="1:16">
      <c r="A162" s="340">
        <v>158</v>
      </c>
      <c r="B162" s="372" t="s">
        <v>327</v>
      </c>
      <c r="C162" s="196"/>
      <c r="D162" s="373" t="s">
        <v>328</v>
      </c>
      <c r="E162" s="69" t="s">
        <v>22</v>
      </c>
      <c r="F162" s="373" t="s">
        <v>45</v>
      </c>
      <c r="G162" s="345">
        <v>3</v>
      </c>
      <c r="H162" s="350">
        <v>150</v>
      </c>
      <c r="I162" s="341">
        <f t="shared" si="2"/>
        <v>450</v>
      </c>
      <c r="J162" s="351">
        <v>7</v>
      </c>
      <c r="K162" s="340">
        <v>210</v>
      </c>
      <c r="L162" s="340"/>
      <c r="M162" s="340" t="s">
        <v>77</v>
      </c>
      <c r="N162" s="340"/>
      <c r="O162" s="344"/>
      <c r="P162" s="344"/>
    </row>
    <row r="163" s="316" customFormat="1" ht="22" customHeight="1" spans="1:16">
      <c r="A163" s="340">
        <v>159</v>
      </c>
      <c r="B163" s="347" t="s">
        <v>329</v>
      </c>
      <c r="C163" s="345"/>
      <c r="D163" s="57" t="s">
        <v>330</v>
      </c>
      <c r="E163" s="69" t="s">
        <v>22</v>
      </c>
      <c r="F163" s="373" t="s">
        <v>118</v>
      </c>
      <c r="G163" s="345">
        <v>2</v>
      </c>
      <c r="H163" s="350">
        <v>95</v>
      </c>
      <c r="I163" s="341">
        <f t="shared" si="2"/>
        <v>190</v>
      </c>
      <c r="J163" s="351">
        <v>5</v>
      </c>
      <c r="K163" s="340">
        <v>125</v>
      </c>
      <c r="L163" s="340"/>
      <c r="M163" s="340" t="s">
        <v>24</v>
      </c>
      <c r="N163" s="340"/>
      <c r="O163" s="344"/>
      <c r="P163" s="344"/>
    </row>
    <row r="164" s="316" customFormat="1" ht="22" customHeight="1" spans="1:16">
      <c r="A164" s="340">
        <v>160</v>
      </c>
      <c r="B164" s="347" t="s">
        <v>331</v>
      </c>
      <c r="C164" s="345"/>
      <c r="D164" s="57" t="s">
        <v>332</v>
      </c>
      <c r="E164" s="69" t="s">
        <v>22</v>
      </c>
      <c r="F164" s="373" t="s">
        <v>118</v>
      </c>
      <c r="G164" s="340">
        <v>2</v>
      </c>
      <c r="H164" s="350">
        <v>70</v>
      </c>
      <c r="I164" s="341">
        <f t="shared" si="2"/>
        <v>140</v>
      </c>
      <c r="J164" s="351">
        <v>5</v>
      </c>
      <c r="K164" s="340">
        <v>125</v>
      </c>
      <c r="L164" s="340"/>
      <c r="M164" s="340" t="s">
        <v>24</v>
      </c>
      <c r="N164" s="340"/>
      <c r="O164" s="344"/>
      <c r="P164" s="344"/>
    </row>
    <row r="165" s="316" customFormat="1" ht="22" customHeight="1" spans="1:16">
      <c r="A165" s="340">
        <v>161</v>
      </c>
      <c r="B165" s="347" t="s">
        <v>333</v>
      </c>
      <c r="C165" s="196"/>
      <c r="D165" s="79" t="s">
        <v>334</v>
      </c>
      <c r="E165" s="69" t="s">
        <v>22</v>
      </c>
      <c r="F165" s="373" t="s">
        <v>45</v>
      </c>
      <c r="G165" s="340">
        <v>6</v>
      </c>
      <c r="H165" s="350">
        <v>425</v>
      </c>
      <c r="I165" s="341">
        <f t="shared" si="2"/>
        <v>2550</v>
      </c>
      <c r="J165" s="351">
        <v>7</v>
      </c>
      <c r="K165" s="340">
        <v>210</v>
      </c>
      <c r="L165" s="340"/>
      <c r="M165" s="340" t="s">
        <v>77</v>
      </c>
      <c r="N165" s="340"/>
      <c r="O165" s="344"/>
      <c r="P165" s="344"/>
    </row>
    <row r="166" s="316" customFormat="1" ht="22" customHeight="1" spans="1:16">
      <c r="A166" s="340">
        <v>162</v>
      </c>
      <c r="B166" s="347" t="s">
        <v>335</v>
      </c>
      <c r="C166" s="196"/>
      <c r="D166" s="79" t="s">
        <v>315</v>
      </c>
      <c r="E166" s="69" t="s">
        <v>22</v>
      </c>
      <c r="F166" s="373" t="s">
        <v>45</v>
      </c>
      <c r="G166" s="340">
        <v>3</v>
      </c>
      <c r="H166" s="350">
        <v>250</v>
      </c>
      <c r="I166" s="341">
        <f t="shared" si="2"/>
        <v>750</v>
      </c>
      <c r="J166" s="351">
        <v>5</v>
      </c>
      <c r="K166" s="340">
        <v>125</v>
      </c>
      <c r="L166" s="340"/>
      <c r="M166" s="340" t="s">
        <v>77</v>
      </c>
      <c r="N166" s="340"/>
      <c r="O166" s="344"/>
      <c r="P166" s="344"/>
    </row>
    <row r="167" s="316" customFormat="1" ht="22" customHeight="1" spans="1:16">
      <c r="A167" s="340">
        <v>163</v>
      </c>
      <c r="B167" s="347" t="s">
        <v>336</v>
      </c>
      <c r="C167" s="196"/>
      <c r="D167" s="79" t="s">
        <v>337</v>
      </c>
      <c r="E167" s="69" t="s">
        <v>22</v>
      </c>
      <c r="F167" s="373" t="s">
        <v>45</v>
      </c>
      <c r="G167" s="345">
        <v>2</v>
      </c>
      <c r="H167" s="350">
        <v>90</v>
      </c>
      <c r="I167" s="341">
        <f t="shared" si="2"/>
        <v>180</v>
      </c>
      <c r="J167" s="351">
        <v>5</v>
      </c>
      <c r="K167" s="340">
        <v>125</v>
      </c>
      <c r="L167" s="340"/>
      <c r="M167" s="340" t="s">
        <v>77</v>
      </c>
      <c r="N167" s="340"/>
      <c r="O167" s="344"/>
      <c r="P167" s="344"/>
    </row>
    <row r="168" s="316" customFormat="1" ht="22" customHeight="1" spans="1:16">
      <c r="A168" s="340">
        <v>164</v>
      </c>
      <c r="B168" s="372" t="s">
        <v>338</v>
      </c>
      <c r="C168" s="196"/>
      <c r="D168" s="373" t="s">
        <v>339</v>
      </c>
      <c r="E168" s="69" t="s">
        <v>22</v>
      </c>
      <c r="F168" s="373" t="s">
        <v>23</v>
      </c>
      <c r="G168" s="345">
        <v>7</v>
      </c>
      <c r="H168" s="350">
        <v>49</v>
      </c>
      <c r="I168" s="341">
        <f t="shared" si="2"/>
        <v>343</v>
      </c>
      <c r="J168" s="351">
        <v>7</v>
      </c>
      <c r="K168" s="340">
        <v>210</v>
      </c>
      <c r="L168" s="340"/>
      <c r="M168" s="340" t="s">
        <v>77</v>
      </c>
      <c r="N168" s="340"/>
      <c r="O168" s="344"/>
      <c r="P168" s="344"/>
    </row>
    <row r="169" s="316" customFormat="1" ht="22" customHeight="1" spans="1:16">
      <c r="A169" s="340">
        <v>165</v>
      </c>
      <c r="B169" s="347" t="s">
        <v>340</v>
      </c>
      <c r="C169" s="345"/>
      <c r="D169" s="79" t="s">
        <v>341</v>
      </c>
      <c r="E169" s="69" t="s">
        <v>22</v>
      </c>
      <c r="F169" s="79" t="s">
        <v>23</v>
      </c>
      <c r="G169" s="345">
        <v>2</v>
      </c>
      <c r="H169" s="350">
        <v>140</v>
      </c>
      <c r="I169" s="341">
        <f t="shared" si="2"/>
        <v>280</v>
      </c>
      <c r="J169" s="351">
        <v>7</v>
      </c>
      <c r="K169" s="340">
        <v>210</v>
      </c>
      <c r="L169" s="340"/>
      <c r="M169" s="340" t="s">
        <v>77</v>
      </c>
      <c r="N169" s="340"/>
      <c r="O169" s="344"/>
      <c r="P169" s="344"/>
    </row>
    <row r="170" s="316" customFormat="1" ht="22" customHeight="1" spans="1:16">
      <c r="A170" s="340">
        <v>166</v>
      </c>
      <c r="B170" s="347" t="s">
        <v>340</v>
      </c>
      <c r="C170" s="345"/>
      <c r="D170" s="79" t="s">
        <v>342</v>
      </c>
      <c r="E170" s="69" t="s">
        <v>22</v>
      </c>
      <c r="F170" s="79" t="s">
        <v>23</v>
      </c>
      <c r="G170" s="345">
        <v>2</v>
      </c>
      <c r="H170" s="350">
        <v>140</v>
      </c>
      <c r="I170" s="341">
        <f t="shared" si="2"/>
        <v>280</v>
      </c>
      <c r="J170" s="351">
        <v>7</v>
      </c>
      <c r="K170" s="340">
        <v>210</v>
      </c>
      <c r="L170" s="340"/>
      <c r="M170" s="340" t="s">
        <v>77</v>
      </c>
      <c r="N170" s="340"/>
      <c r="O170" s="344"/>
      <c r="P170" s="344"/>
    </row>
    <row r="171" s="316" customFormat="1" ht="22" customHeight="1" spans="1:16">
      <c r="A171" s="340">
        <v>167</v>
      </c>
      <c r="B171" s="372" t="s">
        <v>343</v>
      </c>
      <c r="C171" s="196"/>
      <c r="D171" s="373" t="s">
        <v>344</v>
      </c>
      <c r="E171" s="69" t="s">
        <v>22</v>
      </c>
      <c r="F171" s="373" t="s">
        <v>137</v>
      </c>
      <c r="G171" s="345">
        <v>1</v>
      </c>
      <c r="H171" s="350">
        <v>1430</v>
      </c>
      <c r="I171" s="341">
        <f t="shared" si="2"/>
        <v>1430</v>
      </c>
      <c r="J171" s="351">
        <v>2</v>
      </c>
      <c r="K171" s="340">
        <v>60</v>
      </c>
      <c r="L171" s="340"/>
      <c r="M171" s="340" t="s">
        <v>77</v>
      </c>
      <c r="N171" s="340"/>
      <c r="O171" s="344"/>
      <c r="P171" s="344"/>
    </row>
    <row r="172" s="316" customFormat="1" ht="22" customHeight="1" spans="1:16">
      <c r="A172" s="340">
        <v>168</v>
      </c>
      <c r="B172" s="372" t="s">
        <v>345</v>
      </c>
      <c r="C172" s="345"/>
      <c r="D172" s="373" t="s">
        <v>346</v>
      </c>
      <c r="E172" s="69" t="s">
        <v>22</v>
      </c>
      <c r="F172" s="373" t="s">
        <v>23</v>
      </c>
      <c r="G172" s="345">
        <v>6</v>
      </c>
      <c r="H172" s="350">
        <v>20</v>
      </c>
      <c r="I172" s="341">
        <f t="shared" si="2"/>
        <v>120</v>
      </c>
      <c r="J172" s="351">
        <v>7</v>
      </c>
      <c r="K172" s="340">
        <v>210</v>
      </c>
      <c r="L172" s="340"/>
      <c r="M172" s="340" t="s">
        <v>77</v>
      </c>
      <c r="N172" s="340"/>
      <c r="O172" s="344"/>
      <c r="P172" s="344"/>
    </row>
    <row r="173" s="316" customFormat="1" ht="22" customHeight="1" spans="1:16">
      <c r="A173" s="340">
        <v>169</v>
      </c>
      <c r="B173" s="372" t="s">
        <v>347</v>
      </c>
      <c r="C173" s="196"/>
      <c r="D173" s="373" t="s">
        <v>348</v>
      </c>
      <c r="E173" s="69" t="s">
        <v>22</v>
      </c>
      <c r="F173" s="79" t="s">
        <v>118</v>
      </c>
      <c r="G173" s="345">
        <v>2</v>
      </c>
      <c r="H173" s="346">
        <v>220</v>
      </c>
      <c r="I173" s="341">
        <f t="shared" si="2"/>
        <v>440</v>
      </c>
      <c r="J173" s="351">
        <v>2</v>
      </c>
      <c r="K173" s="340">
        <v>60</v>
      </c>
      <c r="L173" s="340"/>
      <c r="M173" s="340" t="s">
        <v>77</v>
      </c>
      <c r="N173" s="340"/>
      <c r="O173" s="344"/>
      <c r="P173" s="344"/>
    </row>
    <row r="174" s="316" customFormat="1" ht="22" customHeight="1" spans="1:16">
      <c r="A174" s="340">
        <v>170</v>
      </c>
      <c r="B174" s="372" t="s">
        <v>349</v>
      </c>
      <c r="C174" s="345"/>
      <c r="D174" s="373" t="s">
        <v>350</v>
      </c>
      <c r="E174" s="69" t="s">
        <v>22</v>
      </c>
      <c r="F174" s="57" t="s">
        <v>23</v>
      </c>
      <c r="G174" s="347">
        <v>20</v>
      </c>
      <c r="H174" s="348">
        <v>6</v>
      </c>
      <c r="I174" s="341">
        <f t="shared" si="2"/>
        <v>120</v>
      </c>
      <c r="J174" s="351">
        <v>2</v>
      </c>
      <c r="K174" s="340">
        <v>60</v>
      </c>
      <c r="L174" s="340"/>
      <c r="M174" s="340" t="s">
        <v>77</v>
      </c>
      <c r="N174" s="340"/>
      <c r="O174" s="344"/>
      <c r="P174" s="344"/>
    </row>
    <row r="175" s="316" customFormat="1" ht="36" customHeight="1" spans="1:16">
      <c r="A175" s="340">
        <v>171</v>
      </c>
      <c r="B175" s="372" t="s">
        <v>351</v>
      </c>
      <c r="C175" s="196"/>
      <c r="D175" s="376" t="s">
        <v>352</v>
      </c>
      <c r="E175" s="69" t="s">
        <v>22</v>
      </c>
      <c r="F175" s="79" t="s">
        <v>353</v>
      </c>
      <c r="G175" s="347">
        <v>2</v>
      </c>
      <c r="H175" s="348">
        <v>100</v>
      </c>
      <c r="I175" s="341">
        <f t="shared" si="2"/>
        <v>200</v>
      </c>
      <c r="J175" s="351">
        <v>2</v>
      </c>
      <c r="K175" s="340">
        <v>60</v>
      </c>
      <c r="L175" s="340"/>
      <c r="M175" s="340" t="s">
        <v>77</v>
      </c>
      <c r="N175" s="340"/>
      <c r="O175" s="344"/>
      <c r="P175" s="344"/>
    </row>
    <row r="176" s="316" customFormat="1" ht="36" customHeight="1" spans="1:16">
      <c r="A176" s="340">
        <v>172</v>
      </c>
      <c r="B176" s="372" t="s">
        <v>354</v>
      </c>
      <c r="C176" s="196"/>
      <c r="D176" s="376" t="s">
        <v>355</v>
      </c>
      <c r="E176" s="69" t="s">
        <v>22</v>
      </c>
      <c r="F176" s="373" t="s">
        <v>353</v>
      </c>
      <c r="G176" s="347">
        <v>4</v>
      </c>
      <c r="H176" s="348">
        <v>120</v>
      </c>
      <c r="I176" s="341">
        <f t="shared" si="2"/>
        <v>480</v>
      </c>
      <c r="J176" s="351">
        <v>5</v>
      </c>
      <c r="K176" s="340">
        <v>125</v>
      </c>
      <c r="L176" s="340"/>
      <c r="M176" s="340" t="s">
        <v>77</v>
      </c>
      <c r="N176" s="340"/>
      <c r="O176" s="344"/>
      <c r="P176" s="344"/>
    </row>
    <row r="177" s="316" customFormat="1" ht="36" customHeight="1" spans="1:16">
      <c r="A177" s="340">
        <v>173</v>
      </c>
      <c r="B177" s="372" t="s">
        <v>356</v>
      </c>
      <c r="C177" s="196"/>
      <c r="D177" s="376" t="s">
        <v>357</v>
      </c>
      <c r="E177" s="69" t="s">
        <v>22</v>
      </c>
      <c r="F177" s="373" t="s">
        <v>353</v>
      </c>
      <c r="G177" s="347">
        <v>2</v>
      </c>
      <c r="H177" s="348">
        <v>80</v>
      </c>
      <c r="I177" s="341">
        <f t="shared" si="2"/>
        <v>160</v>
      </c>
      <c r="J177" s="351">
        <v>5</v>
      </c>
      <c r="K177" s="340">
        <v>125</v>
      </c>
      <c r="L177" s="340"/>
      <c r="M177" s="340" t="s">
        <v>77</v>
      </c>
      <c r="N177" s="340"/>
      <c r="O177" s="344"/>
      <c r="P177" s="344"/>
    </row>
    <row r="178" s="316" customFormat="1" ht="22" customHeight="1" spans="1:16">
      <c r="A178" s="340">
        <v>174</v>
      </c>
      <c r="B178" s="372" t="s">
        <v>358</v>
      </c>
      <c r="C178" s="196"/>
      <c r="D178" s="373" t="s">
        <v>359</v>
      </c>
      <c r="E178" s="69" t="s">
        <v>22</v>
      </c>
      <c r="F178" s="57" t="s">
        <v>27</v>
      </c>
      <c r="G178" s="347">
        <v>1</v>
      </c>
      <c r="H178" s="348">
        <v>152</v>
      </c>
      <c r="I178" s="341">
        <f t="shared" si="2"/>
        <v>152</v>
      </c>
      <c r="J178" s="351">
        <v>5</v>
      </c>
      <c r="K178" s="340">
        <v>125</v>
      </c>
      <c r="L178" s="340"/>
      <c r="M178" s="340" t="s">
        <v>24</v>
      </c>
      <c r="N178" s="340"/>
      <c r="O178" s="344"/>
      <c r="P178" s="344"/>
    </row>
    <row r="179" s="316" customFormat="1" ht="22" customHeight="1" spans="1:16">
      <c r="A179" s="340">
        <v>175</v>
      </c>
      <c r="B179" s="372" t="s">
        <v>360</v>
      </c>
      <c r="C179" s="345"/>
      <c r="D179" s="373" t="s">
        <v>361</v>
      </c>
      <c r="E179" s="69" t="s">
        <v>22</v>
      </c>
      <c r="F179" s="373" t="s">
        <v>23</v>
      </c>
      <c r="G179" s="347">
        <v>2</v>
      </c>
      <c r="H179" s="350">
        <v>16</v>
      </c>
      <c r="I179" s="341">
        <f t="shared" si="2"/>
        <v>32</v>
      </c>
      <c r="J179" s="351">
        <v>2</v>
      </c>
      <c r="K179" s="340">
        <v>60</v>
      </c>
      <c r="L179" s="340"/>
      <c r="M179" s="340" t="s">
        <v>77</v>
      </c>
      <c r="N179" s="340"/>
      <c r="O179" s="344"/>
      <c r="P179" s="344"/>
    </row>
    <row r="180" s="316" customFormat="1" ht="22" customHeight="1" spans="1:16">
      <c r="A180" s="340">
        <v>176</v>
      </c>
      <c r="B180" s="372" t="s">
        <v>362</v>
      </c>
      <c r="C180" s="196"/>
      <c r="D180" s="373" t="s">
        <v>363</v>
      </c>
      <c r="E180" s="69" t="s">
        <v>22</v>
      </c>
      <c r="F180" s="373" t="s">
        <v>118</v>
      </c>
      <c r="G180" s="347">
        <v>1</v>
      </c>
      <c r="H180" s="350">
        <v>350</v>
      </c>
      <c r="I180" s="341">
        <f t="shared" si="2"/>
        <v>350</v>
      </c>
      <c r="J180" s="351">
        <v>5</v>
      </c>
      <c r="K180" s="340">
        <v>125</v>
      </c>
      <c r="L180" s="340"/>
      <c r="M180" s="340" t="s">
        <v>77</v>
      </c>
      <c r="N180" s="340"/>
      <c r="O180" s="344"/>
      <c r="P180" s="344"/>
    </row>
    <row r="181" s="316" customFormat="1" ht="22" customHeight="1" spans="1:16">
      <c r="A181" s="340">
        <v>177</v>
      </c>
      <c r="B181" s="372" t="s">
        <v>364</v>
      </c>
      <c r="C181" s="196"/>
      <c r="D181" s="373" t="s">
        <v>365</v>
      </c>
      <c r="E181" s="69" t="s">
        <v>22</v>
      </c>
      <c r="F181" s="373" t="s">
        <v>118</v>
      </c>
      <c r="G181" s="347">
        <v>1</v>
      </c>
      <c r="H181" s="350">
        <v>350</v>
      </c>
      <c r="I181" s="341">
        <f t="shared" si="2"/>
        <v>350</v>
      </c>
      <c r="J181" s="351">
        <v>5</v>
      </c>
      <c r="K181" s="340">
        <v>125</v>
      </c>
      <c r="L181" s="340"/>
      <c r="M181" s="340" t="s">
        <v>77</v>
      </c>
      <c r="N181" s="340"/>
      <c r="O181" s="344"/>
      <c r="P181" s="344"/>
    </row>
    <row r="182" s="316" customFormat="1" ht="22" customHeight="1" spans="1:16">
      <c r="A182" s="340">
        <v>178</v>
      </c>
      <c r="B182" s="372" t="s">
        <v>366</v>
      </c>
      <c r="C182" s="196"/>
      <c r="D182" s="373" t="s">
        <v>365</v>
      </c>
      <c r="E182" s="69" t="s">
        <v>22</v>
      </c>
      <c r="F182" s="373" t="s">
        <v>118</v>
      </c>
      <c r="G182" s="347">
        <v>1</v>
      </c>
      <c r="H182" s="350">
        <v>350</v>
      </c>
      <c r="I182" s="341">
        <f t="shared" si="2"/>
        <v>350</v>
      </c>
      <c r="J182" s="351">
        <v>5</v>
      </c>
      <c r="K182" s="340">
        <v>125</v>
      </c>
      <c r="L182" s="340"/>
      <c r="M182" s="340" t="s">
        <v>77</v>
      </c>
      <c r="N182" s="340"/>
      <c r="O182" s="344"/>
      <c r="P182" s="344"/>
    </row>
    <row r="183" s="316" customFormat="1" ht="22" customHeight="1" spans="1:16">
      <c r="A183" s="340">
        <v>179</v>
      </c>
      <c r="B183" s="372" t="s">
        <v>367</v>
      </c>
      <c r="C183" s="196"/>
      <c r="D183" s="373" t="s">
        <v>368</v>
      </c>
      <c r="E183" s="69" t="s">
        <v>22</v>
      </c>
      <c r="F183" s="373" t="s">
        <v>118</v>
      </c>
      <c r="G183" s="347">
        <v>1</v>
      </c>
      <c r="H183" s="350">
        <v>350</v>
      </c>
      <c r="I183" s="341">
        <f t="shared" si="2"/>
        <v>350</v>
      </c>
      <c r="J183" s="351">
        <v>5</v>
      </c>
      <c r="K183" s="340">
        <v>125</v>
      </c>
      <c r="L183" s="340"/>
      <c r="M183" s="340" t="s">
        <v>77</v>
      </c>
      <c r="N183" s="340"/>
      <c r="O183" s="344"/>
      <c r="P183" s="344"/>
    </row>
    <row r="184" s="316" customFormat="1" ht="22" customHeight="1" spans="1:16">
      <c r="A184" s="340">
        <v>180</v>
      </c>
      <c r="B184" s="372" t="s">
        <v>369</v>
      </c>
      <c r="C184" s="196"/>
      <c r="D184" s="373" t="s">
        <v>370</v>
      </c>
      <c r="E184" s="69" t="s">
        <v>22</v>
      </c>
      <c r="F184" s="373" t="s">
        <v>118</v>
      </c>
      <c r="G184" s="347">
        <v>1</v>
      </c>
      <c r="H184" s="350">
        <v>350</v>
      </c>
      <c r="I184" s="341">
        <f t="shared" si="2"/>
        <v>350</v>
      </c>
      <c r="J184" s="351">
        <v>5</v>
      </c>
      <c r="K184" s="340">
        <v>125</v>
      </c>
      <c r="L184" s="340"/>
      <c r="M184" s="340" t="s">
        <v>77</v>
      </c>
      <c r="N184" s="340"/>
      <c r="O184" s="344"/>
      <c r="P184" s="344"/>
    </row>
    <row r="185" s="316" customFormat="1" ht="22" customHeight="1" spans="1:16">
      <c r="A185" s="340">
        <v>181</v>
      </c>
      <c r="B185" s="345" t="s">
        <v>75</v>
      </c>
      <c r="C185" s="345"/>
      <c r="D185" s="345" t="s">
        <v>371</v>
      </c>
      <c r="E185" s="340" t="s">
        <v>22</v>
      </c>
      <c r="F185" s="347" t="s">
        <v>45</v>
      </c>
      <c r="G185" s="347">
        <v>25</v>
      </c>
      <c r="H185" s="350">
        <v>42</v>
      </c>
      <c r="I185" s="341">
        <f t="shared" si="2"/>
        <v>1050</v>
      </c>
      <c r="J185" s="351">
        <v>5</v>
      </c>
      <c r="K185" s="340">
        <v>125</v>
      </c>
      <c r="L185" s="340"/>
      <c r="M185" s="340" t="s">
        <v>77</v>
      </c>
      <c r="N185" s="340"/>
      <c r="O185" s="344"/>
      <c r="P185" s="344"/>
    </row>
    <row r="186" s="316" customFormat="1" ht="22" customHeight="1" spans="1:16">
      <c r="A186" s="340">
        <v>182</v>
      </c>
      <c r="B186" s="345" t="s">
        <v>75</v>
      </c>
      <c r="C186" s="345"/>
      <c r="D186" s="345" t="s">
        <v>372</v>
      </c>
      <c r="E186" s="340" t="s">
        <v>22</v>
      </c>
      <c r="F186" s="347" t="s">
        <v>45</v>
      </c>
      <c r="G186" s="347">
        <v>5</v>
      </c>
      <c r="H186" s="350">
        <v>42</v>
      </c>
      <c r="I186" s="341">
        <f t="shared" si="2"/>
        <v>210</v>
      </c>
      <c r="J186" s="351">
        <v>5</v>
      </c>
      <c r="K186" s="340">
        <v>125</v>
      </c>
      <c r="L186" s="340"/>
      <c r="M186" s="340" t="s">
        <v>77</v>
      </c>
      <c r="N186" s="340"/>
      <c r="O186" s="344"/>
      <c r="P186" s="344"/>
    </row>
    <row r="187" s="316" customFormat="1" ht="22" customHeight="1" spans="1:16">
      <c r="A187" s="340">
        <v>183</v>
      </c>
      <c r="B187" s="345" t="s">
        <v>75</v>
      </c>
      <c r="C187" s="345"/>
      <c r="D187" s="358" t="s">
        <v>373</v>
      </c>
      <c r="E187" s="340" t="s">
        <v>22</v>
      </c>
      <c r="F187" s="347" t="s">
        <v>45</v>
      </c>
      <c r="G187" s="347">
        <v>10</v>
      </c>
      <c r="H187" s="350">
        <v>42</v>
      </c>
      <c r="I187" s="341">
        <f t="shared" si="2"/>
        <v>420</v>
      </c>
      <c r="J187" s="351">
        <v>5</v>
      </c>
      <c r="K187" s="340">
        <v>125</v>
      </c>
      <c r="L187" s="340"/>
      <c r="M187" s="340" t="s">
        <v>77</v>
      </c>
      <c r="N187" s="340"/>
      <c r="O187" s="344"/>
      <c r="P187" s="344"/>
    </row>
    <row r="188" s="316" customFormat="1" ht="22" customHeight="1" spans="1:16">
      <c r="A188" s="340">
        <v>184</v>
      </c>
      <c r="B188" s="372" t="s">
        <v>374</v>
      </c>
      <c r="C188" s="345"/>
      <c r="D188" s="372" t="s">
        <v>375</v>
      </c>
      <c r="E188" s="340" t="s">
        <v>22</v>
      </c>
      <c r="F188" s="372" t="s">
        <v>27</v>
      </c>
      <c r="G188" s="347">
        <v>3</v>
      </c>
      <c r="H188" s="350">
        <v>150</v>
      </c>
      <c r="I188" s="341">
        <f t="shared" si="2"/>
        <v>450</v>
      </c>
      <c r="J188" s="351">
        <v>7</v>
      </c>
      <c r="K188" s="340">
        <v>210</v>
      </c>
      <c r="L188" s="340"/>
      <c r="M188" s="340" t="s">
        <v>77</v>
      </c>
      <c r="N188" s="340"/>
      <c r="O188" s="344"/>
      <c r="P188" s="344"/>
    </row>
    <row r="189" s="316" customFormat="1" ht="22" customHeight="1" spans="1:16">
      <c r="A189" s="340">
        <v>185</v>
      </c>
      <c r="B189" s="372" t="s">
        <v>376</v>
      </c>
      <c r="C189" s="345"/>
      <c r="D189" s="372" t="s">
        <v>375</v>
      </c>
      <c r="E189" s="340" t="s">
        <v>22</v>
      </c>
      <c r="F189" s="372" t="s">
        <v>27</v>
      </c>
      <c r="G189" s="347">
        <v>3</v>
      </c>
      <c r="H189" s="350">
        <v>120</v>
      </c>
      <c r="I189" s="341">
        <f t="shared" si="2"/>
        <v>360</v>
      </c>
      <c r="J189" s="351">
        <v>7</v>
      </c>
      <c r="K189" s="340">
        <v>210</v>
      </c>
      <c r="L189" s="340"/>
      <c r="M189" s="340" t="s">
        <v>77</v>
      </c>
      <c r="N189" s="340"/>
      <c r="O189" s="344"/>
      <c r="P189" s="344"/>
    </row>
    <row r="190" s="316" customFormat="1" ht="22" customHeight="1" spans="1:16">
      <c r="A190" s="340">
        <v>186</v>
      </c>
      <c r="B190" s="372" t="s">
        <v>228</v>
      </c>
      <c r="C190" s="345"/>
      <c r="D190" s="372" t="s">
        <v>377</v>
      </c>
      <c r="E190" s="340" t="s">
        <v>22</v>
      </c>
      <c r="F190" s="372" t="s">
        <v>23</v>
      </c>
      <c r="G190" s="347">
        <v>5</v>
      </c>
      <c r="H190" s="350">
        <v>12</v>
      </c>
      <c r="I190" s="341">
        <f t="shared" si="2"/>
        <v>60</v>
      </c>
      <c r="J190" s="351">
        <v>5</v>
      </c>
      <c r="K190" s="340">
        <v>125</v>
      </c>
      <c r="L190" s="340"/>
      <c r="M190" s="340" t="s">
        <v>77</v>
      </c>
      <c r="N190" s="340"/>
      <c r="O190" s="344"/>
      <c r="P190" s="344"/>
    </row>
    <row r="191" s="316" customFormat="1" ht="22" customHeight="1" spans="1:16">
      <c r="A191" s="340">
        <v>187</v>
      </c>
      <c r="B191" s="372" t="s">
        <v>378</v>
      </c>
      <c r="C191" s="340"/>
      <c r="D191" s="372" t="s">
        <v>379</v>
      </c>
      <c r="E191" s="340" t="s">
        <v>22</v>
      </c>
      <c r="F191" s="372" t="s">
        <v>32</v>
      </c>
      <c r="G191" s="347">
        <v>3</v>
      </c>
      <c r="H191" s="350">
        <v>500</v>
      </c>
      <c r="I191" s="341">
        <f t="shared" si="2"/>
        <v>1500</v>
      </c>
      <c r="J191" s="351">
        <v>5</v>
      </c>
      <c r="K191" s="340">
        <v>125</v>
      </c>
      <c r="L191" s="340"/>
      <c r="M191" s="340" t="s">
        <v>77</v>
      </c>
      <c r="N191" s="340"/>
      <c r="O191" s="344"/>
      <c r="P191" s="344"/>
    </row>
    <row r="192" s="316" customFormat="1" ht="22" customHeight="1" spans="1:16">
      <c r="A192" s="340">
        <v>188</v>
      </c>
      <c r="B192" s="372" t="s">
        <v>380</v>
      </c>
      <c r="C192" s="196"/>
      <c r="D192" s="373" t="s">
        <v>381</v>
      </c>
      <c r="E192" s="69" t="s">
        <v>22</v>
      </c>
      <c r="F192" s="373" t="s">
        <v>27</v>
      </c>
      <c r="G192" s="347">
        <v>6</v>
      </c>
      <c r="H192" s="350">
        <v>32</v>
      </c>
      <c r="I192" s="341">
        <f t="shared" si="2"/>
        <v>192</v>
      </c>
      <c r="J192" s="351">
        <v>7</v>
      </c>
      <c r="K192" s="340">
        <v>210</v>
      </c>
      <c r="L192" s="340"/>
      <c r="M192" s="340" t="s">
        <v>77</v>
      </c>
      <c r="N192" s="340"/>
      <c r="O192" s="344"/>
      <c r="P192" s="344"/>
    </row>
    <row r="193" s="316" customFormat="1" ht="22" customHeight="1" spans="1:16">
      <c r="A193" s="340">
        <v>189</v>
      </c>
      <c r="B193" s="372" t="s">
        <v>382</v>
      </c>
      <c r="C193" s="345"/>
      <c r="D193" s="373" t="s">
        <v>383</v>
      </c>
      <c r="E193" s="69" t="s">
        <v>22</v>
      </c>
      <c r="F193" s="57" t="s">
        <v>23</v>
      </c>
      <c r="G193" s="347">
        <v>1</v>
      </c>
      <c r="H193" s="348">
        <v>120</v>
      </c>
      <c r="I193" s="341">
        <f t="shared" si="2"/>
        <v>120</v>
      </c>
      <c r="J193" s="351">
        <v>7</v>
      </c>
      <c r="K193" s="340">
        <v>210</v>
      </c>
      <c r="L193" s="340"/>
      <c r="M193" s="340" t="s">
        <v>77</v>
      </c>
      <c r="N193" s="340"/>
      <c r="O193" s="344"/>
      <c r="P193" s="344"/>
    </row>
    <row r="194" s="316" customFormat="1" ht="22" customHeight="1" spans="1:16">
      <c r="A194" s="340">
        <v>190</v>
      </c>
      <c r="B194" s="372" t="s">
        <v>172</v>
      </c>
      <c r="C194" s="345"/>
      <c r="D194" s="373" t="s">
        <v>173</v>
      </c>
      <c r="E194" s="69" t="s">
        <v>22</v>
      </c>
      <c r="F194" s="373" t="s">
        <v>93</v>
      </c>
      <c r="G194" s="347">
        <v>20</v>
      </c>
      <c r="H194" s="350">
        <v>1</v>
      </c>
      <c r="I194" s="341">
        <f t="shared" si="2"/>
        <v>20</v>
      </c>
      <c r="J194" s="351">
        <v>5</v>
      </c>
      <c r="K194" s="340">
        <v>125</v>
      </c>
      <c r="L194" s="340"/>
      <c r="M194" s="340" t="s">
        <v>77</v>
      </c>
      <c r="N194" s="340"/>
      <c r="O194" s="344"/>
      <c r="P194" s="344"/>
    </row>
    <row r="195" s="316" customFormat="1" ht="22" customHeight="1" spans="1:16">
      <c r="A195" s="340">
        <v>191</v>
      </c>
      <c r="B195" s="372" t="s">
        <v>384</v>
      </c>
      <c r="C195" s="345"/>
      <c r="D195" s="373" t="s">
        <v>385</v>
      </c>
      <c r="E195" s="69" t="s">
        <v>22</v>
      </c>
      <c r="F195" s="58" t="s">
        <v>23</v>
      </c>
      <c r="G195" s="345">
        <v>20</v>
      </c>
      <c r="H195" s="350">
        <v>5</v>
      </c>
      <c r="I195" s="341">
        <f t="shared" si="2"/>
        <v>100</v>
      </c>
      <c r="J195" s="351">
        <v>7</v>
      </c>
      <c r="K195" s="340">
        <v>210</v>
      </c>
      <c r="L195" s="340"/>
      <c r="M195" s="340" t="s">
        <v>77</v>
      </c>
      <c r="N195" s="340"/>
      <c r="O195" s="344"/>
      <c r="P195" s="344"/>
    </row>
    <row r="196" s="316" customFormat="1" ht="22" customHeight="1" spans="1:16">
      <c r="A196" s="340">
        <v>192</v>
      </c>
      <c r="B196" s="372" t="s">
        <v>79</v>
      </c>
      <c r="C196" s="340"/>
      <c r="D196" s="373" t="s">
        <v>80</v>
      </c>
      <c r="E196" s="69" t="s">
        <v>22</v>
      </c>
      <c r="F196" s="373" t="s">
        <v>45</v>
      </c>
      <c r="G196" s="345">
        <v>2</v>
      </c>
      <c r="H196" s="350">
        <v>200</v>
      </c>
      <c r="I196" s="341">
        <f t="shared" si="2"/>
        <v>400</v>
      </c>
      <c r="J196" s="351">
        <v>5</v>
      </c>
      <c r="K196" s="340">
        <v>125</v>
      </c>
      <c r="L196" s="340"/>
      <c r="M196" s="340" t="s">
        <v>77</v>
      </c>
      <c r="N196" s="340"/>
      <c r="O196" s="344"/>
      <c r="P196" s="344"/>
    </row>
    <row r="197" s="316" customFormat="1" ht="22" customHeight="1" spans="1:16">
      <c r="A197" s="340">
        <v>193</v>
      </c>
      <c r="B197" s="372" t="s">
        <v>190</v>
      </c>
      <c r="C197" s="196"/>
      <c r="D197" s="373" t="s">
        <v>386</v>
      </c>
      <c r="E197" s="69" t="s">
        <v>22</v>
      </c>
      <c r="F197" s="373" t="s">
        <v>32</v>
      </c>
      <c r="G197" s="345">
        <v>8</v>
      </c>
      <c r="H197" s="350">
        <v>10</v>
      </c>
      <c r="I197" s="341">
        <f t="shared" ref="I197:I260" si="3">H197*G197</f>
        <v>80</v>
      </c>
      <c r="J197" s="351">
        <v>7</v>
      </c>
      <c r="K197" s="340">
        <v>210</v>
      </c>
      <c r="L197" s="340"/>
      <c r="M197" s="340" t="s">
        <v>77</v>
      </c>
      <c r="N197" s="340"/>
      <c r="O197" s="344"/>
      <c r="P197" s="344"/>
    </row>
    <row r="198" s="316" customFormat="1" ht="22" customHeight="1" spans="1:16">
      <c r="A198" s="340">
        <v>194</v>
      </c>
      <c r="B198" s="372" t="s">
        <v>194</v>
      </c>
      <c r="C198" s="196"/>
      <c r="D198" s="230" t="s">
        <v>195</v>
      </c>
      <c r="E198" s="69" t="s">
        <v>22</v>
      </c>
      <c r="F198" s="373" t="s">
        <v>66</v>
      </c>
      <c r="G198" s="345">
        <v>2</v>
      </c>
      <c r="H198" s="350">
        <v>35</v>
      </c>
      <c r="I198" s="341">
        <f t="shared" si="3"/>
        <v>70</v>
      </c>
      <c r="J198" s="351">
        <v>5</v>
      </c>
      <c r="K198" s="340">
        <v>125</v>
      </c>
      <c r="L198" s="340"/>
      <c r="M198" s="340" t="s">
        <v>77</v>
      </c>
      <c r="N198" s="340"/>
      <c r="O198" s="344"/>
      <c r="P198" s="344"/>
    </row>
    <row r="199" s="316" customFormat="1" ht="22" customHeight="1" spans="1:16">
      <c r="A199" s="340">
        <v>195</v>
      </c>
      <c r="B199" s="347" t="s">
        <v>387</v>
      </c>
      <c r="C199" s="345"/>
      <c r="D199" s="79" t="s">
        <v>388</v>
      </c>
      <c r="E199" s="69" t="s">
        <v>22</v>
      </c>
      <c r="F199" s="79" t="s">
        <v>389</v>
      </c>
      <c r="G199" s="345">
        <v>1</v>
      </c>
      <c r="H199" s="346">
        <v>160</v>
      </c>
      <c r="I199" s="341">
        <f t="shared" si="3"/>
        <v>160</v>
      </c>
      <c r="J199" s="351">
        <v>5</v>
      </c>
      <c r="K199" s="340">
        <v>125</v>
      </c>
      <c r="L199" s="340"/>
      <c r="M199" s="340" t="s">
        <v>77</v>
      </c>
      <c r="N199" s="340"/>
      <c r="O199" s="344"/>
      <c r="P199" s="344"/>
    </row>
    <row r="200" s="316" customFormat="1" ht="22" customHeight="1" spans="1:16">
      <c r="A200" s="340">
        <v>196</v>
      </c>
      <c r="B200" s="377" t="s">
        <v>390</v>
      </c>
      <c r="C200" s="378"/>
      <c r="D200" s="375" t="s">
        <v>391</v>
      </c>
      <c r="E200" s="69" t="s">
        <v>22</v>
      </c>
      <c r="F200" s="375" t="s">
        <v>32</v>
      </c>
      <c r="G200" s="377">
        <v>20</v>
      </c>
      <c r="H200" s="379">
        <v>11</v>
      </c>
      <c r="I200" s="341">
        <f t="shared" si="3"/>
        <v>220</v>
      </c>
      <c r="J200" s="351">
        <v>5</v>
      </c>
      <c r="K200" s="340">
        <v>125</v>
      </c>
      <c r="L200" s="340"/>
      <c r="M200" s="340" t="s">
        <v>77</v>
      </c>
      <c r="N200" s="340"/>
      <c r="O200" s="344"/>
      <c r="P200" s="344"/>
    </row>
    <row r="201" s="316" customFormat="1" ht="22" customHeight="1" spans="1:16">
      <c r="A201" s="340">
        <v>197</v>
      </c>
      <c r="B201" s="345" t="s">
        <v>392</v>
      </c>
      <c r="C201" s="345"/>
      <c r="D201" s="57" t="s">
        <v>393</v>
      </c>
      <c r="E201" s="69" t="s">
        <v>22</v>
      </c>
      <c r="F201" s="57" t="s">
        <v>394</v>
      </c>
      <c r="G201" s="347">
        <v>4</v>
      </c>
      <c r="H201" s="348">
        <v>10</v>
      </c>
      <c r="I201" s="341">
        <f t="shared" si="3"/>
        <v>40</v>
      </c>
      <c r="J201" s="351">
        <v>5</v>
      </c>
      <c r="K201" s="340">
        <v>125</v>
      </c>
      <c r="L201" s="340"/>
      <c r="M201" s="340" t="s">
        <v>77</v>
      </c>
      <c r="N201" s="340"/>
      <c r="O201" s="344"/>
      <c r="P201" s="344"/>
    </row>
    <row r="202" s="316" customFormat="1" ht="22" customHeight="1" spans="1:16">
      <c r="A202" s="340">
        <v>198</v>
      </c>
      <c r="B202" s="372" t="s">
        <v>395</v>
      </c>
      <c r="C202" s="196"/>
      <c r="D202" s="373" t="s">
        <v>396</v>
      </c>
      <c r="E202" s="69" t="s">
        <v>22</v>
      </c>
      <c r="F202" s="373" t="s">
        <v>32</v>
      </c>
      <c r="G202" s="345">
        <v>300</v>
      </c>
      <c r="H202" s="350">
        <v>1.5</v>
      </c>
      <c r="I202" s="341">
        <f t="shared" si="3"/>
        <v>450</v>
      </c>
      <c r="J202" s="351">
        <v>10</v>
      </c>
      <c r="K202" s="340">
        <v>300</v>
      </c>
      <c r="L202" s="340"/>
      <c r="M202" s="340" t="s">
        <v>77</v>
      </c>
      <c r="N202" s="340"/>
      <c r="O202" s="344"/>
      <c r="P202" s="344"/>
    </row>
    <row r="203" s="316" customFormat="1" ht="22" customHeight="1" spans="1:16">
      <c r="A203" s="340">
        <v>199</v>
      </c>
      <c r="B203" s="372" t="s">
        <v>397</v>
      </c>
      <c r="C203" s="345"/>
      <c r="D203" s="373" t="s">
        <v>398</v>
      </c>
      <c r="E203" s="69" t="s">
        <v>22</v>
      </c>
      <c r="F203" s="373" t="s">
        <v>32</v>
      </c>
      <c r="G203" s="345">
        <v>20</v>
      </c>
      <c r="H203" s="350">
        <v>11</v>
      </c>
      <c r="I203" s="341">
        <f t="shared" si="3"/>
        <v>220</v>
      </c>
      <c r="J203" s="351">
        <v>5</v>
      </c>
      <c r="K203" s="340">
        <v>125</v>
      </c>
      <c r="L203" s="340"/>
      <c r="M203" s="340" t="s">
        <v>77</v>
      </c>
      <c r="N203" s="340"/>
      <c r="O203" s="344"/>
      <c r="P203" s="344"/>
    </row>
    <row r="204" s="316" customFormat="1" ht="22" customHeight="1" spans="1:16">
      <c r="A204" s="340">
        <v>200</v>
      </c>
      <c r="B204" s="372" t="s">
        <v>399</v>
      </c>
      <c r="C204" s="345"/>
      <c r="D204" s="373" t="s">
        <v>400</v>
      </c>
      <c r="E204" s="69" t="s">
        <v>22</v>
      </c>
      <c r="F204" s="373" t="s">
        <v>32</v>
      </c>
      <c r="G204" s="372">
        <v>20</v>
      </c>
      <c r="H204" s="350">
        <v>7</v>
      </c>
      <c r="I204" s="341">
        <f t="shared" si="3"/>
        <v>140</v>
      </c>
      <c r="J204" s="351">
        <v>5</v>
      </c>
      <c r="K204" s="340">
        <v>125</v>
      </c>
      <c r="L204" s="340"/>
      <c r="M204" s="340" t="s">
        <v>77</v>
      </c>
      <c r="N204" s="340"/>
      <c r="O204" s="344"/>
      <c r="P204" s="344"/>
    </row>
    <row r="205" s="316" customFormat="1" ht="22" customHeight="1" spans="1:16">
      <c r="A205" s="340">
        <v>201</v>
      </c>
      <c r="B205" s="372" t="s">
        <v>401</v>
      </c>
      <c r="C205" s="345"/>
      <c r="D205" s="373" t="s">
        <v>402</v>
      </c>
      <c r="E205" s="69" t="s">
        <v>22</v>
      </c>
      <c r="F205" s="373" t="s">
        <v>32</v>
      </c>
      <c r="G205" s="372">
        <v>50</v>
      </c>
      <c r="H205" s="350">
        <v>5</v>
      </c>
      <c r="I205" s="341">
        <f t="shared" si="3"/>
        <v>250</v>
      </c>
      <c r="J205" s="351">
        <v>5</v>
      </c>
      <c r="K205" s="340">
        <v>125</v>
      </c>
      <c r="L205" s="340"/>
      <c r="M205" s="340" t="s">
        <v>77</v>
      </c>
      <c r="N205" s="340"/>
      <c r="O205" s="344"/>
      <c r="P205" s="344"/>
    </row>
    <row r="206" s="316" customFormat="1" ht="22" customHeight="1" spans="1:16">
      <c r="A206" s="340">
        <v>202</v>
      </c>
      <c r="B206" s="380" t="s">
        <v>403</v>
      </c>
      <c r="C206" s="196"/>
      <c r="D206" s="58" t="s">
        <v>404</v>
      </c>
      <c r="E206" s="69" t="s">
        <v>22</v>
      </c>
      <c r="F206" s="373" t="s">
        <v>45</v>
      </c>
      <c r="G206" s="380">
        <v>2</v>
      </c>
      <c r="H206" s="350">
        <v>150</v>
      </c>
      <c r="I206" s="341">
        <f t="shared" si="3"/>
        <v>300</v>
      </c>
      <c r="J206" s="351">
        <v>5</v>
      </c>
      <c r="K206" s="340">
        <v>125</v>
      </c>
      <c r="L206" s="340"/>
      <c r="M206" s="340" t="s">
        <v>77</v>
      </c>
      <c r="N206" s="340"/>
      <c r="O206" s="344"/>
      <c r="P206" s="344"/>
    </row>
    <row r="207" s="316" customFormat="1" ht="22" customHeight="1" spans="1:16">
      <c r="A207" s="340">
        <v>203</v>
      </c>
      <c r="B207" s="380" t="s">
        <v>253</v>
      </c>
      <c r="C207" s="345"/>
      <c r="D207" s="58" t="s">
        <v>254</v>
      </c>
      <c r="E207" s="69" t="s">
        <v>22</v>
      </c>
      <c r="F207" s="58" t="s">
        <v>45</v>
      </c>
      <c r="G207" s="380">
        <v>1</v>
      </c>
      <c r="H207" s="350">
        <v>120</v>
      </c>
      <c r="I207" s="341">
        <f t="shared" si="3"/>
        <v>120</v>
      </c>
      <c r="J207" s="351">
        <v>5</v>
      </c>
      <c r="K207" s="340">
        <v>125</v>
      </c>
      <c r="L207" s="340"/>
      <c r="M207" s="340" t="s">
        <v>77</v>
      </c>
      <c r="N207" s="340"/>
      <c r="O207" s="344"/>
      <c r="P207" s="344"/>
    </row>
    <row r="208" s="316" customFormat="1" ht="22" customHeight="1" spans="1:16">
      <c r="A208" s="340">
        <v>204</v>
      </c>
      <c r="B208" s="380" t="s">
        <v>255</v>
      </c>
      <c r="C208" s="345"/>
      <c r="D208" s="380" t="s">
        <v>256</v>
      </c>
      <c r="E208" s="340" t="s">
        <v>22</v>
      </c>
      <c r="F208" s="380" t="s">
        <v>45</v>
      </c>
      <c r="G208" s="380">
        <v>1</v>
      </c>
      <c r="H208" s="350">
        <v>450</v>
      </c>
      <c r="I208" s="341">
        <f t="shared" si="3"/>
        <v>450</v>
      </c>
      <c r="J208" s="351">
        <v>5</v>
      </c>
      <c r="K208" s="340">
        <v>125</v>
      </c>
      <c r="L208" s="340"/>
      <c r="M208" s="340" t="s">
        <v>77</v>
      </c>
      <c r="N208" s="340"/>
      <c r="O208" s="344"/>
      <c r="P208" s="344"/>
    </row>
    <row r="209" s="316" customFormat="1" ht="22" customHeight="1" spans="1:16">
      <c r="A209" s="340">
        <v>205</v>
      </c>
      <c r="B209" s="380" t="s">
        <v>405</v>
      </c>
      <c r="C209" s="345"/>
      <c r="D209" s="380" t="s">
        <v>406</v>
      </c>
      <c r="E209" s="340" t="s">
        <v>22</v>
      </c>
      <c r="F209" s="380" t="s">
        <v>23</v>
      </c>
      <c r="G209" s="380">
        <v>4</v>
      </c>
      <c r="H209" s="350">
        <v>35</v>
      </c>
      <c r="I209" s="341">
        <f t="shared" si="3"/>
        <v>140</v>
      </c>
      <c r="J209" s="381">
        <v>5</v>
      </c>
      <c r="K209" s="366">
        <v>125</v>
      </c>
      <c r="L209" s="366"/>
      <c r="M209" s="366" t="s">
        <v>77</v>
      </c>
      <c r="N209" s="340"/>
      <c r="O209" s="344"/>
      <c r="P209" s="344"/>
    </row>
    <row r="210" s="316" customFormat="1" ht="22" customHeight="1" spans="1:16">
      <c r="A210" s="340">
        <v>206</v>
      </c>
      <c r="B210" s="380" t="s">
        <v>407</v>
      </c>
      <c r="C210" s="345"/>
      <c r="D210" s="380" t="s">
        <v>408</v>
      </c>
      <c r="E210" s="340" t="s">
        <v>22</v>
      </c>
      <c r="F210" s="380" t="s">
        <v>27</v>
      </c>
      <c r="G210" s="380">
        <v>1</v>
      </c>
      <c r="H210" s="355">
        <v>162</v>
      </c>
      <c r="I210" s="341">
        <f t="shared" si="3"/>
        <v>162</v>
      </c>
      <c r="J210" s="351">
        <v>7</v>
      </c>
      <c r="K210" s="340">
        <v>210</v>
      </c>
      <c r="L210" s="340"/>
      <c r="M210" s="340" t="s">
        <v>77</v>
      </c>
      <c r="N210" s="340"/>
      <c r="O210" s="344"/>
      <c r="P210" s="344"/>
    </row>
    <row r="211" s="316" customFormat="1" ht="22" customHeight="1" spans="1:16">
      <c r="A211" s="340">
        <v>207</v>
      </c>
      <c r="B211" s="372" t="s">
        <v>409</v>
      </c>
      <c r="C211" s="196"/>
      <c r="D211" s="372" t="s">
        <v>410</v>
      </c>
      <c r="E211" s="340" t="s">
        <v>22</v>
      </c>
      <c r="F211" s="372" t="s">
        <v>45</v>
      </c>
      <c r="G211" s="372">
        <v>2</v>
      </c>
      <c r="H211" s="350">
        <v>160</v>
      </c>
      <c r="I211" s="341">
        <f t="shared" si="3"/>
        <v>320</v>
      </c>
      <c r="J211" s="351">
        <v>7</v>
      </c>
      <c r="K211" s="340">
        <v>210</v>
      </c>
      <c r="L211" s="340"/>
      <c r="M211" s="340" t="s">
        <v>77</v>
      </c>
      <c r="N211" s="340"/>
      <c r="O211" s="344"/>
      <c r="P211" s="344"/>
    </row>
    <row r="212" s="316" customFormat="1" ht="22" customHeight="1" spans="1:16">
      <c r="A212" s="340">
        <v>208</v>
      </c>
      <c r="B212" s="380" t="s">
        <v>411</v>
      </c>
      <c r="C212" s="196"/>
      <c r="D212" s="230" t="s">
        <v>412</v>
      </c>
      <c r="E212" s="69" t="s">
        <v>22</v>
      </c>
      <c r="F212" s="58" t="s">
        <v>413</v>
      </c>
      <c r="G212" s="371">
        <v>2</v>
      </c>
      <c r="H212" s="350">
        <v>70</v>
      </c>
      <c r="I212" s="341">
        <f t="shared" si="3"/>
        <v>140</v>
      </c>
      <c r="J212" s="381">
        <v>5</v>
      </c>
      <c r="K212" s="366">
        <v>125</v>
      </c>
      <c r="L212" s="366"/>
      <c r="M212" s="366" t="s">
        <v>77</v>
      </c>
      <c r="N212" s="340"/>
      <c r="O212" s="344"/>
      <c r="P212" s="344"/>
    </row>
    <row r="213" s="316" customFormat="1" ht="22" customHeight="1" spans="1:16">
      <c r="A213" s="340">
        <v>209</v>
      </c>
      <c r="B213" s="340" t="s">
        <v>414</v>
      </c>
      <c r="C213" s="345"/>
      <c r="D213" s="69" t="s">
        <v>415</v>
      </c>
      <c r="E213" s="69" t="s">
        <v>22</v>
      </c>
      <c r="F213" s="69" t="s">
        <v>27</v>
      </c>
      <c r="G213" s="340">
        <v>14</v>
      </c>
      <c r="H213" s="341">
        <v>15</v>
      </c>
      <c r="I213" s="341">
        <f t="shared" si="3"/>
        <v>210</v>
      </c>
      <c r="J213" s="382">
        <v>7</v>
      </c>
      <c r="K213" s="340">
        <v>219</v>
      </c>
      <c r="L213" s="340"/>
      <c r="M213" s="340" t="s">
        <v>24</v>
      </c>
      <c r="N213" s="340"/>
      <c r="O213" s="344"/>
      <c r="P213" s="344"/>
    </row>
    <row r="214" s="316" customFormat="1" ht="22" customHeight="1" spans="1:16">
      <c r="A214" s="340">
        <v>210</v>
      </c>
      <c r="B214" s="340" t="s">
        <v>416</v>
      </c>
      <c r="C214" s="345"/>
      <c r="D214" s="69" t="s">
        <v>417</v>
      </c>
      <c r="E214" s="69" t="s">
        <v>22</v>
      </c>
      <c r="F214" s="69" t="s">
        <v>45</v>
      </c>
      <c r="G214" s="340">
        <v>8</v>
      </c>
      <c r="H214" s="341">
        <v>7</v>
      </c>
      <c r="I214" s="341">
        <f t="shared" si="3"/>
        <v>56</v>
      </c>
      <c r="J214" s="382">
        <v>7</v>
      </c>
      <c r="K214" s="340">
        <v>219</v>
      </c>
      <c r="L214" s="340"/>
      <c r="M214" s="340" t="s">
        <v>24</v>
      </c>
      <c r="N214" s="340"/>
      <c r="O214" s="344"/>
      <c r="P214" s="344"/>
    </row>
    <row r="215" s="316" customFormat="1" ht="22" customHeight="1" spans="1:16">
      <c r="A215" s="340">
        <v>211</v>
      </c>
      <c r="B215" s="340" t="s">
        <v>418</v>
      </c>
      <c r="C215" s="345"/>
      <c r="D215" s="69" t="s">
        <v>419</v>
      </c>
      <c r="E215" s="69" t="s">
        <v>22</v>
      </c>
      <c r="F215" s="69" t="s">
        <v>45</v>
      </c>
      <c r="G215" s="340">
        <v>4</v>
      </c>
      <c r="H215" s="341">
        <v>7</v>
      </c>
      <c r="I215" s="341">
        <f t="shared" si="3"/>
        <v>28</v>
      </c>
      <c r="J215" s="382">
        <v>7</v>
      </c>
      <c r="K215" s="340">
        <v>219</v>
      </c>
      <c r="L215" s="340"/>
      <c r="M215" s="340" t="s">
        <v>24</v>
      </c>
      <c r="N215" s="340"/>
      <c r="O215" s="344"/>
      <c r="P215" s="344"/>
    </row>
    <row r="216" s="316" customFormat="1" ht="22" customHeight="1" spans="1:16">
      <c r="A216" s="340">
        <v>212</v>
      </c>
      <c r="B216" s="340" t="s">
        <v>420</v>
      </c>
      <c r="C216" s="196"/>
      <c r="D216" s="69" t="s">
        <v>421</v>
      </c>
      <c r="E216" s="69" t="s">
        <v>22</v>
      </c>
      <c r="F216" s="69" t="s">
        <v>27</v>
      </c>
      <c r="G216" s="340">
        <v>20</v>
      </c>
      <c r="H216" s="341">
        <v>13</v>
      </c>
      <c r="I216" s="341">
        <f t="shared" si="3"/>
        <v>260</v>
      </c>
      <c r="J216" s="382">
        <v>7</v>
      </c>
      <c r="K216" s="340">
        <v>219</v>
      </c>
      <c r="L216" s="340"/>
      <c r="M216" s="340" t="s">
        <v>24</v>
      </c>
      <c r="N216" s="340"/>
      <c r="O216" s="344"/>
      <c r="P216" s="344"/>
    </row>
    <row r="217" s="316" customFormat="1" ht="38" customHeight="1" spans="1:16">
      <c r="A217" s="340">
        <v>213</v>
      </c>
      <c r="B217" s="340" t="s">
        <v>422</v>
      </c>
      <c r="C217" s="345"/>
      <c r="D217" s="69" t="s">
        <v>423</v>
      </c>
      <c r="E217" s="69" t="s">
        <v>22</v>
      </c>
      <c r="F217" s="69" t="s">
        <v>210</v>
      </c>
      <c r="G217" s="340">
        <v>10</v>
      </c>
      <c r="H217" s="341">
        <v>260</v>
      </c>
      <c r="I217" s="341">
        <f t="shared" si="3"/>
        <v>2600</v>
      </c>
      <c r="J217" s="382">
        <v>5</v>
      </c>
      <c r="K217" s="340">
        <v>135</v>
      </c>
      <c r="L217" s="340"/>
      <c r="M217" s="340" t="s">
        <v>213</v>
      </c>
      <c r="N217" s="340"/>
      <c r="O217" s="344"/>
      <c r="P217" s="344"/>
    </row>
    <row r="218" s="316" customFormat="1" ht="47" customHeight="1" spans="1:16">
      <c r="A218" s="340">
        <v>214</v>
      </c>
      <c r="B218" s="340" t="s">
        <v>424</v>
      </c>
      <c r="C218" s="345"/>
      <c r="D218" s="340" t="s">
        <v>425</v>
      </c>
      <c r="E218" s="340" t="s">
        <v>22</v>
      </c>
      <c r="F218" s="340" t="s">
        <v>210</v>
      </c>
      <c r="G218" s="340">
        <v>10</v>
      </c>
      <c r="H218" s="341">
        <v>260</v>
      </c>
      <c r="I218" s="341">
        <f t="shared" si="3"/>
        <v>2600</v>
      </c>
      <c r="J218" s="382">
        <v>5</v>
      </c>
      <c r="K218" s="340">
        <v>135</v>
      </c>
      <c r="L218" s="340"/>
      <c r="M218" s="340" t="s">
        <v>213</v>
      </c>
      <c r="N218" s="340"/>
      <c r="O218" s="344"/>
      <c r="P218" s="344"/>
    </row>
    <row r="219" s="316" customFormat="1" ht="22" customHeight="1" spans="1:16">
      <c r="A219" s="340">
        <v>215</v>
      </c>
      <c r="B219" s="340" t="s">
        <v>426</v>
      </c>
      <c r="C219" s="345"/>
      <c r="D219" s="340" t="s">
        <v>427</v>
      </c>
      <c r="E219" s="340" t="s">
        <v>22</v>
      </c>
      <c r="F219" s="340" t="s">
        <v>32</v>
      </c>
      <c r="G219" s="340">
        <v>20</v>
      </c>
      <c r="H219" s="341">
        <v>1.1</v>
      </c>
      <c r="I219" s="341">
        <f t="shared" si="3"/>
        <v>22</v>
      </c>
      <c r="J219" s="382">
        <v>7</v>
      </c>
      <c r="K219" s="340">
        <v>219</v>
      </c>
      <c r="L219" s="340"/>
      <c r="M219" s="340" t="s">
        <v>213</v>
      </c>
      <c r="N219" s="340"/>
      <c r="O219" s="344"/>
      <c r="P219" s="344"/>
    </row>
    <row r="220" s="316" customFormat="1" ht="22" customHeight="1" spans="1:16">
      <c r="A220" s="340">
        <v>216</v>
      </c>
      <c r="B220" s="340" t="s">
        <v>428</v>
      </c>
      <c r="C220" s="345"/>
      <c r="D220" s="340" t="s">
        <v>429</v>
      </c>
      <c r="E220" s="340" t="s">
        <v>22</v>
      </c>
      <c r="F220" s="340" t="s">
        <v>23</v>
      </c>
      <c r="G220" s="340">
        <v>18</v>
      </c>
      <c r="H220" s="341">
        <v>4.5</v>
      </c>
      <c r="I220" s="341">
        <f t="shared" si="3"/>
        <v>81</v>
      </c>
      <c r="J220" s="382">
        <v>7</v>
      </c>
      <c r="K220" s="340">
        <v>219</v>
      </c>
      <c r="L220" s="340"/>
      <c r="M220" s="340" t="s">
        <v>213</v>
      </c>
      <c r="N220" s="340"/>
      <c r="O220" s="344"/>
      <c r="P220" s="344"/>
    </row>
    <row r="221" s="316" customFormat="1" ht="22" customHeight="1" spans="1:16">
      <c r="A221" s="340">
        <v>217</v>
      </c>
      <c r="B221" s="340" t="s">
        <v>430</v>
      </c>
      <c r="C221" s="196"/>
      <c r="D221" s="69" t="s">
        <v>431</v>
      </c>
      <c r="E221" s="340" t="s">
        <v>22</v>
      </c>
      <c r="F221" s="340" t="s">
        <v>66</v>
      </c>
      <c r="G221" s="340">
        <v>3</v>
      </c>
      <c r="H221" s="341">
        <v>6.2</v>
      </c>
      <c r="I221" s="341">
        <f t="shared" si="3"/>
        <v>18.6</v>
      </c>
      <c r="J221" s="382">
        <v>7</v>
      </c>
      <c r="K221" s="340">
        <v>219</v>
      </c>
      <c r="L221" s="340"/>
      <c r="M221" s="340" t="s">
        <v>213</v>
      </c>
      <c r="N221" s="340"/>
      <c r="O221" s="344"/>
      <c r="P221" s="344"/>
    </row>
    <row r="222" s="316" customFormat="1" ht="22" customHeight="1" spans="1:16">
      <c r="A222" s="340">
        <v>218</v>
      </c>
      <c r="B222" s="340" t="s">
        <v>432</v>
      </c>
      <c r="C222" s="345"/>
      <c r="D222" s="340" t="s">
        <v>433</v>
      </c>
      <c r="E222" s="340" t="s">
        <v>22</v>
      </c>
      <c r="F222" s="340" t="s">
        <v>118</v>
      </c>
      <c r="G222" s="340">
        <v>12</v>
      </c>
      <c r="H222" s="341">
        <v>2.7</v>
      </c>
      <c r="I222" s="341">
        <f t="shared" si="3"/>
        <v>32.4</v>
      </c>
      <c r="J222" s="382">
        <v>7</v>
      </c>
      <c r="K222" s="340">
        <v>219</v>
      </c>
      <c r="L222" s="340"/>
      <c r="M222" s="340" t="s">
        <v>213</v>
      </c>
      <c r="N222" s="340"/>
      <c r="O222" s="344"/>
      <c r="P222" s="344"/>
    </row>
    <row r="223" s="316" customFormat="1" ht="22" customHeight="1" spans="1:16">
      <c r="A223" s="340">
        <v>219</v>
      </c>
      <c r="B223" s="340" t="s">
        <v>434</v>
      </c>
      <c r="C223" s="345"/>
      <c r="D223" s="340" t="s">
        <v>435</v>
      </c>
      <c r="E223" s="340" t="s">
        <v>22</v>
      </c>
      <c r="F223" s="340" t="s">
        <v>23</v>
      </c>
      <c r="G223" s="340">
        <v>5</v>
      </c>
      <c r="H223" s="341">
        <v>2.5</v>
      </c>
      <c r="I223" s="341">
        <f t="shared" si="3"/>
        <v>12.5</v>
      </c>
      <c r="J223" s="382">
        <v>7</v>
      </c>
      <c r="K223" s="340">
        <v>219</v>
      </c>
      <c r="L223" s="340"/>
      <c r="M223" s="340" t="s">
        <v>213</v>
      </c>
      <c r="N223" s="340"/>
      <c r="O223" s="344"/>
      <c r="P223" s="344"/>
    </row>
    <row r="224" s="316" customFormat="1" ht="22" customHeight="1" spans="1:16">
      <c r="A224" s="340">
        <v>220</v>
      </c>
      <c r="B224" s="340" t="s">
        <v>436</v>
      </c>
      <c r="C224" s="345"/>
      <c r="D224" s="340" t="s">
        <v>437</v>
      </c>
      <c r="E224" s="340" t="s">
        <v>22</v>
      </c>
      <c r="F224" s="340" t="s">
        <v>23</v>
      </c>
      <c r="G224" s="340">
        <v>6</v>
      </c>
      <c r="H224" s="341">
        <v>4</v>
      </c>
      <c r="I224" s="341">
        <f t="shared" si="3"/>
        <v>24</v>
      </c>
      <c r="J224" s="382">
        <v>7</v>
      </c>
      <c r="K224" s="340">
        <v>219</v>
      </c>
      <c r="L224" s="340"/>
      <c r="M224" s="340" t="s">
        <v>213</v>
      </c>
      <c r="N224" s="340"/>
      <c r="O224" s="344"/>
      <c r="P224" s="344"/>
    </row>
    <row r="225" s="316" customFormat="1" ht="22" customHeight="1" spans="1:16">
      <c r="A225" s="340">
        <v>221</v>
      </c>
      <c r="B225" s="340" t="s">
        <v>438</v>
      </c>
      <c r="C225" s="345"/>
      <c r="D225" s="340" t="s">
        <v>439</v>
      </c>
      <c r="E225" s="340" t="s">
        <v>22</v>
      </c>
      <c r="F225" s="340" t="s">
        <v>93</v>
      </c>
      <c r="G225" s="340">
        <v>2</v>
      </c>
      <c r="H225" s="341">
        <v>4.5</v>
      </c>
      <c r="I225" s="341">
        <f t="shared" si="3"/>
        <v>9</v>
      </c>
      <c r="J225" s="382">
        <v>7</v>
      </c>
      <c r="K225" s="340">
        <v>219</v>
      </c>
      <c r="L225" s="340"/>
      <c r="M225" s="340" t="s">
        <v>213</v>
      </c>
      <c r="N225" s="340"/>
      <c r="O225" s="344"/>
      <c r="P225" s="344"/>
    </row>
    <row r="226" s="316" customFormat="1" ht="22" customHeight="1" spans="1:16">
      <c r="A226" s="340">
        <v>222</v>
      </c>
      <c r="B226" s="340" t="s">
        <v>440</v>
      </c>
      <c r="C226" s="345"/>
      <c r="D226" s="340" t="s">
        <v>441</v>
      </c>
      <c r="E226" s="340" t="s">
        <v>22</v>
      </c>
      <c r="F226" s="340" t="s">
        <v>118</v>
      </c>
      <c r="G226" s="340">
        <v>2</v>
      </c>
      <c r="H226" s="341">
        <v>5</v>
      </c>
      <c r="I226" s="341">
        <f t="shared" si="3"/>
        <v>10</v>
      </c>
      <c r="J226" s="382">
        <v>7</v>
      </c>
      <c r="K226" s="340">
        <v>219</v>
      </c>
      <c r="L226" s="340"/>
      <c r="M226" s="340" t="s">
        <v>213</v>
      </c>
      <c r="N226" s="340"/>
      <c r="O226" s="344"/>
      <c r="P226" s="344"/>
    </row>
    <row r="227" s="316" customFormat="1" ht="22" customHeight="1" spans="1:16">
      <c r="A227" s="340">
        <v>223</v>
      </c>
      <c r="B227" s="340" t="s">
        <v>442</v>
      </c>
      <c r="C227" s="345"/>
      <c r="D227" s="340" t="s">
        <v>443</v>
      </c>
      <c r="E227" s="340" t="s">
        <v>22</v>
      </c>
      <c r="F227" s="340" t="s">
        <v>23</v>
      </c>
      <c r="G227" s="340">
        <v>10</v>
      </c>
      <c r="H227" s="341">
        <v>5</v>
      </c>
      <c r="I227" s="341">
        <f t="shared" si="3"/>
        <v>50</v>
      </c>
      <c r="J227" s="382">
        <v>7</v>
      </c>
      <c r="K227" s="340">
        <v>219</v>
      </c>
      <c r="L227" s="340"/>
      <c r="M227" s="340" t="s">
        <v>213</v>
      </c>
      <c r="N227" s="340"/>
      <c r="O227" s="344"/>
      <c r="P227" s="344"/>
    </row>
    <row r="228" s="316" customFormat="1" ht="22" customHeight="1" spans="1:16">
      <c r="A228" s="340">
        <v>224</v>
      </c>
      <c r="B228" s="340" t="s">
        <v>125</v>
      </c>
      <c r="C228" s="196"/>
      <c r="D228" s="383" t="s">
        <v>444</v>
      </c>
      <c r="E228" s="340" t="s">
        <v>22</v>
      </c>
      <c r="F228" s="340" t="s">
        <v>58</v>
      </c>
      <c r="G228" s="340">
        <v>2</v>
      </c>
      <c r="H228" s="341">
        <v>190</v>
      </c>
      <c r="I228" s="341">
        <f t="shared" si="3"/>
        <v>380</v>
      </c>
      <c r="J228" s="382">
        <v>7</v>
      </c>
      <c r="K228" s="340">
        <v>219</v>
      </c>
      <c r="L228" s="340"/>
      <c r="M228" s="340" t="s">
        <v>213</v>
      </c>
      <c r="N228" s="340"/>
      <c r="O228" s="344"/>
      <c r="P228" s="344"/>
    </row>
    <row r="229" s="316" customFormat="1" ht="22" customHeight="1" spans="1:16">
      <c r="A229" s="340">
        <v>225</v>
      </c>
      <c r="B229" s="340" t="s">
        <v>445</v>
      </c>
      <c r="C229" s="345"/>
      <c r="D229" s="340" t="s">
        <v>446</v>
      </c>
      <c r="E229" s="340" t="s">
        <v>22</v>
      </c>
      <c r="F229" s="340" t="s">
        <v>32</v>
      </c>
      <c r="G229" s="340">
        <v>20</v>
      </c>
      <c r="H229" s="341">
        <v>8</v>
      </c>
      <c r="I229" s="341">
        <f t="shared" si="3"/>
        <v>160</v>
      </c>
      <c r="J229" s="382">
        <v>7</v>
      </c>
      <c r="K229" s="340">
        <v>219</v>
      </c>
      <c r="L229" s="340"/>
      <c r="M229" s="340" t="s">
        <v>213</v>
      </c>
      <c r="N229" s="340"/>
      <c r="O229" s="344"/>
      <c r="P229" s="344"/>
    </row>
    <row r="230" s="316" customFormat="1" ht="22" customHeight="1" spans="1:16">
      <c r="A230" s="340">
        <v>226</v>
      </c>
      <c r="B230" s="340" t="s">
        <v>447</v>
      </c>
      <c r="C230" s="345"/>
      <c r="D230" s="340" t="s">
        <v>448</v>
      </c>
      <c r="E230" s="340" t="s">
        <v>22</v>
      </c>
      <c r="F230" s="340" t="s">
        <v>23</v>
      </c>
      <c r="G230" s="340">
        <v>50</v>
      </c>
      <c r="H230" s="341">
        <v>5</v>
      </c>
      <c r="I230" s="341">
        <f t="shared" si="3"/>
        <v>250</v>
      </c>
      <c r="J230" s="382">
        <v>7</v>
      </c>
      <c r="K230" s="340">
        <v>219</v>
      </c>
      <c r="L230" s="340"/>
      <c r="M230" s="340" t="s">
        <v>213</v>
      </c>
      <c r="N230" s="340"/>
      <c r="O230" s="344"/>
      <c r="P230" s="344"/>
    </row>
    <row r="231" s="316" customFormat="1" ht="22" customHeight="1" spans="1:16">
      <c r="A231" s="340">
        <v>227</v>
      </c>
      <c r="B231" s="340" t="s">
        <v>449</v>
      </c>
      <c r="C231" s="196"/>
      <c r="D231" s="69" t="s">
        <v>450</v>
      </c>
      <c r="E231" s="69" t="s">
        <v>22</v>
      </c>
      <c r="F231" s="69" t="s">
        <v>32</v>
      </c>
      <c r="G231" s="340">
        <v>20</v>
      </c>
      <c r="H231" s="341">
        <v>2.5</v>
      </c>
      <c r="I231" s="341">
        <f t="shared" si="3"/>
        <v>50</v>
      </c>
      <c r="J231" s="382">
        <v>7</v>
      </c>
      <c r="K231" s="340">
        <v>219</v>
      </c>
      <c r="L231" s="340"/>
      <c r="M231" s="340" t="s">
        <v>33</v>
      </c>
      <c r="N231" s="340"/>
      <c r="O231" s="344"/>
      <c r="P231" s="344"/>
    </row>
    <row r="232" s="316" customFormat="1" ht="22" customHeight="1" spans="1:16">
      <c r="A232" s="340">
        <v>228</v>
      </c>
      <c r="B232" s="340" t="s">
        <v>451</v>
      </c>
      <c r="C232" s="196"/>
      <c r="D232" s="69" t="s">
        <v>452</v>
      </c>
      <c r="E232" s="69" t="s">
        <v>22</v>
      </c>
      <c r="F232" s="69" t="s">
        <v>453</v>
      </c>
      <c r="G232" s="340">
        <v>20</v>
      </c>
      <c r="H232" s="341">
        <v>14</v>
      </c>
      <c r="I232" s="341">
        <f t="shared" si="3"/>
        <v>280</v>
      </c>
      <c r="J232" s="382">
        <v>7</v>
      </c>
      <c r="K232" s="340">
        <v>219</v>
      </c>
      <c r="L232" s="340"/>
      <c r="M232" s="340" t="s">
        <v>33</v>
      </c>
      <c r="N232" s="340"/>
      <c r="O232" s="344"/>
      <c r="P232" s="344"/>
    </row>
    <row r="233" s="316" customFormat="1" ht="22" customHeight="1" spans="1:16">
      <c r="A233" s="340">
        <v>229</v>
      </c>
      <c r="B233" s="340" t="s">
        <v>454</v>
      </c>
      <c r="C233" s="196"/>
      <c r="D233" s="69" t="s">
        <v>455</v>
      </c>
      <c r="E233" s="69" t="s">
        <v>22</v>
      </c>
      <c r="F233" s="69" t="s">
        <v>118</v>
      </c>
      <c r="G233" s="340">
        <v>100</v>
      </c>
      <c r="H233" s="341">
        <v>0.8</v>
      </c>
      <c r="I233" s="341">
        <f t="shared" si="3"/>
        <v>80</v>
      </c>
      <c r="J233" s="382">
        <v>7</v>
      </c>
      <c r="K233" s="340">
        <v>219</v>
      </c>
      <c r="L233" s="340"/>
      <c r="M233" s="340" t="s">
        <v>33</v>
      </c>
      <c r="N233" s="340"/>
      <c r="O233" s="344"/>
      <c r="P233" s="344"/>
    </row>
    <row r="234" s="316" customFormat="1" ht="22" customHeight="1" spans="1:16">
      <c r="A234" s="340">
        <v>230</v>
      </c>
      <c r="B234" s="340" t="s">
        <v>456</v>
      </c>
      <c r="C234" s="196"/>
      <c r="D234" s="340" t="s">
        <v>457</v>
      </c>
      <c r="E234" s="340" t="s">
        <v>22</v>
      </c>
      <c r="F234" s="340" t="s">
        <v>23</v>
      </c>
      <c r="G234" s="340">
        <v>1</v>
      </c>
      <c r="H234" s="341">
        <v>13</v>
      </c>
      <c r="I234" s="341">
        <f t="shared" si="3"/>
        <v>13</v>
      </c>
      <c r="J234" s="382">
        <v>6</v>
      </c>
      <c r="K234" s="340">
        <v>176</v>
      </c>
      <c r="L234" s="340"/>
      <c r="M234" s="340" t="s">
        <v>213</v>
      </c>
      <c r="N234" s="340"/>
      <c r="O234" s="344"/>
      <c r="P234" s="344"/>
    </row>
    <row r="235" s="316" customFormat="1" ht="22" customHeight="1" spans="1:16">
      <c r="A235" s="340">
        <v>231</v>
      </c>
      <c r="B235" s="340" t="s">
        <v>458</v>
      </c>
      <c r="C235" s="345"/>
      <c r="D235" s="340" t="s">
        <v>459</v>
      </c>
      <c r="E235" s="340" t="s">
        <v>22</v>
      </c>
      <c r="F235" s="340" t="s">
        <v>45</v>
      </c>
      <c r="G235" s="340">
        <v>5</v>
      </c>
      <c r="H235" s="341">
        <v>22</v>
      </c>
      <c r="I235" s="341">
        <f t="shared" si="3"/>
        <v>110</v>
      </c>
      <c r="J235" s="382">
        <v>6</v>
      </c>
      <c r="K235" s="340">
        <v>176</v>
      </c>
      <c r="L235" s="340"/>
      <c r="M235" s="340" t="s">
        <v>213</v>
      </c>
      <c r="N235" s="340"/>
      <c r="O235" s="344"/>
      <c r="P235" s="344"/>
    </row>
    <row r="236" s="316" customFormat="1" ht="22" customHeight="1" spans="1:16">
      <c r="A236" s="340">
        <v>232</v>
      </c>
      <c r="B236" s="340" t="s">
        <v>460</v>
      </c>
      <c r="C236" s="345"/>
      <c r="D236" s="340" t="s">
        <v>461</v>
      </c>
      <c r="E236" s="340" t="s">
        <v>22</v>
      </c>
      <c r="F236" s="340" t="s">
        <v>23</v>
      </c>
      <c r="G236" s="340">
        <v>5</v>
      </c>
      <c r="H236" s="341">
        <v>8</v>
      </c>
      <c r="I236" s="341">
        <f t="shared" si="3"/>
        <v>40</v>
      </c>
      <c r="J236" s="382">
        <v>6</v>
      </c>
      <c r="K236" s="340">
        <v>176</v>
      </c>
      <c r="L236" s="340"/>
      <c r="M236" s="340" t="s">
        <v>213</v>
      </c>
      <c r="N236" s="340"/>
      <c r="O236" s="344"/>
      <c r="P236" s="344"/>
    </row>
    <row r="237" s="316" customFormat="1" ht="22" customHeight="1" spans="1:16">
      <c r="A237" s="340">
        <v>233</v>
      </c>
      <c r="B237" s="340" t="s">
        <v>460</v>
      </c>
      <c r="C237" s="345"/>
      <c r="D237" s="340" t="s">
        <v>462</v>
      </c>
      <c r="E237" s="340" t="s">
        <v>22</v>
      </c>
      <c r="F237" s="340" t="s">
        <v>23</v>
      </c>
      <c r="G237" s="340">
        <v>5</v>
      </c>
      <c r="H237" s="341">
        <v>9</v>
      </c>
      <c r="I237" s="341">
        <f t="shared" si="3"/>
        <v>45</v>
      </c>
      <c r="J237" s="382">
        <v>6</v>
      </c>
      <c r="K237" s="340">
        <v>176</v>
      </c>
      <c r="L237" s="340"/>
      <c r="M237" s="340" t="s">
        <v>213</v>
      </c>
      <c r="N237" s="340"/>
      <c r="O237" s="344"/>
      <c r="P237" s="344"/>
    </row>
    <row r="238" s="316" customFormat="1" ht="22" customHeight="1" spans="1:16">
      <c r="A238" s="340">
        <v>234</v>
      </c>
      <c r="B238" s="340" t="s">
        <v>463</v>
      </c>
      <c r="C238" s="345"/>
      <c r="D238" s="340" t="s">
        <v>464</v>
      </c>
      <c r="E238" s="340" t="s">
        <v>22</v>
      </c>
      <c r="F238" s="340" t="s">
        <v>45</v>
      </c>
      <c r="G238" s="340">
        <v>10</v>
      </c>
      <c r="H238" s="341">
        <v>40</v>
      </c>
      <c r="I238" s="341">
        <f t="shared" si="3"/>
        <v>400</v>
      </c>
      <c r="J238" s="382">
        <v>6</v>
      </c>
      <c r="K238" s="340">
        <v>176</v>
      </c>
      <c r="L238" s="340"/>
      <c r="M238" s="340" t="s">
        <v>213</v>
      </c>
      <c r="N238" s="340"/>
      <c r="O238" s="344"/>
      <c r="P238" s="344"/>
    </row>
    <row r="239" s="316" customFormat="1" ht="22" customHeight="1" spans="1:16">
      <c r="A239" s="340">
        <v>235</v>
      </c>
      <c r="B239" s="340" t="s">
        <v>463</v>
      </c>
      <c r="C239" s="345"/>
      <c r="D239" s="340" t="s">
        <v>465</v>
      </c>
      <c r="E239" s="340" t="s">
        <v>22</v>
      </c>
      <c r="F239" s="340" t="s">
        <v>45</v>
      </c>
      <c r="G239" s="340">
        <v>10</v>
      </c>
      <c r="H239" s="341">
        <v>40</v>
      </c>
      <c r="I239" s="341">
        <f t="shared" si="3"/>
        <v>400</v>
      </c>
      <c r="J239" s="382">
        <v>6</v>
      </c>
      <c r="K239" s="340">
        <v>176</v>
      </c>
      <c r="L239" s="340"/>
      <c r="M239" s="340" t="s">
        <v>213</v>
      </c>
      <c r="N239" s="340"/>
      <c r="O239" s="344"/>
      <c r="P239" s="344"/>
    </row>
    <row r="240" s="316" customFormat="1" ht="22" customHeight="1" spans="1:16">
      <c r="A240" s="340">
        <v>236</v>
      </c>
      <c r="B240" s="340" t="s">
        <v>83</v>
      </c>
      <c r="C240" s="345"/>
      <c r="D240" s="340" t="s">
        <v>466</v>
      </c>
      <c r="E240" s="340" t="s">
        <v>22</v>
      </c>
      <c r="F240" s="340" t="s">
        <v>23</v>
      </c>
      <c r="G240" s="340">
        <v>10</v>
      </c>
      <c r="H240" s="341">
        <v>10</v>
      </c>
      <c r="I240" s="341">
        <f t="shared" si="3"/>
        <v>100</v>
      </c>
      <c r="J240" s="382">
        <v>6</v>
      </c>
      <c r="K240" s="340">
        <v>176</v>
      </c>
      <c r="L240" s="340"/>
      <c r="M240" s="340" t="s">
        <v>213</v>
      </c>
      <c r="N240" s="340"/>
      <c r="O240" s="344"/>
      <c r="P240" s="344"/>
    </row>
    <row r="241" s="316" customFormat="1" ht="22" customHeight="1" spans="1:16">
      <c r="A241" s="340">
        <v>237</v>
      </c>
      <c r="B241" s="340" t="s">
        <v>174</v>
      </c>
      <c r="C241" s="345"/>
      <c r="D241" s="340" t="s">
        <v>467</v>
      </c>
      <c r="E241" s="340" t="s">
        <v>22</v>
      </c>
      <c r="F241" s="340" t="s">
        <v>32</v>
      </c>
      <c r="G241" s="340">
        <v>3</v>
      </c>
      <c r="H241" s="341">
        <v>280</v>
      </c>
      <c r="I241" s="341">
        <f t="shared" si="3"/>
        <v>840</v>
      </c>
      <c r="J241" s="382">
        <v>6</v>
      </c>
      <c r="K241" s="340">
        <v>176</v>
      </c>
      <c r="L241" s="340"/>
      <c r="M241" s="340" t="s">
        <v>213</v>
      </c>
      <c r="N241" s="340"/>
      <c r="O241" s="344"/>
      <c r="P241" s="344"/>
    </row>
    <row r="242" s="316" customFormat="1" ht="22" customHeight="1" spans="1:16">
      <c r="A242" s="340">
        <v>238</v>
      </c>
      <c r="B242" s="340" t="s">
        <v>468</v>
      </c>
      <c r="C242" s="345"/>
      <c r="D242" s="347" t="s">
        <v>469</v>
      </c>
      <c r="E242" s="340" t="s">
        <v>22</v>
      </c>
      <c r="F242" s="340" t="s">
        <v>45</v>
      </c>
      <c r="G242" s="340">
        <v>15</v>
      </c>
      <c r="H242" s="341">
        <v>16</v>
      </c>
      <c r="I242" s="341">
        <f t="shared" si="3"/>
        <v>240</v>
      </c>
      <c r="J242" s="382">
        <v>6</v>
      </c>
      <c r="K242" s="340">
        <v>176</v>
      </c>
      <c r="L242" s="340"/>
      <c r="M242" s="340" t="s">
        <v>213</v>
      </c>
      <c r="N242" s="340"/>
      <c r="O242" s="344"/>
      <c r="P242" s="344"/>
    </row>
    <row r="243" s="316" customFormat="1" ht="22" customHeight="1" spans="1:16">
      <c r="A243" s="340">
        <v>239</v>
      </c>
      <c r="B243" s="340" t="s">
        <v>188</v>
      </c>
      <c r="C243" s="196"/>
      <c r="D243" s="56" t="s">
        <v>470</v>
      </c>
      <c r="E243" s="69" t="s">
        <v>22</v>
      </c>
      <c r="F243" s="69" t="s">
        <v>32</v>
      </c>
      <c r="G243" s="340">
        <v>10</v>
      </c>
      <c r="H243" s="341">
        <v>6</v>
      </c>
      <c r="I243" s="341">
        <f t="shared" si="3"/>
        <v>60</v>
      </c>
      <c r="J243" s="382">
        <v>6</v>
      </c>
      <c r="K243" s="340">
        <v>176</v>
      </c>
      <c r="L243" s="340"/>
      <c r="M243" s="340" t="s">
        <v>213</v>
      </c>
      <c r="N243" s="340"/>
      <c r="O243" s="344"/>
      <c r="P243" s="344"/>
    </row>
    <row r="244" s="316" customFormat="1" ht="22" customHeight="1" spans="1:16">
      <c r="A244" s="340">
        <v>240</v>
      </c>
      <c r="B244" s="340" t="s">
        <v>471</v>
      </c>
      <c r="C244" s="345"/>
      <c r="D244" s="69" t="s">
        <v>472</v>
      </c>
      <c r="E244" s="69" t="s">
        <v>22</v>
      </c>
      <c r="F244" s="69" t="s">
        <v>45</v>
      </c>
      <c r="G244" s="340">
        <v>2</v>
      </c>
      <c r="H244" s="341">
        <v>32</v>
      </c>
      <c r="I244" s="341">
        <f t="shared" si="3"/>
        <v>64</v>
      </c>
      <c r="J244" s="382">
        <v>6</v>
      </c>
      <c r="K244" s="340">
        <v>176</v>
      </c>
      <c r="L244" s="340"/>
      <c r="M244" s="340" t="s">
        <v>213</v>
      </c>
      <c r="N244" s="340"/>
      <c r="O244" s="344"/>
      <c r="P244" s="344"/>
    </row>
    <row r="245" s="316" customFormat="1" ht="22" customHeight="1" spans="1:16">
      <c r="A245" s="340">
        <v>241</v>
      </c>
      <c r="B245" s="340" t="s">
        <v>473</v>
      </c>
      <c r="C245" s="196"/>
      <c r="D245" s="69" t="s">
        <v>474</v>
      </c>
      <c r="E245" s="69" t="s">
        <v>22</v>
      </c>
      <c r="F245" s="69" t="s">
        <v>32</v>
      </c>
      <c r="G245" s="340">
        <v>200</v>
      </c>
      <c r="H245" s="341">
        <v>0.3</v>
      </c>
      <c r="I245" s="341">
        <f t="shared" si="3"/>
        <v>60</v>
      </c>
      <c r="J245" s="382">
        <v>6</v>
      </c>
      <c r="K245" s="340">
        <v>176</v>
      </c>
      <c r="L245" s="340"/>
      <c r="M245" s="340" t="s">
        <v>213</v>
      </c>
      <c r="N245" s="340"/>
      <c r="O245" s="344"/>
      <c r="P245" s="344"/>
    </row>
    <row r="246" s="316" customFormat="1" ht="22" customHeight="1" spans="1:16">
      <c r="A246" s="340">
        <v>242</v>
      </c>
      <c r="B246" s="340" t="s">
        <v>468</v>
      </c>
      <c r="C246" s="345"/>
      <c r="D246" s="69" t="s">
        <v>469</v>
      </c>
      <c r="E246" s="69" t="s">
        <v>22</v>
      </c>
      <c r="F246" s="69" t="s">
        <v>45</v>
      </c>
      <c r="G246" s="340">
        <v>20</v>
      </c>
      <c r="H246" s="341">
        <v>24</v>
      </c>
      <c r="I246" s="341">
        <f t="shared" si="3"/>
        <v>480</v>
      </c>
      <c r="J246" s="382">
        <v>10</v>
      </c>
      <c r="K246" s="340">
        <v>282</v>
      </c>
      <c r="L246" s="340"/>
      <c r="M246" s="340" t="s">
        <v>213</v>
      </c>
      <c r="N246" s="340"/>
      <c r="O246" s="344"/>
      <c r="P246" s="344"/>
    </row>
    <row r="247" s="316" customFormat="1" ht="22" customHeight="1" spans="1:16">
      <c r="A247" s="340">
        <v>243</v>
      </c>
      <c r="B247" s="340" t="s">
        <v>475</v>
      </c>
      <c r="C247" s="345"/>
      <c r="D247" s="69" t="s">
        <v>476</v>
      </c>
      <c r="E247" s="69" t="s">
        <v>22</v>
      </c>
      <c r="F247" s="69" t="s">
        <v>23</v>
      </c>
      <c r="G247" s="340">
        <v>13</v>
      </c>
      <c r="H247" s="341">
        <v>30</v>
      </c>
      <c r="I247" s="341">
        <f t="shared" si="3"/>
        <v>390</v>
      </c>
      <c r="J247" s="382">
        <v>5</v>
      </c>
      <c r="K247" s="340">
        <v>141</v>
      </c>
      <c r="L247" s="340"/>
      <c r="M247" s="340" t="s">
        <v>213</v>
      </c>
      <c r="N247" s="340"/>
      <c r="O247" s="344"/>
      <c r="P247" s="344"/>
    </row>
    <row r="248" s="316" customFormat="1" ht="22" customHeight="1" spans="1:16">
      <c r="A248" s="340">
        <v>244</v>
      </c>
      <c r="B248" s="340" t="s">
        <v>477</v>
      </c>
      <c r="C248" s="345"/>
      <c r="D248" s="69" t="s">
        <v>478</v>
      </c>
      <c r="E248" s="69" t="s">
        <v>22</v>
      </c>
      <c r="F248" s="69" t="s">
        <v>45</v>
      </c>
      <c r="G248" s="340">
        <v>4</v>
      </c>
      <c r="H248" s="341">
        <v>42</v>
      </c>
      <c r="I248" s="341">
        <f t="shared" si="3"/>
        <v>168</v>
      </c>
      <c r="J248" s="382">
        <v>5</v>
      </c>
      <c r="K248" s="340">
        <v>141</v>
      </c>
      <c r="L248" s="340"/>
      <c r="M248" s="340" t="s">
        <v>213</v>
      </c>
      <c r="N248" s="340"/>
      <c r="O248" s="344"/>
      <c r="P248" s="344"/>
    </row>
    <row r="249" s="316" customFormat="1" ht="22" customHeight="1" spans="1:16">
      <c r="A249" s="340">
        <v>245</v>
      </c>
      <c r="B249" s="347" t="s">
        <v>479</v>
      </c>
      <c r="C249" s="345"/>
      <c r="D249" s="79" t="s">
        <v>480</v>
      </c>
      <c r="E249" s="69" t="s">
        <v>22</v>
      </c>
      <c r="F249" s="57" t="s">
        <v>118</v>
      </c>
      <c r="G249" s="347">
        <v>6</v>
      </c>
      <c r="H249" s="346">
        <v>230</v>
      </c>
      <c r="I249" s="341">
        <f t="shared" si="3"/>
        <v>1380</v>
      </c>
      <c r="J249" s="382">
        <v>5</v>
      </c>
      <c r="K249" s="340">
        <v>141</v>
      </c>
      <c r="L249" s="340"/>
      <c r="M249" s="340" t="s">
        <v>213</v>
      </c>
      <c r="N249" s="340"/>
      <c r="O249" s="344"/>
      <c r="P249" s="344"/>
    </row>
    <row r="250" s="316" customFormat="1" ht="22" customHeight="1" spans="1:16">
      <c r="A250" s="340">
        <v>246</v>
      </c>
      <c r="B250" s="345" t="s">
        <v>481</v>
      </c>
      <c r="C250" s="345"/>
      <c r="D250" s="79" t="s">
        <v>482</v>
      </c>
      <c r="E250" s="69" t="s">
        <v>22</v>
      </c>
      <c r="F250" s="58" t="s">
        <v>45</v>
      </c>
      <c r="G250" s="345">
        <v>60</v>
      </c>
      <c r="H250" s="346">
        <v>12</v>
      </c>
      <c r="I250" s="341">
        <f t="shared" si="3"/>
        <v>720</v>
      </c>
      <c r="J250" s="384">
        <v>11</v>
      </c>
      <c r="K250" s="384">
        <v>302</v>
      </c>
      <c r="L250" s="385"/>
      <c r="M250" s="385" t="s">
        <v>483</v>
      </c>
      <c r="N250" s="340"/>
      <c r="O250" s="344"/>
      <c r="P250" s="344"/>
    </row>
    <row r="251" s="316" customFormat="1" ht="22" customHeight="1" spans="1:16">
      <c r="A251" s="340">
        <v>247</v>
      </c>
      <c r="B251" s="345" t="s">
        <v>87</v>
      </c>
      <c r="C251" s="345"/>
      <c r="D251" s="79" t="s">
        <v>484</v>
      </c>
      <c r="E251" s="69" t="s">
        <v>22</v>
      </c>
      <c r="F251" s="58" t="s">
        <v>66</v>
      </c>
      <c r="G251" s="345">
        <v>15</v>
      </c>
      <c r="H251" s="346">
        <v>60</v>
      </c>
      <c r="I251" s="341">
        <f t="shared" si="3"/>
        <v>900</v>
      </c>
      <c r="J251" s="386">
        <v>11</v>
      </c>
      <c r="K251" s="386">
        <v>302</v>
      </c>
      <c r="L251" s="387"/>
      <c r="M251" s="387" t="s">
        <v>213</v>
      </c>
      <c r="N251" s="340"/>
      <c r="O251" s="344"/>
      <c r="P251" s="344"/>
    </row>
    <row r="252" s="316" customFormat="1" ht="22" customHeight="1" spans="1:16">
      <c r="A252" s="340">
        <v>248</v>
      </c>
      <c r="B252" s="345" t="s">
        <v>309</v>
      </c>
      <c r="C252" s="345"/>
      <c r="D252" s="79" t="s">
        <v>485</v>
      </c>
      <c r="E252" s="69" t="s">
        <v>22</v>
      </c>
      <c r="F252" s="58" t="s">
        <v>23</v>
      </c>
      <c r="G252" s="345">
        <v>4</v>
      </c>
      <c r="H252" s="346">
        <v>80</v>
      </c>
      <c r="I252" s="341">
        <f t="shared" si="3"/>
        <v>320</v>
      </c>
      <c r="J252" s="386">
        <v>11</v>
      </c>
      <c r="K252" s="386">
        <v>302</v>
      </c>
      <c r="L252" s="387"/>
      <c r="M252" s="387" t="s">
        <v>213</v>
      </c>
      <c r="N252" s="340"/>
      <c r="O252" s="344"/>
      <c r="P252" s="344"/>
    </row>
    <row r="253" s="316" customFormat="1" ht="22" customHeight="1" spans="1:16">
      <c r="A253" s="340">
        <v>249</v>
      </c>
      <c r="B253" s="345" t="s">
        <v>311</v>
      </c>
      <c r="C253" s="345"/>
      <c r="D253" s="79" t="s">
        <v>486</v>
      </c>
      <c r="E253" s="69" t="s">
        <v>22</v>
      </c>
      <c r="F253" s="58" t="s">
        <v>23</v>
      </c>
      <c r="G253" s="345">
        <v>3</v>
      </c>
      <c r="H253" s="346">
        <v>55</v>
      </c>
      <c r="I253" s="341">
        <f t="shared" si="3"/>
        <v>165</v>
      </c>
      <c r="J253" s="386">
        <v>11</v>
      </c>
      <c r="K253" s="386">
        <v>302</v>
      </c>
      <c r="L253" s="387"/>
      <c r="M253" s="387" t="s">
        <v>213</v>
      </c>
      <c r="N253" s="340"/>
      <c r="O253" s="344"/>
      <c r="P253" s="344"/>
    </row>
    <row r="254" s="316" customFormat="1" ht="22" customHeight="1" spans="1:16">
      <c r="A254" s="340">
        <v>250</v>
      </c>
      <c r="B254" s="345" t="s">
        <v>487</v>
      </c>
      <c r="C254" s="345"/>
      <c r="D254" s="345" t="s">
        <v>488</v>
      </c>
      <c r="E254" s="340" t="s">
        <v>22</v>
      </c>
      <c r="F254" s="380" t="s">
        <v>23</v>
      </c>
      <c r="G254" s="345">
        <v>3</v>
      </c>
      <c r="H254" s="346">
        <v>56</v>
      </c>
      <c r="I254" s="341">
        <f t="shared" si="3"/>
        <v>168</v>
      </c>
      <c r="J254" s="386">
        <v>11</v>
      </c>
      <c r="K254" s="386">
        <v>302</v>
      </c>
      <c r="L254" s="387"/>
      <c r="M254" s="387" t="s">
        <v>213</v>
      </c>
      <c r="N254" s="340"/>
      <c r="O254" s="344"/>
      <c r="P254" s="344"/>
    </row>
    <row r="255" s="316" customFormat="1" ht="30" customHeight="1" spans="1:16">
      <c r="A255" s="340">
        <v>251</v>
      </c>
      <c r="B255" s="380" t="s">
        <v>303</v>
      </c>
      <c r="C255" s="196"/>
      <c r="D255" s="345" t="s">
        <v>489</v>
      </c>
      <c r="E255" s="340" t="s">
        <v>22</v>
      </c>
      <c r="F255" s="58" t="s">
        <v>413</v>
      </c>
      <c r="G255" s="345">
        <v>2</v>
      </c>
      <c r="H255" s="346">
        <v>120</v>
      </c>
      <c r="I255" s="341">
        <f t="shared" si="3"/>
        <v>240</v>
      </c>
      <c r="J255" s="386">
        <v>11</v>
      </c>
      <c r="K255" s="386">
        <v>302</v>
      </c>
      <c r="L255" s="387"/>
      <c r="M255" s="387" t="s">
        <v>213</v>
      </c>
      <c r="N255" s="340"/>
      <c r="O255" s="344"/>
      <c r="P255" s="344"/>
    </row>
    <row r="256" s="316" customFormat="1" ht="22" customHeight="1" spans="1:16">
      <c r="A256" s="340">
        <v>252</v>
      </c>
      <c r="B256" s="345" t="s">
        <v>490</v>
      </c>
      <c r="C256" s="345"/>
      <c r="D256" s="345" t="s">
        <v>491</v>
      </c>
      <c r="E256" s="340" t="s">
        <v>22</v>
      </c>
      <c r="F256" s="380" t="s">
        <v>23</v>
      </c>
      <c r="G256" s="345">
        <v>1</v>
      </c>
      <c r="H256" s="346">
        <v>151</v>
      </c>
      <c r="I256" s="341">
        <f t="shared" si="3"/>
        <v>151</v>
      </c>
      <c r="J256" s="386">
        <v>11</v>
      </c>
      <c r="K256" s="386">
        <v>302</v>
      </c>
      <c r="L256" s="387"/>
      <c r="M256" s="387" t="s">
        <v>213</v>
      </c>
      <c r="N256" s="340"/>
      <c r="O256" s="344"/>
      <c r="P256" s="344"/>
    </row>
    <row r="257" s="316" customFormat="1" ht="22" customHeight="1" spans="1:16">
      <c r="A257" s="340">
        <v>253</v>
      </c>
      <c r="B257" s="345" t="s">
        <v>384</v>
      </c>
      <c r="C257" s="345"/>
      <c r="D257" s="345" t="s">
        <v>385</v>
      </c>
      <c r="E257" s="340" t="s">
        <v>22</v>
      </c>
      <c r="F257" s="380" t="s">
        <v>23</v>
      </c>
      <c r="G257" s="345">
        <v>12</v>
      </c>
      <c r="H257" s="346">
        <v>5</v>
      </c>
      <c r="I257" s="341">
        <f t="shared" si="3"/>
        <v>60</v>
      </c>
      <c r="J257" s="386">
        <v>11</v>
      </c>
      <c r="K257" s="386">
        <v>302</v>
      </c>
      <c r="L257" s="387"/>
      <c r="M257" s="387" t="s">
        <v>213</v>
      </c>
      <c r="N257" s="340"/>
      <c r="O257" s="344"/>
      <c r="P257" s="344"/>
    </row>
    <row r="258" s="316" customFormat="1" ht="22" customHeight="1" spans="1:16">
      <c r="A258" s="340">
        <v>254</v>
      </c>
      <c r="B258" s="345" t="s">
        <v>492</v>
      </c>
      <c r="C258" s="345"/>
      <c r="D258" s="345" t="s">
        <v>493</v>
      </c>
      <c r="E258" s="340" t="s">
        <v>22</v>
      </c>
      <c r="F258" s="380" t="s">
        <v>45</v>
      </c>
      <c r="G258" s="345">
        <v>10</v>
      </c>
      <c r="H258" s="346">
        <v>25</v>
      </c>
      <c r="I258" s="341">
        <f t="shared" si="3"/>
        <v>250</v>
      </c>
      <c r="J258" s="386">
        <v>11</v>
      </c>
      <c r="K258" s="386">
        <v>302</v>
      </c>
      <c r="L258" s="387"/>
      <c r="M258" s="387" t="s">
        <v>213</v>
      </c>
      <c r="N258" s="340"/>
      <c r="O258" s="344"/>
      <c r="P258" s="344"/>
    </row>
    <row r="259" s="316" customFormat="1" ht="22" customHeight="1" spans="1:16">
      <c r="A259" s="340">
        <v>255</v>
      </c>
      <c r="B259" s="345" t="s">
        <v>492</v>
      </c>
      <c r="C259" s="345"/>
      <c r="D259" s="345" t="s">
        <v>494</v>
      </c>
      <c r="E259" s="340" t="s">
        <v>22</v>
      </c>
      <c r="F259" s="380" t="s">
        <v>45</v>
      </c>
      <c r="G259" s="345">
        <v>30</v>
      </c>
      <c r="H259" s="346">
        <v>25</v>
      </c>
      <c r="I259" s="341">
        <f t="shared" si="3"/>
        <v>750</v>
      </c>
      <c r="J259" s="386">
        <v>11</v>
      </c>
      <c r="K259" s="386">
        <v>302</v>
      </c>
      <c r="L259" s="387"/>
      <c r="M259" s="387" t="s">
        <v>213</v>
      </c>
      <c r="N259" s="340"/>
      <c r="O259" s="344"/>
      <c r="P259" s="344"/>
    </row>
    <row r="260" s="316" customFormat="1" ht="22" customHeight="1" spans="1:16">
      <c r="A260" s="340">
        <v>256</v>
      </c>
      <c r="B260" s="345" t="s">
        <v>214</v>
      </c>
      <c r="C260" s="345"/>
      <c r="D260" s="345" t="s">
        <v>215</v>
      </c>
      <c r="E260" s="340" t="s">
        <v>22</v>
      </c>
      <c r="F260" s="345" t="s">
        <v>45</v>
      </c>
      <c r="G260" s="345">
        <v>10</v>
      </c>
      <c r="H260" s="346">
        <v>40</v>
      </c>
      <c r="I260" s="341">
        <f t="shared" si="3"/>
        <v>400</v>
      </c>
      <c r="J260" s="386">
        <v>11</v>
      </c>
      <c r="K260" s="386">
        <v>302</v>
      </c>
      <c r="L260" s="387"/>
      <c r="M260" s="387" t="s">
        <v>213</v>
      </c>
      <c r="N260" s="340"/>
      <c r="O260" s="344"/>
      <c r="P260" s="344"/>
    </row>
    <row r="261" s="316" customFormat="1" ht="22" customHeight="1" spans="1:16">
      <c r="A261" s="340">
        <v>257</v>
      </c>
      <c r="B261" s="345" t="s">
        <v>214</v>
      </c>
      <c r="C261" s="345"/>
      <c r="D261" s="345" t="s">
        <v>216</v>
      </c>
      <c r="E261" s="340" t="s">
        <v>22</v>
      </c>
      <c r="F261" s="345" t="s">
        <v>45</v>
      </c>
      <c r="G261" s="345">
        <v>5</v>
      </c>
      <c r="H261" s="346">
        <v>40</v>
      </c>
      <c r="I261" s="341">
        <f t="shared" ref="I261:I324" si="4">H261*G261</f>
        <v>200</v>
      </c>
      <c r="J261" s="386">
        <v>11</v>
      </c>
      <c r="K261" s="386">
        <v>302</v>
      </c>
      <c r="L261" s="387"/>
      <c r="M261" s="387" t="s">
        <v>213</v>
      </c>
      <c r="N261" s="340"/>
      <c r="O261" s="344"/>
      <c r="P261" s="344"/>
    </row>
    <row r="262" s="316" customFormat="1" ht="22" customHeight="1" spans="1:16">
      <c r="A262" s="340">
        <v>258</v>
      </c>
      <c r="B262" s="345" t="s">
        <v>113</v>
      </c>
      <c r="C262" s="345"/>
      <c r="D262" s="345" t="s">
        <v>495</v>
      </c>
      <c r="E262" s="340" t="s">
        <v>22</v>
      </c>
      <c r="F262" s="345" t="s">
        <v>45</v>
      </c>
      <c r="G262" s="345">
        <v>2</v>
      </c>
      <c r="H262" s="346">
        <v>32</v>
      </c>
      <c r="I262" s="341">
        <f t="shared" si="4"/>
        <v>64</v>
      </c>
      <c r="J262" s="386">
        <v>11</v>
      </c>
      <c r="K262" s="386">
        <v>302</v>
      </c>
      <c r="L262" s="387"/>
      <c r="M262" s="387" t="s">
        <v>213</v>
      </c>
      <c r="N262" s="340"/>
      <c r="O262" s="344"/>
      <c r="P262" s="344"/>
    </row>
    <row r="263" s="316" customFormat="1" ht="22" customHeight="1" spans="1:16">
      <c r="A263" s="340">
        <v>259</v>
      </c>
      <c r="B263" s="345" t="s">
        <v>115</v>
      </c>
      <c r="C263" s="345"/>
      <c r="D263" s="345" t="s">
        <v>495</v>
      </c>
      <c r="E263" s="340" t="s">
        <v>22</v>
      </c>
      <c r="F263" s="345" t="s">
        <v>45</v>
      </c>
      <c r="G263" s="345">
        <v>2</v>
      </c>
      <c r="H263" s="346">
        <v>32</v>
      </c>
      <c r="I263" s="341">
        <f t="shared" si="4"/>
        <v>64</v>
      </c>
      <c r="J263" s="386">
        <v>11</v>
      </c>
      <c r="K263" s="386">
        <v>302</v>
      </c>
      <c r="L263" s="387"/>
      <c r="M263" s="387" t="s">
        <v>213</v>
      </c>
      <c r="N263" s="340"/>
      <c r="O263" s="344"/>
      <c r="P263" s="344"/>
    </row>
    <row r="264" s="316" customFormat="1" ht="22" customHeight="1" spans="1:16">
      <c r="A264" s="340">
        <v>260</v>
      </c>
      <c r="B264" s="345" t="s">
        <v>496</v>
      </c>
      <c r="C264" s="196"/>
      <c r="D264" s="79" t="s">
        <v>497</v>
      </c>
      <c r="E264" s="69" t="s">
        <v>22</v>
      </c>
      <c r="F264" s="79" t="s">
        <v>61</v>
      </c>
      <c r="G264" s="345">
        <v>20</v>
      </c>
      <c r="H264" s="346">
        <v>0.6</v>
      </c>
      <c r="I264" s="341">
        <f t="shared" si="4"/>
        <v>12</v>
      </c>
      <c r="J264" s="386">
        <v>11</v>
      </c>
      <c r="K264" s="386">
        <v>302</v>
      </c>
      <c r="L264" s="387"/>
      <c r="M264" s="387" t="s">
        <v>213</v>
      </c>
      <c r="N264" s="340"/>
      <c r="O264" s="344"/>
      <c r="P264" s="344"/>
    </row>
    <row r="265" s="316" customFormat="1" ht="22" customHeight="1" spans="1:16">
      <c r="A265" s="340">
        <v>261</v>
      </c>
      <c r="B265" s="345" t="s">
        <v>496</v>
      </c>
      <c r="C265" s="196"/>
      <c r="D265" s="79" t="s">
        <v>498</v>
      </c>
      <c r="E265" s="69" t="s">
        <v>22</v>
      </c>
      <c r="F265" s="79" t="s">
        <v>61</v>
      </c>
      <c r="G265" s="345">
        <v>15</v>
      </c>
      <c r="H265" s="346">
        <v>0.6</v>
      </c>
      <c r="I265" s="341">
        <f t="shared" si="4"/>
        <v>9</v>
      </c>
      <c r="J265" s="386">
        <v>11</v>
      </c>
      <c r="K265" s="386">
        <v>302</v>
      </c>
      <c r="L265" s="387"/>
      <c r="M265" s="387" t="s">
        <v>213</v>
      </c>
      <c r="N265" s="340"/>
      <c r="O265" s="344"/>
      <c r="P265" s="344"/>
    </row>
    <row r="266" s="316" customFormat="1" ht="22" customHeight="1" spans="1:16">
      <c r="A266" s="340">
        <v>262</v>
      </c>
      <c r="B266" s="345" t="s">
        <v>496</v>
      </c>
      <c r="C266" s="196"/>
      <c r="D266" s="79" t="s">
        <v>499</v>
      </c>
      <c r="E266" s="69" t="s">
        <v>22</v>
      </c>
      <c r="F266" s="79" t="s">
        <v>61</v>
      </c>
      <c r="G266" s="345">
        <v>15</v>
      </c>
      <c r="H266" s="346">
        <v>0.6</v>
      </c>
      <c r="I266" s="341">
        <f t="shared" si="4"/>
        <v>9</v>
      </c>
      <c r="J266" s="386">
        <v>11</v>
      </c>
      <c r="K266" s="386">
        <v>302</v>
      </c>
      <c r="L266" s="387"/>
      <c r="M266" s="387" t="s">
        <v>213</v>
      </c>
      <c r="N266" s="340"/>
      <c r="O266" s="344"/>
      <c r="P266" s="344"/>
    </row>
    <row r="267" s="316" customFormat="1" ht="22" customHeight="1" spans="1:16">
      <c r="A267" s="340">
        <v>263</v>
      </c>
      <c r="B267" s="345" t="s">
        <v>405</v>
      </c>
      <c r="C267" s="345"/>
      <c r="D267" s="79" t="s">
        <v>406</v>
      </c>
      <c r="E267" s="69" t="s">
        <v>22</v>
      </c>
      <c r="F267" s="69" t="s">
        <v>23</v>
      </c>
      <c r="G267" s="345">
        <v>1</v>
      </c>
      <c r="H267" s="346">
        <v>35</v>
      </c>
      <c r="I267" s="341">
        <f t="shared" si="4"/>
        <v>35</v>
      </c>
      <c r="J267" s="386">
        <v>11</v>
      </c>
      <c r="K267" s="386">
        <v>302</v>
      </c>
      <c r="L267" s="387"/>
      <c r="M267" s="387" t="s">
        <v>213</v>
      </c>
      <c r="N267" s="340"/>
      <c r="O267" s="344"/>
      <c r="P267" s="344"/>
    </row>
    <row r="268" s="316" customFormat="1" ht="22" customHeight="1" spans="1:16">
      <c r="A268" s="340">
        <v>264</v>
      </c>
      <c r="B268" s="345" t="s">
        <v>226</v>
      </c>
      <c r="C268" s="345"/>
      <c r="D268" s="79" t="s">
        <v>227</v>
      </c>
      <c r="E268" s="69" t="s">
        <v>22</v>
      </c>
      <c r="F268" s="79" t="s">
        <v>23</v>
      </c>
      <c r="G268" s="345">
        <v>20</v>
      </c>
      <c r="H268" s="346">
        <v>3</v>
      </c>
      <c r="I268" s="341">
        <f t="shared" si="4"/>
        <v>60</v>
      </c>
      <c r="J268" s="386">
        <v>11</v>
      </c>
      <c r="K268" s="386">
        <v>302</v>
      </c>
      <c r="L268" s="387"/>
      <c r="M268" s="387" t="s">
        <v>213</v>
      </c>
      <c r="N268" s="340"/>
      <c r="O268" s="344"/>
      <c r="P268" s="344"/>
    </row>
    <row r="269" s="316" customFormat="1" ht="22" customHeight="1" spans="1:16">
      <c r="A269" s="340">
        <v>265</v>
      </c>
      <c r="B269" s="345" t="s">
        <v>81</v>
      </c>
      <c r="C269" s="345"/>
      <c r="D269" s="79" t="s">
        <v>500</v>
      </c>
      <c r="E269" s="69" t="s">
        <v>22</v>
      </c>
      <c r="F269" s="79" t="s">
        <v>23</v>
      </c>
      <c r="G269" s="345">
        <v>2</v>
      </c>
      <c r="H269" s="346">
        <v>8</v>
      </c>
      <c r="I269" s="341">
        <f t="shared" si="4"/>
        <v>16</v>
      </c>
      <c r="J269" s="386">
        <v>9</v>
      </c>
      <c r="K269" s="386">
        <v>241</v>
      </c>
      <c r="L269" s="387"/>
      <c r="M269" s="387" t="s">
        <v>213</v>
      </c>
      <c r="N269" s="340"/>
      <c r="O269" s="344"/>
      <c r="P269" s="344"/>
    </row>
    <row r="270" s="316" customFormat="1" ht="22" customHeight="1" spans="1:16">
      <c r="A270" s="340">
        <v>266</v>
      </c>
      <c r="B270" s="345" t="s">
        <v>81</v>
      </c>
      <c r="C270" s="345"/>
      <c r="D270" s="79" t="s">
        <v>501</v>
      </c>
      <c r="E270" s="69" t="s">
        <v>22</v>
      </c>
      <c r="F270" s="79" t="s">
        <v>23</v>
      </c>
      <c r="G270" s="345">
        <v>1</v>
      </c>
      <c r="H270" s="346">
        <v>9</v>
      </c>
      <c r="I270" s="341">
        <f t="shared" si="4"/>
        <v>9</v>
      </c>
      <c r="J270" s="386">
        <v>9</v>
      </c>
      <c r="K270" s="386">
        <v>241</v>
      </c>
      <c r="L270" s="387"/>
      <c r="M270" s="387" t="s">
        <v>213</v>
      </c>
      <c r="N270" s="340"/>
      <c r="O270" s="344"/>
      <c r="P270" s="344"/>
    </row>
    <row r="271" s="316" customFormat="1" ht="22" customHeight="1" spans="1:16">
      <c r="A271" s="340">
        <v>267</v>
      </c>
      <c r="B271" s="345" t="s">
        <v>502</v>
      </c>
      <c r="C271" s="345"/>
      <c r="D271" s="79" t="s">
        <v>503</v>
      </c>
      <c r="E271" s="69" t="s">
        <v>22</v>
      </c>
      <c r="F271" s="69" t="s">
        <v>23</v>
      </c>
      <c r="G271" s="345">
        <v>5</v>
      </c>
      <c r="H271" s="346">
        <v>28</v>
      </c>
      <c r="I271" s="341">
        <f t="shared" si="4"/>
        <v>140</v>
      </c>
      <c r="J271" s="386">
        <v>2</v>
      </c>
      <c r="K271" s="387">
        <v>61</v>
      </c>
      <c r="L271" s="387"/>
      <c r="M271" s="387" t="s">
        <v>213</v>
      </c>
      <c r="N271" s="340"/>
      <c r="O271" s="344"/>
      <c r="P271" s="344"/>
    </row>
    <row r="272" s="316" customFormat="1" ht="22" customHeight="1" spans="1:16">
      <c r="A272" s="340">
        <v>268</v>
      </c>
      <c r="B272" s="347" t="s">
        <v>83</v>
      </c>
      <c r="C272" s="340"/>
      <c r="D272" s="57" t="s">
        <v>504</v>
      </c>
      <c r="E272" s="69" t="s">
        <v>22</v>
      </c>
      <c r="F272" s="69" t="s">
        <v>23</v>
      </c>
      <c r="G272" s="345">
        <v>10</v>
      </c>
      <c r="H272" s="346">
        <v>10</v>
      </c>
      <c r="I272" s="341">
        <f t="shared" si="4"/>
        <v>100</v>
      </c>
      <c r="J272" s="386">
        <v>9</v>
      </c>
      <c r="K272" s="386">
        <v>241</v>
      </c>
      <c r="L272" s="387"/>
      <c r="M272" s="387" t="s">
        <v>213</v>
      </c>
      <c r="N272" s="340"/>
      <c r="O272" s="344"/>
      <c r="P272" s="344"/>
    </row>
    <row r="273" s="316" customFormat="1" ht="22" customHeight="1" spans="1:16">
      <c r="A273" s="340">
        <v>269</v>
      </c>
      <c r="B273" s="345" t="s">
        <v>505</v>
      </c>
      <c r="C273" s="345"/>
      <c r="D273" s="79" t="s">
        <v>506</v>
      </c>
      <c r="E273" s="69" t="s">
        <v>22</v>
      </c>
      <c r="F273" s="79" t="s">
        <v>32</v>
      </c>
      <c r="G273" s="345">
        <v>10</v>
      </c>
      <c r="H273" s="346">
        <v>21</v>
      </c>
      <c r="I273" s="341">
        <f t="shared" si="4"/>
        <v>210</v>
      </c>
      <c r="J273" s="387">
        <v>11</v>
      </c>
      <c r="K273" s="387">
        <v>302</v>
      </c>
      <c r="L273" s="387"/>
      <c r="M273" s="387" t="s">
        <v>213</v>
      </c>
      <c r="N273" s="340"/>
      <c r="O273" s="344"/>
      <c r="P273" s="344"/>
    </row>
    <row r="274" s="316" customFormat="1" ht="22" customHeight="1" spans="1:16">
      <c r="A274" s="340">
        <v>270</v>
      </c>
      <c r="B274" s="345" t="s">
        <v>380</v>
      </c>
      <c r="C274" s="196"/>
      <c r="D274" s="79" t="s">
        <v>381</v>
      </c>
      <c r="E274" s="69" t="s">
        <v>22</v>
      </c>
      <c r="F274" s="79" t="s">
        <v>27</v>
      </c>
      <c r="G274" s="345">
        <v>5</v>
      </c>
      <c r="H274" s="346">
        <v>32</v>
      </c>
      <c r="I274" s="341">
        <f t="shared" si="4"/>
        <v>160</v>
      </c>
      <c r="J274" s="386">
        <v>9</v>
      </c>
      <c r="K274" s="387">
        <v>241</v>
      </c>
      <c r="L274" s="387"/>
      <c r="M274" s="387" t="s">
        <v>213</v>
      </c>
      <c r="N274" s="340"/>
      <c r="O274" s="344"/>
      <c r="P274" s="344"/>
    </row>
    <row r="275" s="316" customFormat="1" ht="22" customHeight="1" spans="1:16">
      <c r="A275" s="340">
        <v>271</v>
      </c>
      <c r="B275" s="347" t="s">
        <v>507</v>
      </c>
      <c r="C275" s="196"/>
      <c r="D275" s="57" t="s">
        <v>508</v>
      </c>
      <c r="E275" s="69" t="s">
        <v>22</v>
      </c>
      <c r="F275" s="58" t="s">
        <v>32</v>
      </c>
      <c r="G275" s="345">
        <v>16</v>
      </c>
      <c r="H275" s="346">
        <v>4</v>
      </c>
      <c r="I275" s="341">
        <f t="shared" si="4"/>
        <v>64</v>
      </c>
      <c r="J275" s="386">
        <v>11</v>
      </c>
      <c r="K275" s="387">
        <v>302</v>
      </c>
      <c r="L275" s="387"/>
      <c r="M275" s="387" t="s">
        <v>213</v>
      </c>
      <c r="N275" s="340"/>
      <c r="O275" s="344"/>
      <c r="P275" s="344"/>
    </row>
    <row r="276" s="316" customFormat="1" ht="33" customHeight="1" spans="1:16">
      <c r="A276" s="340">
        <v>272</v>
      </c>
      <c r="B276" s="345" t="s">
        <v>509</v>
      </c>
      <c r="C276" s="196"/>
      <c r="D276" s="79" t="s">
        <v>510</v>
      </c>
      <c r="E276" s="69" t="s">
        <v>22</v>
      </c>
      <c r="F276" s="58" t="s">
        <v>413</v>
      </c>
      <c r="G276" s="345">
        <v>4</v>
      </c>
      <c r="H276" s="346">
        <v>160</v>
      </c>
      <c r="I276" s="341">
        <f t="shared" si="4"/>
        <v>640</v>
      </c>
      <c r="J276" s="386">
        <v>9</v>
      </c>
      <c r="K276" s="387">
        <v>241</v>
      </c>
      <c r="L276" s="387"/>
      <c r="M276" s="386" t="s">
        <v>24</v>
      </c>
      <c r="N276" s="340"/>
      <c r="O276" s="344"/>
      <c r="P276" s="344"/>
    </row>
    <row r="277" s="316" customFormat="1" ht="22" customHeight="1" spans="1:16">
      <c r="A277" s="340">
        <v>273</v>
      </c>
      <c r="B277" s="345" t="s">
        <v>511</v>
      </c>
      <c r="C277" s="196"/>
      <c r="D277" s="79" t="s">
        <v>512</v>
      </c>
      <c r="E277" s="69" t="s">
        <v>22</v>
      </c>
      <c r="F277" s="58" t="s">
        <v>413</v>
      </c>
      <c r="G277" s="345">
        <v>5</v>
      </c>
      <c r="H277" s="346">
        <v>43</v>
      </c>
      <c r="I277" s="341">
        <f t="shared" si="4"/>
        <v>215</v>
      </c>
      <c r="J277" s="386">
        <v>9</v>
      </c>
      <c r="K277" s="387">
        <v>241</v>
      </c>
      <c r="L277" s="387"/>
      <c r="M277" s="386" t="s">
        <v>24</v>
      </c>
      <c r="N277" s="340"/>
      <c r="O277" s="344"/>
      <c r="P277" s="344"/>
    </row>
    <row r="278" s="316" customFormat="1" ht="30" customHeight="1" spans="1:16">
      <c r="A278" s="340">
        <v>274</v>
      </c>
      <c r="B278" s="345" t="s">
        <v>513</v>
      </c>
      <c r="C278" s="196"/>
      <c r="D278" s="79" t="s">
        <v>514</v>
      </c>
      <c r="E278" s="69" t="s">
        <v>22</v>
      </c>
      <c r="F278" s="58" t="s">
        <v>413</v>
      </c>
      <c r="G278" s="345">
        <v>2</v>
      </c>
      <c r="H278" s="346">
        <v>108</v>
      </c>
      <c r="I278" s="341">
        <f t="shared" si="4"/>
        <v>216</v>
      </c>
      <c r="J278" s="386">
        <v>9</v>
      </c>
      <c r="K278" s="387">
        <v>241</v>
      </c>
      <c r="L278" s="387"/>
      <c r="M278" s="386" t="s">
        <v>24</v>
      </c>
      <c r="N278" s="340"/>
      <c r="O278" s="344"/>
      <c r="P278" s="344"/>
    </row>
    <row r="279" s="316" customFormat="1" ht="30" customHeight="1" spans="1:16">
      <c r="A279" s="340">
        <v>275</v>
      </c>
      <c r="B279" s="345" t="s">
        <v>515</v>
      </c>
      <c r="C279" s="196"/>
      <c r="D279" s="79" t="s">
        <v>516</v>
      </c>
      <c r="E279" s="69" t="s">
        <v>22</v>
      </c>
      <c r="F279" s="58" t="s">
        <v>413</v>
      </c>
      <c r="G279" s="345">
        <v>1</v>
      </c>
      <c r="H279" s="346">
        <v>304</v>
      </c>
      <c r="I279" s="341">
        <f t="shared" si="4"/>
        <v>304</v>
      </c>
      <c r="J279" s="386">
        <v>9</v>
      </c>
      <c r="K279" s="387">
        <v>241</v>
      </c>
      <c r="L279" s="387"/>
      <c r="M279" s="386" t="s">
        <v>24</v>
      </c>
      <c r="N279" s="340"/>
      <c r="O279" s="344"/>
      <c r="P279" s="344"/>
    </row>
    <row r="280" s="316" customFormat="1" ht="30" customHeight="1" spans="1:16">
      <c r="A280" s="340">
        <v>276</v>
      </c>
      <c r="B280" s="345" t="s">
        <v>517</v>
      </c>
      <c r="C280" s="196"/>
      <c r="D280" s="79" t="s">
        <v>518</v>
      </c>
      <c r="E280" s="69" t="s">
        <v>22</v>
      </c>
      <c r="F280" s="79" t="s">
        <v>45</v>
      </c>
      <c r="G280" s="345">
        <v>7</v>
      </c>
      <c r="H280" s="346">
        <v>400</v>
      </c>
      <c r="I280" s="341">
        <f t="shared" si="4"/>
        <v>2800</v>
      </c>
      <c r="J280" s="386">
        <v>11</v>
      </c>
      <c r="K280" s="387">
        <v>241</v>
      </c>
      <c r="L280" s="387"/>
      <c r="M280" s="386" t="s">
        <v>24</v>
      </c>
      <c r="N280" s="340"/>
      <c r="O280" s="344"/>
      <c r="P280" s="344"/>
    </row>
    <row r="281" s="316" customFormat="1" ht="60" customHeight="1" spans="1:16">
      <c r="A281" s="340">
        <v>277</v>
      </c>
      <c r="B281" s="345" t="s">
        <v>519</v>
      </c>
      <c r="C281" s="196"/>
      <c r="D281" s="79" t="s">
        <v>520</v>
      </c>
      <c r="E281" s="340" t="s">
        <v>22</v>
      </c>
      <c r="F281" s="345" t="s">
        <v>521</v>
      </c>
      <c r="G281" s="345">
        <v>1</v>
      </c>
      <c r="H281" s="346">
        <v>120</v>
      </c>
      <c r="I281" s="341">
        <f t="shared" si="4"/>
        <v>120</v>
      </c>
      <c r="J281" s="386">
        <v>5</v>
      </c>
      <c r="K281" s="387">
        <v>116</v>
      </c>
      <c r="L281" s="387"/>
      <c r="M281" s="386" t="s">
        <v>24</v>
      </c>
      <c r="N281" s="340"/>
      <c r="O281" s="344"/>
      <c r="P281" s="344"/>
    </row>
    <row r="282" s="316" customFormat="1" ht="22" customHeight="1" spans="1:16">
      <c r="A282" s="340">
        <v>278</v>
      </c>
      <c r="B282" s="345" t="s">
        <v>522</v>
      </c>
      <c r="C282" s="196"/>
      <c r="D282" s="79" t="s">
        <v>523</v>
      </c>
      <c r="E282" s="69" t="s">
        <v>22</v>
      </c>
      <c r="F282" s="58" t="s">
        <v>27</v>
      </c>
      <c r="G282" s="345">
        <v>1</v>
      </c>
      <c r="H282" s="346">
        <v>109</v>
      </c>
      <c r="I282" s="341">
        <f t="shared" si="4"/>
        <v>109</v>
      </c>
      <c r="J282" s="386">
        <v>9</v>
      </c>
      <c r="K282" s="387">
        <v>241</v>
      </c>
      <c r="L282" s="387"/>
      <c r="M282" s="386" t="s">
        <v>24</v>
      </c>
      <c r="N282" s="340"/>
      <c r="O282" s="344"/>
      <c r="P282" s="344"/>
    </row>
    <row r="283" s="316" customFormat="1" ht="22" customHeight="1" spans="1:16">
      <c r="A283" s="340">
        <v>279</v>
      </c>
      <c r="B283" s="347" t="s">
        <v>407</v>
      </c>
      <c r="C283" s="345"/>
      <c r="D283" s="79" t="s">
        <v>408</v>
      </c>
      <c r="E283" s="69" t="s">
        <v>22</v>
      </c>
      <c r="F283" s="58" t="s">
        <v>27</v>
      </c>
      <c r="G283" s="345">
        <v>1</v>
      </c>
      <c r="H283" s="346">
        <v>162</v>
      </c>
      <c r="I283" s="341">
        <f t="shared" si="4"/>
        <v>162</v>
      </c>
      <c r="J283" s="386">
        <v>9</v>
      </c>
      <c r="K283" s="387">
        <v>241</v>
      </c>
      <c r="L283" s="387"/>
      <c r="M283" s="386" t="s">
        <v>24</v>
      </c>
      <c r="N283" s="340"/>
      <c r="O283" s="344"/>
      <c r="P283" s="344"/>
    </row>
    <row r="284" s="316" customFormat="1" ht="22" customHeight="1" spans="1:16">
      <c r="A284" s="340">
        <v>280</v>
      </c>
      <c r="B284" s="345" t="s">
        <v>91</v>
      </c>
      <c r="C284" s="345"/>
      <c r="D284" s="79" t="s">
        <v>92</v>
      </c>
      <c r="E284" s="69" t="s">
        <v>22</v>
      </c>
      <c r="F284" s="58" t="s">
        <v>93</v>
      </c>
      <c r="G284" s="345">
        <v>15</v>
      </c>
      <c r="H284" s="346">
        <v>6</v>
      </c>
      <c r="I284" s="341">
        <f t="shared" si="4"/>
        <v>90</v>
      </c>
      <c r="J284" s="386">
        <v>11</v>
      </c>
      <c r="K284" s="386">
        <v>302</v>
      </c>
      <c r="L284" s="387"/>
      <c r="M284" s="386" t="s">
        <v>213</v>
      </c>
      <c r="N284" s="340"/>
      <c r="O284" s="344"/>
      <c r="P284" s="344"/>
    </row>
    <row r="285" s="316" customFormat="1" ht="22" customHeight="1" spans="1:16">
      <c r="A285" s="340">
        <v>281</v>
      </c>
      <c r="B285" s="340" t="s">
        <v>428</v>
      </c>
      <c r="C285" s="340"/>
      <c r="D285" s="69" t="s">
        <v>524</v>
      </c>
      <c r="E285" s="69" t="s">
        <v>22</v>
      </c>
      <c r="F285" s="69" t="s">
        <v>525</v>
      </c>
      <c r="G285" s="340">
        <v>2</v>
      </c>
      <c r="H285" s="341">
        <v>26</v>
      </c>
      <c r="I285" s="341">
        <f t="shared" si="4"/>
        <v>52</v>
      </c>
      <c r="J285" s="385">
        <v>7</v>
      </c>
      <c r="K285" s="388">
        <v>177</v>
      </c>
      <c r="L285" s="387"/>
      <c r="M285" s="388" t="s">
        <v>46</v>
      </c>
      <c r="N285" s="340"/>
      <c r="O285" s="344"/>
      <c r="P285" s="344"/>
    </row>
    <row r="286" s="316" customFormat="1" ht="33" customHeight="1" spans="1:16">
      <c r="A286" s="340">
        <v>282</v>
      </c>
      <c r="B286" s="347" t="s">
        <v>526</v>
      </c>
      <c r="C286" s="196"/>
      <c r="D286" s="79" t="s">
        <v>527</v>
      </c>
      <c r="E286" s="69" t="s">
        <v>22</v>
      </c>
      <c r="F286" s="58" t="s">
        <v>413</v>
      </c>
      <c r="G286" s="345">
        <v>1</v>
      </c>
      <c r="H286" s="346">
        <v>120</v>
      </c>
      <c r="I286" s="341">
        <f t="shared" si="4"/>
        <v>120</v>
      </c>
      <c r="J286" s="386">
        <v>11</v>
      </c>
      <c r="K286" s="386">
        <v>302</v>
      </c>
      <c r="L286" s="387"/>
      <c r="M286" s="386" t="s">
        <v>213</v>
      </c>
      <c r="N286" s="340"/>
      <c r="O286" s="344"/>
      <c r="P286" s="344"/>
    </row>
    <row r="287" s="316" customFormat="1" ht="22" customHeight="1" spans="1:16">
      <c r="A287" s="340">
        <v>283</v>
      </c>
      <c r="B287" s="345" t="s">
        <v>528</v>
      </c>
      <c r="C287" s="340"/>
      <c r="D287" s="79" t="s">
        <v>375</v>
      </c>
      <c r="E287" s="69" t="s">
        <v>22</v>
      </c>
      <c r="F287" s="58" t="s">
        <v>27</v>
      </c>
      <c r="G287" s="345">
        <v>6</v>
      </c>
      <c r="H287" s="346">
        <v>100</v>
      </c>
      <c r="I287" s="341">
        <f t="shared" si="4"/>
        <v>600</v>
      </c>
      <c r="J287" s="386">
        <v>2</v>
      </c>
      <c r="K287" s="386">
        <v>61</v>
      </c>
      <c r="L287" s="387"/>
      <c r="M287" s="386" t="s">
        <v>213</v>
      </c>
      <c r="N287" s="340"/>
      <c r="O287" s="344"/>
      <c r="P287" s="344"/>
    </row>
    <row r="288" s="316" customFormat="1" ht="22" customHeight="1" spans="1:16">
      <c r="A288" s="340">
        <v>284</v>
      </c>
      <c r="B288" s="345" t="s">
        <v>529</v>
      </c>
      <c r="C288" s="168"/>
      <c r="D288" s="79" t="s">
        <v>530</v>
      </c>
      <c r="E288" s="69" t="s">
        <v>22</v>
      </c>
      <c r="F288" s="58" t="s">
        <v>353</v>
      </c>
      <c r="G288" s="347">
        <v>1</v>
      </c>
      <c r="H288" s="346">
        <v>250</v>
      </c>
      <c r="I288" s="341">
        <f t="shared" si="4"/>
        <v>250</v>
      </c>
      <c r="J288" s="386">
        <v>2</v>
      </c>
      <c r="K288" s="386">
        <v>61</v>
      </c>
      <c r="L288" s="387"/>
      <c r="M288" s="386" t="s">
        <v>213</v>
      </c>
      <c r="N288" s="340"/>
      <c r="O288" s="344"/>
      <c r="P288" s="344"/>
    </row>
    <row r="289" s="316" customFormat="1" ht="22" customHeight="1" spans="1:16">
      <c r="A289" s="340">
        <v>285</v>
      </c>
      <c r="B289" s="345" t="s">
        <v>529</v>
      </c>
      <c r="C289" s="168"/>
      <c r="D289" s="79" t="s">
        <v>531</v>
      </c>
      <c r="E289" s="69" t="s">
        <v>22</v>
      </c>
      <c r="F289" s="58" t="s">
        <v>353</v>
      </c>
      <c r="G289" s="345">
        <v>1</v>
      </c>
      <c r="H289" s="346">
        <v>250</v>
      </c>
      <c r="I289" s="341">
        <f t="shared" si="4"/>
        <v>250</v>
      </c>
      <c r="J289" s="386">
        <v>2</v>
      </c>
      <c r="K289" s="386">
        <v>61</v>
      </c>
      <c r="L289" s="387"/>
      <c r="M289" s="386" t="s">
        <v>213</v>
      </c>
      <c r="N289" s="340"/>
      <c r="O289" s="344"/>
      <c r="P289" s="344"/>
    </row>
    <row r="290" s="316" customFormat="1" ht="22" customHeight="1" spans="1:16">
      <c r="A290" s="340">
        <v>286</v>
      </c>
      <c r="B290" s="345" t="s">
        <v>529</v>
      </c>
      <c r="C290" s="168"/>
      <c r="D290" s="79" t="s">
        <v>532</v>
      </c>
      <c r="E290" s="69" t="s">
        <v>22</v>
      </c>
      <c r="F290" s="58" t="s">
        <v>353</v>
      </c>
      <c r="G290" s="345">
        <v>1</v>
      </c>
      <c r="H290" s="346">
        <v>250</v>
      </c>
      <c r="I290" s="341">
        <f t="shared" si="4"/>
        <v>250</v>
      </c>
      <c r="J290" s="386">
        <v>2</v>
      </c>
      <c r="K290" s="386">
        <v>61</v>
      </c>
      <c r="L290" s="387"/>
      <c r="M290" s="386" t="s">
        <v>213</v>
      </c>
      <c r="N290" s="340"/>
      <c r="O290" s="344"/>
      <c r="P290" s="344"/>
    </row>
    <row r="291" s="316" customFormat="1" ht="22" customHeight="1" spans="1:16">
      <c r="A291" s="340">
        <v>287</v>
      </c>
      <c r="B291" s="345" t="s">
        <v>529</v>
      </c>
      <c r="C291" s="168"/>
      <c r="D291" s="79" t="s">
        <v>533</v>
      </c>
      <c r="E291" s="69" t="s">
        <v>22</v>
      </c>
      <c r="F291" s="58" t="s">
        <v>353</v>
      </c>
      <c r="G291" s="345">
        <v>1</v>
      </c>
      <c r="H291" s="346">
        <v>250</v>
      </c>
      <c r="I291" s="341">
        <f t="shared" si="4"/>
        <v>250</v>
      </c>
      <c r="J291" s="386">
        <v>2</v>
      </c>
      <c r="K291" s="386">
        <v>61</v>
      </c>
      <c r="L291" s="387"/>
      <c r="M291" s="386" t="s">
        <v>213</v>
      </c>
      <c r="N291" s="340"/>
      <c r="O291" s="344"/>
      <c r="P291" s="344"/>
    </row>
    <row r="292" s="316" customFormat="1" ht="22" customHeight="1" spans="1:16">
      <c r="A292" s="340">
        <v>288</v>
      </c>
      <c r="B292" s="345" t="s">
        <v>534</v>
      </c>
      <c r="C292" s="340"/>
      <c r="D292" s="79" t="s">
        <v>535</v>
      </c>
      <c r="E292" s="69" t="s">
        <v>22</v>
      </c>
      <c r="F292" s="58" t="s">
        <v>23</v>
      </c>
      <c r="G292" s="345">
        <v>1</v>
      </c>
      <c r="H292" s="346">
        <v>120</v>
      </c>
      <c r="I292" s="341">
        <f t="shared" si="4"/>
        <v>120</v>
      </c>
      <c r="J292" s="386">
        <v>2</v>
      </c>
      <c r="K292" s="386">
        <v>61</v>
      </c>
      <c r="L292" s="387"/>
      <c r="M292" s="386" t="s">
        <v>213</v>
      </c>
      <c r="N292" s="340"/>
      <c r="O292" s="344"/>
      <c r="P292" s="344"/>
    </row>
    <row r="293" s="316" customFormat="1" ht="22" customHeight="1" spans="1:16">
      <c r="A293" s="340">
        <v>289</v>
      </c>
      <c r="B293" s="345" t="s">
        <v>536</v>
      </c>
      <c r="C293" s="340"/>
      <c r="D293" s="79" t="s">
        <v>537</v>
      </c>
      <c r="E293" s="69" t="s">
        <v>22</v>
      </c>
      <c r="F293" s="58" t="s">
        <v>413</v>
      </c>
      <c r="G293" s="345">
        <v>1</v>
      </c>
      <c r="H293" s="346">
        <v>120</v>
      </c>
      <c r="I293" s="341">
        <f t="shared" si="4"/>
        <v>120</v>
      </c>
      <c r="J293" s="386">
        <v>2</v>
      </c>
      <c r="K293" s="386">
        <v>61</v>
      </c>
      <c r="L293" s="387"/>
      <c r="M293" s="386" t="s">
        <v>213</v>
      </c>
      <c r="N293" s="340"/>
      <c r="O293" s="344"/>
      <c r="P293" s="344"/>
    </row>
    <row r="294" s="316" customFormat="1" ht="22" customHeight="1" spans="1:16">
      <c r="A294" s="340">
        <v>290</v>
      </c>
      <c r="B294" s="345" t="s">
        <v>538</v>
      </c>
      <c r="C294" s="340"/>
      <c r="D294" s="79" t="s">
        <v>539</v>
      </c>
      <c r="E294" s="69" t="s">
        <v>22</v>
      </c>
      <c r="F294" s="58" t="s">
        <v>413</v>
      </c>
      <c r="G294" s="345">
        <v>2</v>
      </c>
      <c r="H294" s="346">
        <v>35</v>
      </c>
      <c r="I294" s="341">
        <f t="shared" si="4"/>
        <v>70</v>
      </c>
      <c r="J294" s="386">
        <v>2</v>
      </c>
      <c r="K294" s="386">
        <v>61</v>
      </c>
      <c r="L294" s="387"/>
      <c r="M294" s="386" t="s">
        <v>213</v>
      </c>
      <c r="N294" s="340"/>
      <c r="O294" s="344"/>
      <c r="P294" s="344"/>
    </row>
    <row r="295" s="316" customFormat="1" ht="22" customHeight="1" spans="1:16">
      <c r="A295" s="340">
        <v>291</v>
      </c>
      <c r="B295" s="345" t="s">
        <v>540</v>
      </c>
      <c r="C295" s="196"/>
      <c r="D295" s="79" t="s">
        <v>541</v>
      </c>
      <c r="E295" s="69" t="s">
        <v>22</v>
      </c>
      <c r="F295" s="58" t="s">
        <v>27</v>
      </c>
      <c r="G295" s="345">
        <v>2</v>
      </c>
      <c r="H295" s="346">
        <v>750</v>
      </c>
      <c r="I295" s="341">
        <f t="shared" si="4"/>
        <v>1500</v>
      </c>
      <c r="J295" s="386">
        <v>9</v>
      </c>
      <c r="K295" s="386">
        <v>241</v>
      </c>
      <c r="L295" s="387"/>
      <c r="M295" s="386" t="s">
        <v>24</v>
      </c>
      <c r="N295" s="340"/>
      <c r="O295" s="344"/>
      <c r="P295" s="344"/>
    </row>
    <row r="296" s="316" customFormat="1" ht="22" customHeight="1" spans="1:16">
      <c r="A296" s="340">
        <v>292</v>
      </c>
      <c r="B296" s="345" t="s">
        <v>542</v>
      </c>
      <c r="C296" s="196"/>
      <c r="D296" s="79" t="s">
        <v>543</v>
      </c>
      <c r="E296" s="69" t="s">
        <v>22</v>
      </c>
      <c r="F296" s="58" t="s">
        <v>27</v>
      </c>
      <c r="G296" s="345">
        <v>1</v>
      </c>
      <c r="H296" s="346">
        <v>9</v>
      </c>
      <c r="I296" s="341">
        <f t="shared" si="4"/>
        <v>9</v>
      </c>
      <c r="J296" s="386">
        <v>11</v>
      </c>
      <c r="K296" s="386">
        <v>302</v>
      </c>
      <c r="L296" s="387"/>
      <c r="M296" s="386" t="s">
        <v>24</v>
      </c>
      <c r="N296" s="340"/>
      <c r="O296" s="344"/>
      <c r="P296" s="344"/>
    </row>
    <row r="297" s="316" customFormat="1" ht="22" customHeight="1" spans="1:16">
      <c r="A297" s="340">
        <v>293</v>
      </c>
      <c r="B297" s="345" t="s">
        <v>544</v>
      </c>
      <c r="C297" s="196"/>
      <c r="D297" s="79" t="s">
        <v>543</v>
      </c>
      <c r="E297" s="69" t="s">
        <v>22</v>
      </c>
      <c r="F297" s="58" t="s">
        <v>27</v>
      </c>
      <c r="G297" s="345">
        <v>2</v>
      </c>
      <c r="H297" s="346">
        <v>25</v>
      </c>
      <c r="I297" s="341">
        <f t="shared" si="4"/>
        <v>50</v>
      </c>
      <c r="J297" s="386">
        <v>11</v>
      </c>
      <c r="K297" s="386">
        <v>302</v>
      </c>
      <c r="L297" s="387"/>
      <c r="M297" s="386" t="s">
        <v>24</v>
      </c>
      <c r="N297" s="340"/>
      <c r="O297" s="344"/>
      <c r="P297" s="344"/>
    </row>
    <row r="298" s="316" customFormat="1" ht="22" customHeight="1" spans="1:16">
      <c r="A298" s="340">
        <v>294</v>
      </c>
      <c r="B298" s="345" t="s">
        <v>545</v>
      </c>
      <c r="C298" s="196"/>
      <c r="D298" s="79" t="s">
        <v>543</v>
      </c>
      <c r="E298" s="69" t="s">
        <v>22</v>
      </c>
      <c r="F298" s="58" t="s">
        <v>27</v>
      </c>
      <c r="G298" s="345">
        <v>1</v>
      </c>
      <c r="H298" s="346">
        <v>76</v>
      </c>
      <c r="I298" s="341">
        <f t="shared" si="4"/>
        <v>76</v>
      </c>
      <c r="J298" s="386">
        <v>11</v>
      </c>
      <c r="K298" s="386">
        <v>302</v>
      </c>
      <c r="L298" s="387"/>
      <c r="M298" s="386" t="s">
        <v>24</v>
      </c>
      <c r="N298" s="340"/>
      <c r="O298" s="344"/>
      <c r="P298" s="344"/>
    </row>
    <row r="299" s="316" customFormat="1" ht="22" customHeight="1" spans="1:16">
      <c r="A299" s="340">
        <v>295</v>
      </c>
      <c r="B299" s="347" t="s">
        <v>546</v>
      </c>
      <c r="C299" s="340"/>
      <c r="D299" s="57" t="s">
        <v>547</v>
      </c>
      <c r="E299" s="69" t="s">
        <v>22</v>
      </c>
      <c r="F299" s="58" t="s">
        <v>27</v>
      </c>
      <c r="G299" s="345">
        <v>1</v>
      </c>
      <c r="H299" s="346">
        <v>398</v>
      </c>
      <c r="I299" s="341">
        <f t="shared" si="4"/>
        <v>398</v>
      </c>
      <c r="J299" s="386">
        <v>11</v>
      </c>
      <c r="K299" s="386">
        <v>302</v>
      </c>
      <c r="L299" s="387"/>
      <c r="M299" s="386" t="s">
        <v>24</v>
      </c>
      <c r="N299" s="340"/>
      <c r="O299" s="344"/>
      <c r="P299" s="344"/>
    </row>
    <row r="300" s="316" customFormat="1" ht="22" customHeight="1" spans="1:16">
      <c r="A300" s="340">
        <v>296</v>
      </c>
      <c r="B300" s="347" t="s">
        <v>548</v>
      </c>
      <c r="C300" s="345"/>
      <c r="D300" s="57" t="s">
        <v>549</v>
      </c>
      <c r="E300" s="69" t="s">
        <v>22</v>
      </c>
      <c r="F300" s="58" t="s">
        <v>27</v>
      </c>
      <c r="G300" s="345">
        <v>2</v>
      </c>
      <c r="H300" s="346">
        <v>120</v>
      </c>
      <c r="I300" s="341">
        <f t="shared" si="4"/>
        <v>240</v>
      </c>
      <c r="J300" s="386">
        <v>2</v>
      </c>
      <c r="K300" s="386">
        <v>61</v>
      </c>
      <c r="L300" s="387"/>
      <c r="M300" s="386" t="s">
        <v>24</v>
      </c>
      <c r="N300" s="340"/>
      <c r="O300" s="344"/>
      <c r="P300" s="344"/>
    </row>
    <row r="301" s="316" customFormat="1" ht="22" customHeight="1" spans="1:16">
      <c r="A301" s="340">
        <v>297</v>
      </c>
      <c r="B301" s="345" t="s">
        <v>550</v>
      </c>
      <c r="C301" s="340"/>
      <c r="D301" s="57" t="s">
        <v>98</v>
      </c>
      <c r="E301" s="69" t="s">
        <v>22</v>
      </c>
      <c r="F301" s="58" t="s">
        <v>27</v>
      </c>
      <c r="G301" s="345">
        <v>1</v>
      </c>
      <c r="H301" s="346">
        <v>7</v>
      </c>
      <c r="I301" s="341">
        <f t="shared" si="4"/>
        <v>7</v>
      </c>
      <c r="J301" s="386">
        <v>2</v>
      </c>
      <c r="K301" s="386">
        <v>61</v>
      </c>
      <c r="L301" s="387"/>
      <c r="M301" s="386" t="s">
        <v>24</v>
      </c>
      <c r="N301" s="340"/>
      <c r="O301" s="344"/>
      <c r="P301" s="344"/>
    </row>
    <row r="302" s="316" customFormat="1" ht="22" customHeight="1" spans="1:16">
      <c r="A302" s="340">
        <v>298</v>
      </c>
      <c r="B302" s="380" t="s">
        <v>551</v>
      </c>
      <c r="C302" s="196"/>
      <c r="D302" s="58" t="s">
        <v>552</v>
      </c>
      <c r="E302" s="69" t="s">
        <v>22</v>
      </c>
      <c r="F302" s="58" t="s">
        <v>27</v>
      </c>
      <c r="G302" s="380">
        <v>1</v>
      </c>
      <c r="H302" s="350">
        <v>40</v>
      </c>
      <c r="I302" s="341">
        <f t="shared" si="4"/>
        <v>40</v>
      </c>
      <c r="J302" s="386">
        <v>2</v>
      </c>
      <c r="K302" s="386">
        <v>61</v>
      </c>
      <c r="L302" s="387"/>
      <c r="M302" s="386" t="s">
        <v>24</v>
      </c>
      <c r="N302" s="340"/>
      <c r="O302" s="344"/>
      <c r="P302" s="344"/>
    </row>
    <row r="303" s="316" customFormat="1" ht="22" customHeight="1" spans="1:16">
      <c r="A303" s="340">
        <v>299</v>
      </c>
      <c r="B303" s="345" t="s">
        <v>553</v>
      </c>
      <c r="C303" s="340"/>
      <c r="D303" s="79" t="s">
        <v>554</v>
      </c>
      <c r="E303" s="69" t="s">
        <v>22</v>
      </c>
      <c r="F303" s="58" t="s">
        <v>45</v>
      </c>
      <c r="G303" s="345">
        <v>3</v>
      </c>
      <c r="H303" s="346">
        <v>240</v>
      </c>
      <c r="I303" s="341">
        <f t="shared" si="4"/>
        <v>720</v>
      </c>
      <c r="J303" s="386">
        <v>11</v>
      </c>
      <c r="K303" s="386">
        <v>302</v>
      </c>
      <c r="L303" s="387"/>
      <c r="M303" s="386" t="s">
        <v>24</v>
      </c>
      <c r="N303" s="340"/>
      <c r="O303" s="344"/>
      <c r="P303" s="344"/>
    </row>
    <row r="304" s="316" customFormat="1" ht="22" customHeight="1" spans="1:16">
      <c r="A304" s="340">
        <v>300</v>
      </c>
      <c r="B304" s="347" t="s">
        <v>555</v>
      </c>
      <c r="C304" s="196"/>
      <c r="D304" s="79" t="s">
        <v>556</v>
      </c>
      <c r="E304" s="69" t="s">
        <v>22</v>
      </c>
      <c r="F304" s="57" t="s">
        <v>27</v>
      </c>
      <c r="G304" s="347">
        <v>1</v>
      </c>
      <c r="H304" s="348">
        <v>170</v>
      </c>
      <c r="I304" s="341">
        <f t="shared" si="4"/>
        <v>170</v>
      </c>
      <c r="J304" s="386">
        <v>2</v>
      </c>
      <c r="K304" s="386">
        <v>61</v>
      </c>
      <c r="L304" s="387"/>
      <c r="M304" s="386" t="s">
        <v>24</v>
      </c>
      <c r="N304" s="340"/>
      <c r="O304" s="344"/>
      <c r="P304" s="344"/>
    </row>
    <row r="305" s="316" customFormat="1" ht="22" customHeight="1" spans="1:16">
      <c r="A305" s="340">
        <v>301</v>
      </c>
      <c r="B305" s="345" t="s">
        <v>557</v>
      </c>
      <c r="C305" s="340"/>
      <c r="D305" s="79" t="s">
        <v>558</v>
      </c>
      <c r="E305" s="69" t="s">
        <v>22</v>
      </c>
      <c r="F305" s="57" t="s">
        <v>27</v>
      </c>
      <c r="G305" s="345">
        <v>2</v>
      </c>
      <c r="H305" s="346">
        <v>120</v>
      </c>
      <c r="I305" s="341">
        <f t="shared" si="4"/>
        <v>240</v>
      </c>
      <c r="J305" s="386">
        <v>2</v>
      </c>
      <c r="K305" s="386">
        <v>61</v>
      </c>
      <c r="L305" s="387"/>
      <c r="M305" s="386" t="s">
        <v>24</v>
      </c>
      <c r="N305" s="340"/>
      <c r="O305" s="344"/>
      <c r="P305" s="344"/>
    </row>
    <row r="306" s="316" customFormat="1" ht="22" customHeight="1" spans="1:16">
      <c r="A306" s="340">
        <v>302</v>
      </c>
      <c r="B306" s="345" t="s">
        <v>559</v>
      </c>
      <c r="C306" s="340"/>
      <c r="D306" s="345" t="s">
        <v>558</v>
      </c>
      <c r="E306" s="340" t="s">
        <v>22</v>
      </c>
      <c r="F306" s="347" t="s">
        <v>27</v>
      </c>
      <c r="G306" s="345">
        <v>1</v>
      </c>
      <c r="H306" s="346">
        <v>280</v>
      </c>
      <c r="I306" s="341">
        <f t="shared" si="4"/>
        <v>280</v>
      </c>
      <c r="J306" s="386">
        <v>2</v>
      </c>
      <c r="K306" s="386">
        <v>61</v>
      </c>
      <c r="L306" s="387"/>
      <c r="M306" s="386" t="s">
        <v>24</v>
      </c>
      <c r="N306" s="340"/>
      <c r="O306" s="344"/>
      <c r="P306" s="344"/>
    </row>
    <row r="307" s="316" customFormat="1" ht="22" customHeight="1" spans="1:16">
      <c r="A307" s="340">
        <v>303</v>
      </c>
      <c r="B307" s="345" t="s">
        <v>560</v>
      </c>
      <c r="C307" s="345"/>
      <c r="D307" s="79" t="s">
        <v>561</v>
      </c>
      <c r="E307" s="69" t="s">
        <v>22</v>
      </c>
      <c r="F307" s="57" t="s">
        <v>27</v>
      </c>
      <c r="G307" s="345">
        <v>2</v>
      </c>
      <c r="H307" s="346">
        <v>190</v>
      </c>
      <c r="I307" s="341">
        <f t="shared" si="4"/>
        <v>380</v>
      </c>
      <c r="J307" s="386">
        <v>2</v>
      </c>
      <c r="K307" s="386">
        <v>61</v>
      </c>
      <c r="L307" s="387"/>
      <c r="M307" s="386" t="s">
        <v>24</v>
      </c>
      <c r="N307" s="340"/>
      <c r="O307" s="344"/>
      <c r="P307" s="344"/>
    </row>
    <row r="308" s="316" customFormat="1" ht="22" customHeight="1" spans="1:16">
      <c r="A308" s="340">
        <v>304</v>
      </c>
      <c r="B308" s="345" t="s">
        <v>562</v>
      </c>
      <c r="C308" s="168"/>
      <c r="D308" s="79" t="s">
        <v>90</v>
      </c>
      <c r="E308" s="69" t="s">
        <v>22</v>
      </c>
      <c r="F308" s="58" t="s">
        <v>45</v>
      </c>
      <c r="G308" s="345">
        <v>1</v>
      </c>
      <c r="H308" s="346">
        <v>280</v>
      </c>
      <c r="I308" s="341">
        <f t="shared" si="4"/>
        <v>280</v>
      </c>
      <c r="J308" s="386">
        <v>2</v>
      </c>
      <c r="K308" s="386">
        <v>61</v>
      </c>
      <c r="L308" s="387"/>
      <c r="M308" s="386" t="s">
        <v>24</v>
      </c>
      <c r="N308" s="340"/>
      <c r="O308" s="344"/>
      <c r="P308" s="344"/>
    </row>
    <row r="309" s="316" customFormat="1" ht="22" customHeight="1" spans="1:16">
      <c r="A309" s="340">
        <v>305</v>
      </c>
      <c r="B309" s="345" t="s">
        <v>563</v>
      </c>
      <c r="C309" s="340"/>
      <c r="D309" s="79" t="s">
        <v>564</v>
      </c>
      <c r="E309" s="69" t="s">
        <v>22</v>
      </c>
      <c r="F309" s="58" t="s">
        <v>27</v>
      </c>
      <c r="G309" s="345">
        <v>2</v>
      </c>
      <c r="H309" s="346">
        <v>60</v>
      </c>
      <c r="I309" s="341">
        <f t="shared" si="4"/>
        <v>120</v>
      </c>
      <c r="J309" s="386">
        <v>2</v>
      </c>
      <c r="K309" s="386">
        <v>61</v>
      </c>
      <c r="L309" s="387"/>
      <c r="M309" s="386" t="s">
        <v>24</v>
      </c>
      <c r="N309" s="340"/>
      <c r="O309" s="344"/>
      <c r="P309" s="344"/>
    </row>
    <row r="310" s="316" customFormat="1" ht="22" customHeight="1" spans="1:16">
      <c r="A310" s="340">
        <v>306</v>
      </c>
      <c r="B310" s="345" t="s">
        <v>565</v>
      </c>
      <c r="C310" s="389"/>
      <c r="D310" s="79" t="s">
        <v>566</v>
      </c>
      <c r="E310" s="69" t="s">
        <v>22</v>
      </c>
      <c r="F310" s="79" t="s">
        <v>27</v>
      </c>
      <c r="G310" s="345">
        <v>1</v>
      </c>
      <c r="H310" s="346">
        <v>100</v>
      </c>
      <c r="I310" s="341">
        <f t="shared" si="4"/>
        <v>100</v>
      </c>
      <c r="J310" s="386">
        <v>2</v>
      </c>
      <c r="K310" s="386">
        <v>61</v>
      </c>
      <c r="L310" s="387"/>
      <c r="M310" s="386" t="s">
        <v>24</v>
      </c>
      <c r="N310" s="340"/>
      <c r="O310" s="344"/>
      <c r="P310" s="344"/>
    </row>
    <row r="311" s="316" customFormat="1" ht="22" customHeight="1" spans="1:16">
      <c r="A311" s="340">
        <v>307</v>
      </c>
      <c r="B311" s="345" t="s">
        <v>567</v>
      </c>
      <c r="C311" s="389"/>
      <c r="D311" s="79" t="s">
        <v>568</v>
      </c>
      <c r="E311" s="69" t="s">
        <v>22</v>
      </c>
      <c r="F311" s="79" t="s">
        <v>27</v>
      </c>
      <c r="G311" s="345">
        <v>1</v>
      </c>
      <c r="H311" s="346">
        <v>110</v>
      </c>
      <c r="I311" s="341">
        <f t="shared" si="4"/>
        <v>110</v>
      </c>
      <c r="J311" s="386">
        <v>2</v>
      </c>
      <c r="K311" s="386">
        <v>61</v>
      </c>
      <c r="L311" s="387"/>
      <c r="M311" s="386" t="s">
        <v>24</v>
      </c>
      <c r="N311" s="340"/>
      <c r="O311" s="344"/>
      <c r="P311" s="344"/>
    </row>
    <row r="312" s="316" customFormat="1" ht="22" customHeight="1" spans="1:16">
      <c r="A312" s="340">
        <v>308</v>
      </c>
      <c r="B312" s="345" t="s">
        <v>569</v>
      </c>
      <c r="C312" s="345"/>
      <c r="D312" s="79" t="s">
        <v>570</v>
      </c>
      <c r="E312" s="69" t="s">
        <v>22</v>
      </c>
      <c r="F312" s="58" t="s">
        <v>45</v>
      </c>
      <c r="G312" s="345">
        <v>1</v>
      </c>
      <c r="H312" s="346">
        <v>95</v>
      </c>
      <c r="I312" s="341">
        <f t="shared" si="4"/>
        <v>95</v>
      </c>
      <c r="J312" s="386">
        <v>2</v>
      </c>
      <c r="K312" s="386">
        <v>61</v>
      </c>
      <c r="L312" s="387"/>
      <c r="M312" s="386" t="s">
        <v>483</v>
      </c>
      <c r="N312" s="340"/>
      <c r="O312" s="344"/>
      <c r="P312" s="344"/>
    </row>
    <row r="313" s="316" customFormat="1" ht="22" customHeight="1" spans="1:16">
      <c r="A313" s="340">
        <v>309</v>
      </c>
      <c r="B313" s="345" t="s">
        <v>571</v>
      </c>
      <c r="C313" s="340"/>
      <c r="D313" s="79" t="s">
        <v>572</v>
      </c>
      <c r="E313" s="69" t="s">
        <v>22</v>
      </c>
      <c r="F313" s="58" t="s">
        <v>23</v>
      </c>
      <c r="G313" s="345">
        <v>1</v>
      </c>
      <c r="H313" s="346">
        <v>65</v>
      </c>
      <c r="I313" s="341">
        <f t="shared" si="4"/>
        <v>65</v>
      </c>
      <c r="J313" s="386">
        <v>2</v>
      </c>
      <c r="K313" s="386">
        <v>61</v>
      </c>
      <c r="L313" s="387"/>
      <c r="M313" s="386" t="s">
        <v>213</v>
      </c>
      <c r="N313" s="340"/>
      <c r="O313" s="344"/>
      <c r="P313" s="344"/>
    </row>
    <row r="314" s="316" customFormat="1" ht="22" customHeight="1" spans="1:16">
      <c r="A314" s="340">
        <v>310</v>
      </c>
      <c r="B314" s="345" t="s">
        <v>571</v>
      </c>
      <c r="C314" s="340"/>
      <c r="D314" s="79" t="s">
        <v>573</v>
      </c>
      <c r="E314" s="69" t="s">
        <v>22</v>
      </c>
      <c r="F314" s="58" t="s">
        <v>23</v>
      </c>
      <c r="G314" s="345">
        <v>5</v>
      </c>
      <c r="H314" s="346">
        <v>65</v>
      </c>
      <c r="I314" s="341">
        <f t="shared" si="4"/>
        <v>325</v>
      </c>
      <c r="J314" s="386">
        <v>2</v>
      </c>
      <c r="K314" s="386">
        <v>61</v>
      </c>
      <c r="L314" s="387"/>
      <c r="M314" s="386" t="s">
        <v>213</v>
      </c>
      <c r="N314" s="340"/>
      <c r="O314" s="344"/>
      <c r="P314" s="344"/>
    </row>
    <row r="315" s="316" customFormat="1" ht="22" customHeight="1" spans="1:16">
      <c r="A315" s="340">
        <v>311</v>
      </c>
      <c r="B315" s="345" t="s">
        <v>574</v>
      </c>
      <c r="C315" s="340"/>
      <c r="D315" s="79" t="s">
        <v>575</v>
      </c>
      <c r="E315" s="69" t="s">
        <v>22</v>
      </c>
      <c r="F315" s="58" t="s">
        <v>23</v>
      </c>
      <c r="G315" s="345">
        <v>1</v>
      </c>
      <c r="H315" s="346">
        <v>65</v>
      </c>
      <c r="I315" s="341">
        <f t="shared" si="4"/>
        <v>65</v>
      </c>
      <c r="J315" s="386">
        <v>2</v>
      </c>
      <c r="K315" s="386">
        <v>61</v>
      </c>
      <c r="L315" s="387"/>
      <c r="M315" s="386" t="s">
        <v>213</v>
      </c>
      <c r="N315" s="340"/>
      <c r="O315" s="344"/>
      <c r="P315" s="344"/>
    </row>
    <row r="316" s="316" customFormat="1" ht="22" customHeight="1" spans="1:16">
      <c r="A316" s="340">
        <v>312</v>
      </c>
      <c r="B316" s="345" t="s">
        <v>576</v>
      </c>
      <c r="C316" s="340"/>
      <c r="D316" s="79" t="s">
        <v>577</v>
      </c>
      <c r="E316" s="69" t="s">
        <v>22</v>
      </c>
      <c r="F316" s="58" t="s">
        <v>118</v>
      </c>
      <c r="G316" s="345">
        <v>2</v>
      </c>
      <c r="H316" s="346">
        <v>60</v>
      </c>
      <c r="I316" s="341">
        <f t="shared" si="4"/>
        <v>120</v>
      </c>
      <c r="J316" s="386">
        <v>2</v>
      </c>
      <c r="K316" s="386">
        <v>61</v>
      </c>
      <c r="L316" s="387"/>
      <c r="M316" s="386" t="s">
        <v>24</v>
      </c>
      <c r="N316" s="340"/>
      <c r="O316" s="344"/>
      <c r="P316" s="344"/>
    </row>
    <row r="317" s="316" customFormat="1" ht="22" customHeight="1" spans="1:16">
      <c r="A317" s="340">
        <v>313</v>
      </c>
      <c r="B317" s="345" t="s">
        <v>578</v>
      </c>
      <c r="C317" s="340"/>
      <c r="D317" s="79" t="s">
        <v>579</v>
      </c>
      <c r="E317" s="69" t="s">
        <v>22</v>
      </c>
      <c r="F317" s="58" t="s">
        <v>23</v>
      </c>
      <c r="G317" s="345">
        <v>20</v>
      </c>
      <c r="H317" s="346">
        <v>11</v>
      </c>
      <c r="I317" s="341">
        <f t="shared" si="4"/>
        <v>220</v>
      </c>
      <c r="J317" s="386">
        <v>2</v>
      </c>
      <c r="K317" s="386">
        <v>61</v>
      </c>
      <c r="L317" s="387"/>
      <c r="M317" s="386" t="s">
        <v>213</v>
      </c>
      <c r="N317" s="340"/>
      <c r="O317" s="344"/>
      <c r="P317" s="344"/>
    </row>
    <row r="318" s="316" customFormat="1" ht="22" customHeight="1" spans="1:16">
      <c r="A318" s="340">
        <v>314</v>
      </c>
      <c r="B318" s="347" t="s">
        <v>580</v>
      </c>
      <c r="C318" s="345"/>
      <c r="D318" s="79" t="s">
        <v>577</v>
      </c>
      <c r="E318" s="69" t="s">
        <v>22</v>
      </c>
      <c r="F318" s="57" t="s">
        <v>118</v>
      </c>
      <c r="G318" s="347">
        <v>1</v>
      </c>
      <c r="H318" s="348">
        <v>85</v>
      </c>
      <c r="I318" s="341">
        <f t="shared" si="4"/>
        <v>85</v>
      </c>
      <c r="J318" s="386">
        <v>2</v>
      </c>
      <c r="K318" s="386">
        <v>61</v>
      </c>
      <c r="L318" s="387"/>
      <c r="M318" s="386" t="s">
        <v>24</v>
      </c>
      <c r="N318" s="340"/>
      <c r="O318" s="344"/>
      <c r="P318" s="344"/>
    </row>
    <row r="319" s="316" customFormat="1" ht="22" customHeight="1" spans="1:16">
      <c r="A319" s="340">
        <v>315</v>
      </c>
      <c r="B319" s="345" t="s">
        <v>581</v>
      </c>
      <c r="C319" s="340"/>
      <c r="D319" s="79" t="s">
        <v>582</v>
      </c>
      <c r="E319" s="69" t="s">
        <v>22</v>
      </c>
      <c r="F319" s="58" t="s">
        <v>23</v>
      </c>
      <c r="G319" s="345">
        <v>2</v>
      </c>
      <c r="H319" s="346">
        <v>49</v>
      </c>
      <c r="I319" s="341">
        <f t="shared" si="4"/>
        <v>98</v>
      </c>
      <c r="J319" s="386">
        <v>2</v>
      </c>
      <c r="K319" s="386">
        <v>61</v>
      </c>
      <c r="L319" s="387"/>
      <c r="M319" s="386" t="s">
        <v>213</v>
      </c>
      <c r="N319" s="340"/>
      <c r="O319" s="344"/>
      <c r="P319" s="344"/>
    </row>
    <row r="320" s="316" customFormat="1" ht="22" customHeight="1" spans="1:16">
      <c r="A320" s="340">
        <v>316</v>
      </c>
      <c r="B320" s="380" t="s">
        <v>583</v>
      </c>
      <c r="C320" s="168"/>
      <c r="D320" s="58" t="s">
        <v>584</v>
      </c>
      <c r="E320" s="69" t="s">
        <v>22</v>
      </c>
      <c r="F320" s="58" t="s">
        <v>93</v>
      </c>
      <c r="G320" s="380">
        <v>5</v>
      </c>
      <c r="H320" s="350">
        <v>4</v>
      </c>
      <c r="I320" s="341">
        <f t="shared" si="4"/>
        <v>20</v>
      </c>
      <c r="J320" s="386">
        <v>2</v>
      </c>
      <c r="K320" s="386">
        <v>61</v>
      </c>
      <c r="L320" s="387"/>
      <c r="M320" s="386" t="s">
        <v>213</v>
      </c>
      <c r="N320" s="340"/>
      <c r="O320" s="344"/>
      <c r="P320" s="344"/>
    </row>
    <row r="321" s="316" customFormat="1" ht="22" customHeight="1" spans="1:16">
      <c r="A321" s="340">
        <v>317</v>
      </c>
      <c r="B321" s="347" t="s">
        <v>585</v>
      </c>
      <c r="C321" s="340"/>
      <c r="D321" s="79" t="s">
        <v>586</v>
      </c>
      <c r="E321" s="69" t="s">
        <v>22</v>
      </c>
      <c r="F321" s="58" t="s">
        <v>45</v>
      </c>
      <c r="G321" s="345">
        <v>1</v>
      </c>
      <c r="H321" s="346">
        <v>109</v>
      </c>
      <c r="I321" s="341">
        <f t="shared" si="4"/>
        <v>109</v>
      </c>
      <c r="J321" s="386">
        <v>9</v>
      </c>
      <c r="K321" s="386">
        <v>241</v>
      </c>
      <c r="L321" s="387"/>
      <c r="M321" s="386" t="s">
        <v>213</v>
      </c>
      <c r="N321" s="340"/>
      <c r="O321" s="344"/>
      <c r="P321" s="344"/>
    </row>
    <row r="322" s="316" customFormat="1" ht="22" customHeight="1" spans="1:16">
      <c r="A322" s="340">
        <v>318</v>
      </c>
      <c r="B322" s="347" t="s">
        <v>585</v>
      </c>
      <c r="C322" s="340"/>
      <c r="D322" s="79" t="s">
        <v>587</v>
      </c>
      <c r="E322" s="69" t="s">
        <v>22</v>
      </c>
      <c r="F322" s="58" t="s">
        <v>45</v>
      </c>
      <c r="G322" s="380">
        <v>1</v>
      </c>
      <c r="H322" s="350">
        <v>68</v>
      </c>
      <c r="I322" s="341">
        <f t="shared" si="4"/>
        <v>68</v>
      </c>
      <c r="J322" s="386">
        <v>9</v>
      </c>
      <c r="K322" s="386">
        <v>241</v>
      </c>
      <c r="L322" s="387"/>
      <c r="M322" s="386" t="s">
        <v>213</v>
      </c>
      <c r="N322" s="340"/>
      <c r="O322" s="344"/>
      <c r="P322" s="344"/>
    </row>
    <row r="323" s="316" customFormat="1" ht="22" customHeight="1" spans="1:16">
      <c r="A323" s="340">
        <v>319</v>
      </c>
      <c r="B323" s="347" t="s">
        <v>585</v>
      </c>
      <c r="C323" s="340"/>
      <c r="D323" s="79" t="s">
        <v>588</v>
      </c>
      <c r="E323" s="69" t="s">
        <v>22</v>
      </c>
      <c r="F323" s="58" t="s">
        <v>45</v>
      </c>
      <c r="G323" s="380">
        <v>1</v>
      </c>
      <c r="H323" s="350">
        <v>68</v>
      </c>
      <c r="I323" s="341">
        <f t="shared" si="4"/>
        <v>68</v>
      </c>
      <c r="J323" s="386">
        <v>9</v>
      </c>
      <c r="K323" s="386">
        <v>241</v>
      </c>
      <c r="L323" s="387"/>
      <c r="M323" s="386" t="s">
        <v>213</v>
      </c>
      <c r="N323" s="340"/>
      <c r="O323" s="344"/>
      <c r="P323" s="344"/>
    </row>
    <row r="324" s="316" customFormat="1" ht="22" customHeight="1" spans="1:16">
      <c r="A324" s="340">
        <v>320</v>
      </c>
      <c r="B324" s="345" t="s">
        <v>589</v>
      </c>
      <c r="C324" s="340"/>
      <c r="D324" s="345" t="s">
        <v>590</v>
      </c>
      <c r="E324" s="340" t="s">
        <v>22</v>
      </c>
      <c r="F324" s="380" t="s">
        <v>23</v>
      </c>
      <c r="G324" s="345">
        <v>6</v>
      </c>
      <c r="H324" s="346">
        <v>20</v>
      </c>
      <c r="I324" s="341">
        <f t="shared" si="4"/>
        <v>120</v>
      </c>
      <c r="J324" s="386">
        <v>2</v>
      </c>
      <c r="K324" s="386">
        <v>61</v>
      </c>
      <c r="L324" s="387"/>
      <c r="M324" s="386" t="s">
        <v>213</v>
      </c>
      <c r="N324" s="340"/>
      <c r="O324" s="344"/>
      <c r="P324" s="344"/>
    </row>
    <row r="325" s="316" customFormat="1" ht="22" customHeight="1" spans="1:16">
      <c r="A325" s="340">
        <v>321</v>
      </c>
      <c r="B325" s="345" t="s">
        <v>43</v>
      </c>
      <c r="C325" s="340"/>
      <c r="D325" s="345" t="s">
        <v>591</v>
      </c>
      <c r="E325" s="340" t="s">
        <v>22</v>
      </c>
      <c r="F325" s="380" t="s">
        <v>45</v>
      </c>
      <c r="G325" s="345">
        <v>1</v>
      </c>
      <c r="H325" s="346">
        <v>31</v>
      </c>
      <c r="I325" s="341">
        <f t="shared" ref="I325:I388" si="5">H325*G325</f>
        <v>31</v>
      </c>
      <c r="J325" s="386">
        <v>2</v>
      </c>
      <c r="K325" s="386">
        <v>61</v>
      </c>
      <c r="L325" s="387"/>
      <c r="M325" s="386" t="s">
        <v>213</v>
      </c>
      <c r="N325" s="340"/>
      <c r="O325" s="344"/>
      <c r="P325" s="344"/>
    </row>
    <row r="326" s="316" customFormat="1" ht="22" customHeight="1" spans="1:16">
      <c r="A326" s="340">
        <v>322</v>
      </c>
      <c r="B326" s="345" t="s">
        <v>43</v>
      </c>
      <c r="C326" s="340"/>
      <c r="D326" s="345" t="s">
        <v>313</v>
      </c>
      <c r="E326" s="340" t="s">
        <v>22</v>
      </c>
      <c r="F326" s="380" t="s">
        <v>45</v>
      </c>
      <c r="G326" s="345">
        <v>1</v>
      </c>
      <c r="H326" s="346">
        <v>16</v>
      </c>
      <c r="I326" s="341">
        <f t="shared" si="5"/>
        <v>16</v>
      </c>
      <c r="J326" s="386">
        <v>2</v>
      </c>
      <c r="K326" s="386">
        <v>61</v>
      </c>
      <c r="L326" s="387"/>
      <c r="M326" s="386" t="s">
        <v>213</v>
      </c>
      <c r="N326" s="340"/>
      <c r="O326" s="344"/>
      <c r="P326" s="344"/>
    </row>
    <row r="327" s="316" customFormat="1" ht="22" customHeight="1" spans="1:16">
      <c r="A327" s="340">
        <v>323</v>
      </c>
      <c r="B327" s="345" t="s">
        <v>592</v>
      </c>
      <c r="C327" s="340"/>
      <c r="D327" s="345" t="s">
        <v>593</v>
      </c>
      <c r="E327" s="340" t="s">
        <v>22</v>
      </c>
      <c r="F327" s="380" t="s">
        <v>23</v>
      </c>
      <c r="G327" s="345">
        <v>1</v>
      </c>
      <c r="H327" s="346">
        <v>60</v>
      </c>
      <c r="I327" s="341">
        <f t="shared" si="5"/>
        <v>60</v>
      </c>
      <c r="J327" s="386">
        <v>2</v>
      </c>
      <c r="K327" s="386">
        <v>61</v>
      </c>
      <c r="L327" s="387"/>
      <c r="M327" s="386" t="s">
        <v>213</v>
      </c>
      <c r="N327" s="340"/>
      <c r="O327" s="344"/>
      <c r="P327" s="344"/>
    </row>
    <row r="328" s="316" customFormat="1" ht="22" customHeight="1" spans="1:16">
      <c r="A328" s="340">
        <v>324</v>
      </c>
      <c r="B328" s="345" t="s">
        <v>594</v>
      </c>
      <c r="C328" s="196"/>
      <c r="D328" s="79" t="s">
        <v>381</v>
      </c>
      <c r="E328" s="340" t="s">
        <v>22</v>
      </c>
      <c r="F328" s="380" t="s">
        <v>27</v>
      </c>
      <c r="G328" s="345">
        <v>5</v>
      </c>
      <c r="H328" s="346">
        <v>35</v>
      </c>
      <c r="I328" s="341">
        <f t="shared" si="5"/>
        <v>175</v>
      </c>
      <c r="J328" s="386">
        <v>4</v>
      </c>
      <c r="K328" s="386">
        <v>122</v>
      </c>
      <c r="L328" s="387"/>
      <c r="M328" s="386" t="s">
        <v>24</v>
      </c>
      <c r="N328" s="340"/>
      <c r="O328" s="344"/>
      <c r="P328" s="344"/>
    </row>
    <row r="329" s="316" customFormat="1" ht="22" customHeight="1" spans="1:16">
      <c r="A329" s="340">
        <v>325</v>
      </c>
      <c r="B329" s="347" t="s">
        <v>595</v>
      </c>
      <c r="C329" s="196"/>
      <c r="D329" s="347" t="s">
        <v>596</v>
      </c>
      <c r="E329" s="340" t="s">
        <v>22</v>
      </c>
      <c r="F329" s="380" t="s">
        <v>45</v>
      </c>
      <c r="G329" s="380">
        <v>4</v>
      </c>
      <c r="H329" s="350">
        <v>20</v>
      </c>
      <c r="I329" s="341">
        <f t="shared" si="5"/>
        <v>80</v>
      </c>
      <c r="J329" s="386">
        <v>9</v>
      </c>
      <c r="K329" s="386">
        <v>241</v>
      </c>
      <c r="L329" s="387"/>
      <c r="M329" s="386" t="s">
        <v>213</v>
      </c>
      <c r="N329" s="340"/>
      <c r="O329" s="344"/>
      <c r="P329" s="344"/>
    </row>
    <row r="330" s="316" customFormat="1" ht="22" customHeight="1" spans="1:16">
      <c r="A330" s="340">
        <v>326</v>
      </c>
      <c r="B330" s="345" t="s">
        <v>597</v>
      </c>
      <c r="C330" s="345"/>
      <c r="D330" s="345" t="s">
        <v>598</v>
      </c>
      <c r="E330" s="340" t="s">
        <v>22</v>
      </c>
      <c r="F330" s="380" t="s">
        <v>23</v>
      </c>
      <c r="G330" s="345">
        <v>1</v>
      </c>
      <c r="H330" s="346">
        <v>45</v>
      </c>
      <c r="I330" s="341">
        <f t="shared" si="5"/>
        <v>45</v>
      </c>
      <c r="J330" s="386">
        <v>2</v>
      </c>
      <c r="K330" s="386">
        <v>61</v>
      </c>
      <c r="L330" s="387"/>
      <c r="M330" s="386" t="s">
        <v>213</v>
      </c>
      <c r="N330" s="340"/>
      <c r="O330" s="344"/>
      <c r="P330" s="344"/>
    </row>
    <row r="331" s="316" customFormat="1" ht="22" customHeight="1" spans="1:16">
      <c r="A331" s="340">
        <v>327</v>
      </c>
      <c r="B331" s="345" t="s">
        <v>599</v>
      </c>
      <c r="C331" s="340"/>
      <c r="D331" s="345" t="s">
        <v>600</v>
      </c>
      <c r="E331" s="340" t="s">
        <v>22</v>
      </c>
      <c r="F331" s="380" t="s">
        <v>45</v>
      </c>
      <c r="G331" s="347">
        <v>10</v>
      </c>
      <c r="H331" s="348">
        <v>3</v>
      </c>
      <c r="I331" s="341">
        <f t="shared" si="5"/>
        <v>30</v>
      </c>
      <c r="J331" s="386">
        <v>9</v>
      </c>
      <c r="K331" s="386">
        <v>241</v>
      </c>
      <c r="L331" s="387"/>
      <c r="M331" s="386" t="s">
        <v>213</v>
      </c>
      <c r="N331" s="340"/>
      <c r="O331" s="344"/>
      <c r="P331" s="344"/>
    </row>
    <row r="332" s="316" customFormat="1" ht="22" customHeight="1" spans="1:16">
      <c r="A332" s="340">
        <v>328</v>
      </c>
      <c r="B332" s="345" t="s">
        <v>601</v>
      </c>
      <c r="C332" s="340"/>
      <c r="D332" s="345" t="s">
        <v>602</v>
      </c>
      <c r="E332" s="340" t="s">
        <v>22</v>
      </c>
      <c r="F332" s="380" t="s">
        <v>45</v>
      </c>
      <c r="G332" s="380">
        <v>1</v>
      </c>
      <c r="H332" s="350">
        <v>12</v>
      </c>
      <c r="I332" s="341">
        <f t="shared" si="5"/>
        <v>12</v>
      </c>
      <c r="J332" s="386">
        <v>11</v>
      </c>
      <c r="K332" s="386">
        <v>302</v>
      </c>
      <c r="L332" s="387"/>
      <c r="M332" s="386" t="s">
        <v>213</v>
      </c>
      <c r="N332" s="340"/>
      <c r="O332" s="344"/>
      <c r="P332" s="344"/>
    </row>
    <row r="333" s="316" customFormat="1" ht="22" customHeight="1" spans="1:16">
      <c r="A333" s="340">
        <v>329</v>
      </c>
      <c r="B333" s="380" t="s">
        <v>603</v>
      </c>
      <c r="C333" s="340"/>
      <c r="D333" s="58" t="s">
        <v>604</v>
      </c>
      <c r="E333" s="69" t="s">
        <v>22</v>
      </c>
      <c r="F333" s="58" t="s">
        <v>45</v>
      </c>
      <c r="G333" s="380">
        <v>2</v>
      </c>
      <c r="H333" s="350">
        <v>18</v>
      </c>
      <c r="I333" s="341">
        <f t="shared" si="5"/>
        <v>36</v>
      </c>
      <c r="J333" s="386">
        <v>11</v>
      </c>
      <c r="K333" s="386">
        <v>302</v>
      </c>
      <c r="L333" s="387"/>
      <c r="M333" s="386" t="s">
        <v>213</v>
      </c>
      <c r="N333" s="340"/>
      <c r="O333" s="344"/>
      <c r="P333" s="344"/>
    </row>
    <row r="334" s="316" customFormat="1" ht="22" customHeight="1" spans="1:16">
      <c r="A334" s="340">
        <v>330</v>
      </c>
      <c r="B334" s="380" t="s">
        <v>605</v>
      </c>
      <c r="C334" s="340"/>
      <c r="D334" s="58" t="s">
        <v>606</v>
      </c>
      <c r="E334" s="69" t="s">
        <v>22</v>
      </c>
      <c r="F334" s="58" t="s">
        <v>45</v>
      </c>
      <c r="G334" s="380">
        <v>1</v>
      </c>
      <c r="H334" s="350">
        <v>20</v>
      </c>
      <c r="I334" s="341">
        <f t="shared" si="5"/>
        <v>20</v>
      </c>
      <c r="J334" s="386">
        <v>11</v>
      </c>
      <c r="K334" s="386">
        <v>302</v>
      </c>
      <c r="L334" s="387"/>
      <c r="M334" s="386" t="s">
        <v>213</v>
      </c>
      <c r="N334" s="340"/>
      <c r="O334" s="344"/>
      <c r="P334" s="344"/>
    </row>
    <row r="335" s="316" customFormat="1" ht="22" customHeight="1" spans="1:16">
      <c r="A335" s="340">
        <v>331</v>
      </c>
      <c r="B335" s="380" t="s">
        <v>607</v>
      </c>
      <c r="C335" s="196"/>
      <c r="D335" s="230" t="s">
        <v>608</v>
      </c>
      <c r="E335" s="69" t="s">
        <v>22</v>
      </c>
      <c r="F335" s="58" t="s">
        <v>32</v>
      </c>
      <c r="G335" s="380">
        <v>30</v>
      </c>
      <c r="H335" s="350">
        <v>5</v>
      </c>
      <c r="I335" s="341">
        <f t="shared" si="5"/>
        <v>150</v>
      </c>
      <c r="J335" s="386">
        <v>9</v>
      </c>
      <c r="K335" s="386">
        <v>241</v>
      </c>
      <c r="L335" s="387"/>
      <c r="M335" s="386" t="s">
        <v>213</v>
      </c>
      <c r="N335" s="340"/>
      <c r="O335" s="344"/>
      <c r="P335" s="344"/>
    </row>
    <row r="336" s="316" customFormat="1" ht="22" customHeight="1" spans="1:16">
      <c r="A336" s="340">
        <v>332</v>
      </c>
      <c r="B336" s="340" t="s">
        <v>609</v>
      </c>
      <c r="C336" s="196"/>
      <c r="D336" s="69" t="s">
        <v>610</v>
      </c>
      <c r="E336" s="69" t="s">
        <v>22</v>
      </c>
      <c r="F336" s="69" t="s">
        <v>27</v>
      </c>
      <c r="G336" s="340">
        <v>1</v>
      </c>
      <c r="H336" s="341">
        <v>28</v>
      </c>
      <c r="I336" s="341">
        <f t="shared" si="5"/>
        <v>28</v>
      </c>
      <c r="J336" s="390">
        <v>2</v>
      </c>
      <c r="K336" s="388">
        <v>61</v>
      </c>
      <c r="L336" s="387"/>
      <c r="M336" s="388" t="s">
        <v>24</v>
      </c>
      <c r="N336" s="340"/>
      <c r="O336" s="344"/>
      <c r="P336" s="344"/>
    </row>
    <row r="337" s="316" customFormat="1" ht="22" customHeight="1" spans="1:16">
      <c r="A337" s="340">
        <v>333</v>
      </c>
      <c r="B337" s="340" t="s">
        <v>230</v>
      </c>
      <c r="C337" s="196"/>
      <c r="D337" s="69" t="s">
        <v>611</v>
      </c>
      <c r="E337" s="69" t="s">
        <v>22</v>
      </c>
      <c r="F337" s="69" t="s">
        <v>27</v>
      </c>
      <c r="G337" s="340">
        <v>1</v>
      </c>
      <c r="H337" s="341">
        <v>26</v>
      </c>
      <c r="I337" s="341">
        <f t="shared" si="5"/>
        <v>26</v>
      </c>
      <c r="J337" s="385">
        <v>2</v>
      </c>
      <c r="K337" s="388">
        <v>61</v>
      </c>
      <c r="L337" s="387"/>
      <c r="M337" s="387" t="s">
        <v>24</v>
      </c>
      <c r="N337" s="340"/>
      <c r="O337" s="344"/>
      <c r="P337" s="344"/>
    </row>
    <row r="338" s="316" customFormat="1" ht="22" customHeight="1" spans="1:16">
      <c r="A338" s="340">
        <v>334</v>
      </c>
      <c r="B338" s="340" t="s">
        <v>612</v>
      </c>
      <c r="C338" s="196"/>
      <c r="D338" s="69" t="s">
        <v>611</v>
      </c>
      <c r="E338" s="69" t="s">
        <v>22</v>
      </c>
      <c r="F338" s="69" t="s">
        <v>27</v>
      </c>
      <c r="G338" s="340">
        <v>5</v>
      </c>
      <c r="H338" s="341">
        <v>25</v>
      </c>
      <c r="I338" s="341">
        <f t="shared" si="5"/>
        <v>125</v>
      </c>
      <c r="J338" s="385">
        <v>7</v>
      </c>
      <c r="K338" s="388">
        <v>177</v>
      </c>
      <c r="L338" s="387"/>
      <c r="M338" s="388" t="s">
        <v>24</v>
      </c>
      <c r="N338" s="340"/>
      <c r="O338" s="344"/>
      <c r="P338" s="344"/>
    </row>
    <row r="339" s="316" customFormat="1" ht="22" customHeight="1" spans="1:16">
      <c r="A339" s="340">
        <v>335</v>
      </c>
      <c r="B339" s="340" t="s">
        <v>613</v>
      </c>
      <c r="C339" s="340"/>
      <c r="D339" s="69" t="s">
        <v>614</v>
      </c>
      <c r="E339" s="69" t="s">
        <v>22</v>
      </c>
      <c r="F339" s="69" t="s">
        <v>27</v>
      </c>
      <c r="G339" s="340">
        <v>5</v>
      </c>
      <c r="H339" s="341">
        <v>75</v>
      </c>
      <c r="I339" s="341">
        <f t="shared" si="5"/>
        <v>375</v>
      </c>
      <c r="J339" s="385">
        <v>7</v>
      </c>
      <c r="K339" s="388">
        <v>177</v>
      </c>
      <c r="L339" s="387"/>
      <c r="M339" s="388" t="s">
        <v>24</v>
      </c>
      <c r="N339" s="340"/>
      <c r="O339" s="344"/>
      <c r="P339" s="344"/>
    </row>
    <row r="340" s="316" customFormat="1" ht="22" customHeight="1" spans="1:16">
      <c r="A340" s="340">
        <v>336</v>
      </c>
      <c r="B340" s="340" t="s">
        <v>428</v>
      </c>
      <c r="C340" s="340"/>
      <c r="D340" s="69" t="s">
        <v>524</v>
      </c>
      <c r="E340" s="69" t="s">
        <v>22</v>
      </c>
      <c r="F340" s="69" t="s">
        <v>525</v>
      </c>
      <c r="G340" s="340">
        <v>2</v>
      </c>
      <c r="H340" s="341">
        <v>26</v>
      </c>
      <c r="I340" s="341">
        <f t="shared" si="5"/>
        <v>52</v>
      </c>
      <c r="J340" s="385">
        <v>7</v>
      </c>
      <c r="K340" s="388">
        <v>177</v>
      </c>
      <c r="L340" s="387"/>
      <c r="M340" s="388" t="s">
        <v>46</v>
      </c>
      <c r="N340" s="340"/>
      <c r="O340" s="344"/>
      <c r="P340" s="344"/>
    </row>
    <row r="341" s="316" customFormat="1" ht="22" customHeight="1" spans="1:16">
      <c r="A341" s="340">
        <v>337</v>
      </c>
      <c r="B341" s="340" t="s">
        <v>167</v>
      </c>
      <c r="C341" s="340"/>
      <c r="D341" s="340" t="s">
        <v>615</v>
      </c>
      <c r="E341" s="340" t="s">
        <v>22</v>
      </c>
      <c r="F341" s="340" t="s">
        <v>45</v>
      </c>
      <c r="G341" s="340">
        <v>8</v>
      </c>
      <c r="H341" s="341">
        <v>200</v>
      </c>
      <c r="I341" s="341">
        <f t="shared" si="5"/>
        <v>1600</v>
      </c>
      <c r="J341" s="342">
        <v>26</v>
      </c>
      <c r="K341" s="343">
        <v>875</v>
      </c>
      <c r="L341" s="340"/>
      <c r="M341" s="340" t="s">
        <v>213</v>
      </c>
      <c r="N341" s="340"/>
      <c r="O341" s="344"/>
      <c r="P341" s="344"/>
    </row>
    <row r="342" s="316" customFormat="1" ht="22" customHeight="1" spans="1:16">
      <c r="A342" s="340">
        <v>338</v>
      </c>
      <c r="B342" s="340" t="s">
        <v>616</v>
      </c>
      <c r="C342" s="340"/>
      <c r="D342" s="340" t="s">
        <v>617</v>
      </c>
      <c r="E342" s="340" t="s">
        <v>22</v>
      </c>
      <c r="F342" s="340" t="s">
        <v>618</v>
      </c>
      <c r="G342" s="340">
        <v>100</v>
      </c>
      <c r="H342" s="341">
        <v>11</v>
      </c>
      <c r="I342" s="341">
        <f t="shared" si="5"/>
        <v>1100</v>
      </c>
      <c r="J342" s="342">
        <v>14</v>
      </c>
      <c r="K342" s="343">
        <v>455</v>
      </c>
      <c r="L342" s="340"/>
      <c r="M342" s="340" t="s">
        <v>213</v>
      </c>
      <c r="N342" s="340"/>
      <c r="O342" s="344"/>
      <c r="P342" s="344"/>
    </row>
    <row r="343" s="316" customFormat="1" ht="22" customHeight="1" spans="1:16">
      <c r="A343" s="340">
        <v>339</v>
      </c>
      <c r="B343" s="340" t="s">
        <v>619</v>
      </c>
      <c r="C343" s="340"/>
      <c r="D343" s="340" t="s">
        <v>617</v>
      </c>
      <c r="E343" s="340" t="s">
        <v>22</v>
      </c>
      <c r="F343" s="340" t="s">
        <v>618</v>
      </c>
      <c r="G343" s="340">
        <v>100</v>
      </c>
      <c r="H343" s="341">
        <v>11</v>
      </c>
      <c r="I343" s="341">
        <f t="shared" si="5"/>
        <v>1100</v>
      </c>
      <c r="J343" s="342">
        <v>14</v>
      </c>
      <c r="K343" s="343">
        <v>455</v>
      </c>
      <c r="L343" s="340"/>
      <c r="M343" s="340" t="s">
        <v>213</v>
      </c>
      <c r="N343" s="340"/>
      <c r="O343" s="344"/>
      <c r="P343" s="344"/>
    </row>
    <row r="344" s="316" customFormat="1" ht="22" customHeight="1" spans="1:16">
      <c r="A344" s="340">
        <v>340</v>
      </c>
      <c r="B344" s="340" t="s">
        <v>620</v>
      </c>
      <c r="C344" s="340"/>
      <c r="D344" s="340" t="s">
        <v>617</v>
      </c>
      <c r="E344" s="340" t="s">
        <v>22</v>
      </c>
      <c r="F344" s="340" t="s">
        <v>618</v>
      </c>
      <c r="G344" s="340">
        <v>100</v>
      </c>
      <c r="H344" s="341">
        <v>11</v>
      </c>
      <c r="I344" s="341">
        <f t="shared" si="5"/>
        <v>1100</v>
      </c>
      <c r="J344" s="342">
        <v>14</v>
      </c>
      <c r="K344" s="343">
        <v>455</v>
      </c>
      <c r="L344" s="340"/>
      <c r="M344" s="340" t="s">
        <v>213</v>
      </c>
      <c r="N344" s="340"/>
      <c r="O344" s="344"/>
      <c r="P344" s="344"/>
    </row>
    <row r="345" s="316" customFormat="1" ht="22" customHeight="1" spans="1:16">
      <c r="A345" s="340">
        <v>341</v>
      </c>
      <c r="B345" s="340" t="s">
        <v>621</v>
      </c>
      <c r="C345" s="340"/>
      <c r="D345" s="340" t="s">
        <v>617</v>
      </c>
      <c r="E345" s="340" t="s">
        <v>22</v>
      </c>
      <c r="F345" s="340" t="s">
        <v>618</v>
      </c>
      <c r="G345" s="340">
        <v>50</v>
      </c>
      <c r="H345" s="341">
        <v>19</v>
      </c>
      <c r="I345" s="341">
        <f t="shared" si="5"/>
        <v>950</v>
      </c>
      <c r="J345" s="342">
        <v>14</v>
      </c>
      <c r="K345" s="343">
        <v>455</v>
      </c>
      <c r="L345" s="340"/>
      <c r="M345" s="340" t="s">
        <v>213</v>
      </c>
      <c r="N345" s="340"/>
      <c r="O345" s="344"/>
      <c r="P345" s="344"/>
    </row>
    <row r="346" s="316" customFormat="1" ht="22" customHeight="1" spans="1:16">
      <c r="A346" s="340">
        <v>342</v>
      </c>
      <c r="B346" s="340" t="s">
        <v>622</v>
      </c>
      <c r="C346" s="340"/>
      <c r="D346" s="340" t="s">
        <v>617</v>
      </c>
      <c r="E346" s="340" t="s">
        <v>22</v>
      </c>
      <c r="F346" s="340" t="s">
        <v>618</v>
      </c>
      <c r="G346" s="340">
        <v>50</v>
      </c>
      <c r="H346" s="341">
        <v>11</v>
      </c>
      <c r="I346" s="341">
        <f t="shared" si="5"/>
        <v>550</v>
      </c>
      <c r="J346" s="342">
        <v>14</v>
      </c>
      <c r="K346" s="343">
        <v>455</v>
      </c>
      <c r="L346" s="340"/>
      <c r="M346" s="340" t="s">
        <v>213</v>
      </c>
      <c r="N346" s="340"/>
      <c r="O346" s="344"/>
      <c r="P346" s="344"/>
    </row>
    <row r="347" s="316" customFormat="1" ht="22" customHeight="1" spans="1:16">
      <c r="A347" s="340">
        <v>343</v>
      </c>
      <c r="B347" s="340" t="s">
        <v>623</v>
      </c>
      <c r="C347" s="340"/>
      <c r="D347" s="340" t="s">
        <v>617</v>
      </c>
      <c r="E347" s="340" t="s">
        <v>22</v>
      </c>
      <c r="F347" s="340" t="s">
        <v>618</v>
      </c>
      <c r="G347" s="340">
        <v>50</v>
      </c>
      <c r="H347" s="341">
        <v>18</v>
      </c>
      <c r="I347" s="341">
        <f t="shared" si="5"/>
        <v>900</v>
      </c>
      <c r="J347" s="342">
        <v>14</v>
      </c>
      <c r="K347" s="343">
        <v>455</v>
      </c>
      <c r="L347" s="340"/>
      <c r="M347" s="340" t="s">
        <v>213</v>
      </c>
      <c r="N347" s="340"/>
      <c r="O347" s="344"/>
      <c r="P347" s="344"/>
    </row>
    <row r="348" s="316" customFormat="1" ht="22" customHeight="1" spans="1:16">
      <c r="A348" s="340">
        <v>344</v>
      </c>
      <c r="B348" s="340" t="s">
        <v>624</v>
      </c>
      <c r="C348" s="340"/>
      <c r="D348" s="340" t="s">
        <v>617</v>
      </c>
      <c r="E348" s="340" t="s">
        <v>22</v>
      </c>
      <c r="F348" s="340" t="s">
        <v>618</v>
      </c>
      <c r="G348" s="340">
        <v>50</v>
      </c>
      <c r="H348" s="341">
        <v>15</v>
      </c>
      <c r="I348" s="341">
        <f t="shared" si="5"/>
        <v>750</v>
      </c>
      <c r="J348" s="342">
        <v>14</v>
      </c>
      <c r="K348" s="343">
        <v>455</v>
      </c>
      <c r="L348" s="340"/>
      <c r="M348" s="340" t="s">
        <v>213</v>
      </c>
      <c r="N348" s="340"/>
      <c r="O348" s="344"/>
      <c r="P348" s="344"/>
    </row>
    <row r="349" s="316" customFormat="1" ht="22" customHeight="1" spans="1:16">
      <c r="A349" s="340">
        <v>345</v>
      </c>
      <c r="B349" s="340" t="s">
        <v>625</v>
      </c>
      <c r="C349" s="340"/>
      <c r="D349" s="340" t="s">
        <v>617</v>
      </c>
      <c r="E349" s="340" t="s">
        <v>22</v>
      </c>
      <c r="F349" s="340" t="s">
        <v>618</v>
      </c>
      <c r="G349" s="340">
        <v>50</v>
      </c>
      <c r="H349" s="341">
        <v>28</v>
      </c>
      <c r="I349" s="341">
        <f t="shared" si="5"/>
        <v>1400</v>
      </c>
      <c r="J349" s="342">
        <v>14</v>
      </c>
      <c r="K349" s="343">
        <v>455</v>
      </c>
      <c r="L349" s="340"/>
      <c r="M349" s="340" t="s">
        <v>213</v>
      </c>
      <c r="N349" s="340"/>
      <c r="O349" s="344"/>
      <c r="P349" s="344"/>
    </row>
    <row r="350" s="316" customFormat="1" ht="22" customHeight="1" spans="1:16">
      <c r="A350" s="340">
        <v>346</v>
      </c>
      <c r="B350" s="340" t="s">
        <v>626</v>
      </c>
      <c r="C350" s="340"/>
      <c r="D350" s="340" t="s">
        <v>617</v>
      </c>
      <c r="E350" s="340" t="s">
        <v>22</v>
      </c>
      <c r="F350" s="340" t="s">
        <v>618</v>
      </c>
      <c r="G350" s="340">
        <v>100</v>
      </c>
      <c r="H350" s="341">
        <v>11</v>
      </c>
      <c r="I350" s="341">
        <f t="shared" si="5"/>
        <v>1100</v>
      </c>
      <c r="J350" s="342">
        <v>14</v>
      </c>
      <c r="K350" s="343">
        <v>455</v>
      </c>
      <c r="L350" s="340"/>
      <c r="M350" s="340" t="s">
        <v>213</v>
      </c>
      <c r="N350" s="340"/>
      <c r="O350" s="344"/>
      <c r="P350" s="344"/>
    </row>
    <row r="351" s="316" customFormat="1" ht="22" customHeight="1" spans="1:16">
      <c r="A351" s="340">
        <v>347</v>
      </c>
      <c r="B351" s="340" t="s">
        <v>627</v>
      </c>
      <c r="C351" s="340"/>
      <c r="D351" s="340" t="s">
        <v>617</v>
      </c>
      <c r="E351" s="340" t="s">
        <v>22</v>
      </c>
      <c r="F351" s="340" t="s">
        <v>618</v>
      </c>
      <c r="G351" s="340">
        <v>100</v>
      </c>
      <c r="H351" s="341">
        <v>11</v>
      </c>
      <c r="I351" s="341">
        <f t="shared" si="5"/>
        <v>1100</v>
      </c>
      <c r="J351" s="342">
        <v>14</v>
      </c>
      <c r="K351" s="343">
        <v>455</v>
      </c>
      <c r="L351" s="340"/>
      <c r="M351" s="340" t="s">
        <v>213</v>
      </c>
      <c r="N351" s="340"/>
      <c r="O351" s="344"/>
      <c r="P351" s="344"/>
    </row>
    <row r="352" s="316" customFormat="1" ht="22" customHeight="1" spans="1:16">
      <c r="A352" s="340">
        <v>348</v>
      </c>
      <c r="B352" s="340" t="s">
        <v>628</v>
      </c>
      <c r="C352" s="340"/>
      <c r="D352" s="340" t="s">
        <v>617</v>
      </c>
      <c r="E352" s="340" t="s">
        <v>22</v>
      </c>
      <c r="F352" s="340" t="s">
        <v>618</v>
      </c>
      <c r="G352" s="340">
        <v>100</v>
      </c>
      <c r="H352" s="341">
        <v>11</v>
      </c>
      <c r="I352" s="341">
        <f t="shared" si="5"/>
        <v>1100</v>
      </c>
      <c r="J352" s="342">
        <v>14</v>
      </c>
      <c r="K352" s="343">
        <v>455</v>
      </c>
      <c r="L352" s="340"/>
      <c r="M352" s="340" t="s">
        <v>213</v>
      </c>
      <c r="N352" s="340"/>
      <c r="O352" s="344"/>
      <c r="P352" s="344"/>
    </row>
    <row r="353" s="316" customFormat="1" ht="22" customHeight="1" spans="1:16">
      <c r="A353" s="340">
        <v>349</v>
      </c>
      <c r="B353" s="340" t="s">
        <v>629</v>
      </c>
      <c r="C353" s="340"/>
      <c r="D353" s="340" t="s">
        <v>617</v>
      </c>
      <c r="E353" s="340" t="s">
        <v>22</v>
      </c>
      <c r="F353" s="340" t="s">
        <v>618</v>
      </c>
      <c r="G353" s="340">
        <v>100</v>
      </c>
      <c r="H353" s="341">
        <v>11</v>
      </c>
      <c r="I353" s="341">
        <f t="shared" si="5"/>
        <v>1100</v>
      </c>
      <c r="J353" s="342">
        <v>14</v>
      </c>
      <c r="K353" s="343">
        <v>455</v>
      </c>
      <c r="L353" s="340"/>
      <c r="M353" s="340" t="s">
        <v>213</v>
      </c>
      <c r="N353" s="340"/>
      <c r="O353" s="344"/>
      <c r="P353" s="344"/>
    </row>
    <row r="354" s="316" customFormat="1" ht="22" customHeight="1" spans="1:16">
      <c r="A354" s="340">
        <v>350</v>
      </c>
      <c r="B354" s="340" t="s">
        <v>630</v>
      </c>
      <c r="C354" s="340"/>
      <c r="D354" s="340" t="s">
        <v>617</v>
      </c>
      <c r="E354" s="340" t="s">
        <v>22</v>
      </c>
      <c r="F354" s="340" t="s">
        <v>618</v>
      </c>
      <c r="G354" s="340">
        <v>50</v>
      </c>
      <c r="H354" s="341">
        <v>15</v>
      </c>
      <c r="I354" s="341">
        <f t="shared" si="5"/>
        <v>750</v>
      </c>
      <c r="J354" s="342">
        <v>14</v>
      </c>
      <c r="K354" s="343">
        <v>455</v>
      </c>
      <c r="L354" s="340"/>
      <c r="M354" s="340" t="s">
        <v>213</v>
      </c>
      <c r="N354" s="340"/>
      <c r="O354" s="344"/>
      <c r="P354" s="344"/>
    </row>
    <row r="355" s="316" customFormat="1" ht="22" customHeight="1" spans="1:16">
      <c r="A355" s="340">
        <v>351</v>
      </c>
      <c r="B355" s="340" t="s">
        <v>631</v>
      </c>
      <c r="C355" s="340"/>
      <c r="D355" s="340" t="s">
        <v>617</v>
      </c>
      <c r="E355" s="340" t="s">
        <v>22</v>
      </c>
      <c r="F355" s="340" t="s">
        <v>618</v>
      </c>
      <c r="G355" s="340">
        <v>50</v>
      </c>
      <c r="H355" s="341">
        <v>11</v>
      </c>
      <c r="I355" s="341">
        <f t="shared" si="5"/>
        <v>550</v>
      </c>
      <c r="J355" s="342">
        <v>14</v>
      </c>
      <c r="K355" s="343">
        <v>455</v>
      </c>
      <c r="L355" s="340"/>
      <c r="M355" s="340" t="s">
        <v>213</v>
      </c>
      <c r="N355" s="340"/>
      <c r="O355" s="344"/>
      <c r="P355" s="344"/>
    </row>
    <row r="356" s="316" customFormat="1" ht="22" customHeight="1" spans="1:16">
      <c r="A356" s="340">
        <v>352</v>
      </c>
      <c r="B356" s="340" t="s">
        <v>632</v>
      </c>
      <c r="C356" s="340"/>
      <c r="D356" s="340" t="s">
        <v>617</v>
      </c>
      <c r="E356" s="340" t="s">
        <v>22</v>
      </c>
      <c r="F356" s="340" t="s">
        <v>618</v>
      </c>
      <c r="G356" s="340">
        <v>50</v>
      </c>
      <c r="H356" s="341">
        <v>15</v>
      </c>
      <c r="I356" s="341">
        <f t="shared" si="5"/>
        <v>750</v>
      </c>
      <c r="J356" s="342">
        <v>14</v>
      </c>
      <c r="K356" s="343">
        <v>455</v>
      </c>
      <c r="L356" s="340"/>
      <c r="M356" s="340" t="s">
        <v>213</v>
      </c>
      <c r="N356" s="340"/>
      <c r="O356" s="344"/>
      <c r="P356" s="344"/>
    </row>
    <row r="357" s="316" customFormat="1" ht="22" customHeight="1" spans="1:16">
      <c r="A357" s="340">
        <v>353</v>
      </c>
      <c r="B357" s="340" t="s">
        <v>633</v>
      </c>
      <c r="C357" s="340"/>
      <c r="D357" s="340" t="s">
        <v>617</v>
      </c>
      <c r="E357" s="340" t="s">
        <v>22</v>
      </c>
      <c r="F357" s="340" t="s">
        <v>618</v>
      </c>
      <c r="G357" s="340">
        <v>50</v>
      </c>
      <c r="H357" s="341">
        <v>11</v>
      </c>
      <c r="I357" s="341">
        <f t="shared" si="5"/>
        <v>550</v>
      </c>
      <c r="J357" s="342">
        <v>14</v>
      </c>
      <c r="K357" s="343">
        <v>455</v>
      </c>
      <c r="L357" s="340"/>
      <c r="M357" s="340" t="s">
        <v>213</v>
      </c>
      <c r="N357" s="340"/>
      <c r="O357" s="344"/>
      <c r="P357" s="344"/>
    </row>
    <row r="358" s="316" customFormat="1" ht="22" customHeight="1" spans="1:16">
      <c r="A358" s="340">
        <v>354</v>
      </c>
      <c r="B358" s="340" t="s">
        <v>634</v>
      </c>
      <c r="C358" s="340"/>
      <c r="D358" s="340" t="s">
        <v>617</v>
      </c>
      <c r="E358" s="340" t="s">
        <v>22</v>
      </c>
      <c r="F358" s="340" t="s">
        <v>618</v>
      </c>
      <c r="G358" s="340">
        <v>50</v>
      </c>
      <c r="H358" s="341">
        <v>11</v>
      </c>
      <c r="I358" s="341">
        <f t="shared" si="5"/>
        <v>550</v>
      </c>
      <c r="J358" s="342">
        <v>14</v>
      </c>
      <c r="K358" s="343">
        <v>455</v>
      </c>
      <c r="L358" s="340"/>
      <c r="M358" s="340" t="s">
        <v>213</v>
      </c>
      <c r="N358" s="340"/>
      <c r="O358" s="344"/>
      <c r="P358" s="344"/>
    </row>
    <row r="359" s="316" customFormat="1" ht="22" customHeight="1" spans="1:16">
      <c r="A359" s="340">
        <v>355</v>
      </c>
      <c r="B359" s="340" t="s">
        <v>635</v>
      </c>
      <c r="C359" s="340"/>
      <c r="D359" s="340" t="s">
        <v>617</v>
      </c>
      <c r="E359" s="340" t="s">
        <v>22</v>
      </c>
      <c r="F359" s="340" t="s">
        <v>618</v>
      </c>
      <c r="G359" s="340">
        <v>50</v>
      </c>
      <c r="H359" s="341">
        <v>11</v>
      </c>
      <c r="I359" s="341">
        <f t="shared" si="5"/>
        <v>550</v>
      </c>
      <c r="J359" s="342">
        <v>14</v>
      </c>
      <c r="K359" s="343">
        <v>455</v>
      </c>
      <c r="L359" s="340"/>
      <c r="M359" s="340" t="s">
        <v>213</v>
      </c>
      <c r="N359" s="340"/>
      <c r="O359" s="344"/>
      <c r="P359" s="344"/>
    </row>
    <row r="360" s="316" customFormat="1" ht="22" customHeight="1" spans="1:16">
      <c r="A360" s="340">
        <v>356</v>
      </c>
      <c r="B360" s="340" t="s">
        <v>636</v>
      </c>
      <c r="C360" s="340"/>
      <c r="D360" s="340" t="s">
        <v>617</v>
      </c>
      <c r="E360" s="340" t="s">
        <v>22</v>
      </c>
      <c r="F360" s="340" t="s">
        <v>618</v>
      </c>
      <c r="G360" s="340">
        <v>50</v>
      </c>
      <c r="H360" s="341">
        <v>11</v>
      </c>
      <c r="I360" s="341">
        <f t="shared" si="5"/>
        <v>550</v>
      </c>
      <c r="J360" s="342">
        <v>14</v>
      </c>
      <c r="K360" s="343">
        <v>455</v>
      </c>
      <c r="L360" s="340"/>
      <c r="M360" s="340" t="s">
        <v>213</v>
      </c>
      <c r="N360" s="340"/>
      <c r="O360" s="344"/>
      <c r="P360" s="344"/>
    </row>
    <row r="361" s="316" customFormat="1" ht="22" customHeight="1" spans="1:16">
      <c r="A361" s="340">
        <v>357</v>
      </c>
      <c r="B361" s="340" t="s">
        <v>637</v>
      </c>
      <c r="C361" s="340"/>
      <c r="D361" s="340" t="s">
        <v>617</v>
      </c>
      <c r="E361" s="340" t="s">
        <v>22</v>
      </c>
      <c r="F361" s="340" t="s">
        <v>618</v>
      </c>
      <c r="G361" s="340">
        <v>50</v>
      </c>
      <c r="H361" s="341">
        <v>15</v>
      </c>
      <c r="I361" s="341">
        <f t="shared" si="5"/>
        <v>750</v>
      </c>
      <c r="J361" s="342">
        <v>14</v>
      </c>
      <c r="K361" s="343">
        <v>455</v>
      </c>
      <c r="L361" s="340"/>
      <c r="M361" s="340" t="s">
        <v>213</v>
      </c>
      <c r="N361" s="340"/>
      <c r="O361" s="344"/>
      <c r="P361" s="344"/>
    </row>
    <row r="362" s="316" customFormat="1" ht="22" customHeight="1" spans="1:16">
      <c r="A362" s="340">
        <v>358</v>
      </c>
      <c r="B362" s="340" t="s">
        <v>638</v>
      </c>
      <c r="C362" s="340"/>
      <c r="D362" s="340" t="s">
        <v>617</v>
      </c>
      <c r="E362" s="340" t="s">
        <v>22</v>
      </c>
      <c r="F362" s="340" t="s">
        <v>618</v>
      </c>
      <c r="G362" s="340">
        <v>50</v>
      </c>
      <c r="H362" s="341">
        <v>15</v>
      </c>
      <c r="I362" s="341">
        <f t="shared" si="5"/>
        <v>750</v>
      </c>
      <c r="J362" s="342">
        <v>14</v>
      </c>
      <c r="K362" s="343">
        <v>455</v>
      </c>
      <c r="L362" s="340"/>
      <c r="M362" s="340" t="s">
        <v>213</v>
      </c>
      <c r="N362" s="340"/>
      <c r="O362" s="344"/>
      <c r="P362" s="344"/>
    </row>
    <row r="363" s="316" customFormat="1" ht="22" customHeight="1" spans="1:16">
      <c r="A363" s="340">
        <v>359</v>
      </c>
      <c r="B363" s="340" t="s">
        <v>639</v>
      </c>
      <c r="C363" s="340"/>
      <c r="D363" s="340" t="s">
        <v>617</v>
      </c>
      <c r="E363" s="340" t="s">
        <v>22</v>
      </c>
      <c r="F363" s="340" t="s">
        <v>618</v>
      </c>
      <c r="G363" s="340">
        <v>50</v>
      </c>
      <c r="H363" s="341">
        <v>23</v>
      </c>
      <c r="I363" s="341">
        <f t="shared" si="5"/>
        <v>1150</v>
      </c>
      <c r="J363" s="342">
        <v>14</v>
      </c>
      <c r="K363" s="343">
        <v>455</v>
      </c>
      <c r="L363" s="340"/>
      <c r="M363" s="340" t="s">
        <v>213</v>
      </c>
      <c r="N363" s="340"/>
      <c r="O363" s="344"/>
      <c r="P363" s="344"/>
    </row>
    <row r="364" s="316" customFormat="1" ht="22" customHeight="1" spans="1:16">
      <c r="A364" s="340">
        <v>360</v>
      </c>
      <c r="B364" s="340" t="s">
        <v>640</v>
      </c>
      <c r="C364" s="340"/>
      <c r="D364" s="340" t="s">
        <v>617</v>
      </c>
      <c r="E364" s="340" t="s">
        <v>22</v>
      </c>
      <c r="F364" s="340" t="s">
        <v>618</v>
      </c>
      <c r="G364" s="340">
        <v>100</v>
      </c>
      <c r="H364" s="341">
        <v>11</v>
      </c>
      <c r="I364" s="341">
        <f t="shared" si="5"/>
        <v>1100</v>
      </c>
      <c r="J364" s="342">
        <v>14</v>
      </c>
      <c r="K364" s="343">
        <v>455</v>
      </c>
      <c r="L364" s="340"/>
      <c r="M364" s="340" t="s">
        <v>213</v>
      </c>
      <c r="N364" s="340"/>
      <c r="O364" s="344"/>
      <c r="P364" s="344"/>
    </row>
    <row r="365" s="316" customFormat="1" ht="22" customHeight="1" spans="1:16">
      <c r="A365" s="340">
        <v>361</v>
      </c>
      <c r="B365" s="340" t="s">
        <v>641</v>
      </c>
      <c r="C365" s="340"/>
      <c r="D365" s="340" t="s">
        <v>617</v>
      </c>
      <c r="E365" s="340" t="s">
        <v>22</v>
      </c>
      <c r="F365" s="340" t="s">
        <v>618</v>
      </c>
      <c r="G365" s="340">
        <v>100</v>
      </c>
      <c r="H365" s="341">
        <v>11</v>
      </c>
      <c r="I365" s="341">
        <f t="shared" si="5"/>
        <v>1100</v>
      </c>
      <c r="J365" s="342">
        <v>14</v>
      </c>
      <c r="K365" s="343">
        <v>455</v>
      </c>
      <c r="L365" s="340"/>
      <c r="M365" s="340" t="s">
        <v>213</v>
      </c>
      <c r="N365" s="340"/>
      <c r="O365" s="344"/>
      <c r="P365" s="344"/>
    </row>
    <row r="366" s="316" customFormat="1" ht="22" customHeight="1" spans="1:16">
      <c r="A366" s="340">
        <v>362</v>
      </c>
      <c r="B366" s="340" t="s">
        <v>642</v>
      </c>
      <c r="C366" s="340"/>
      <c r="D366" s="340" t="s">
        <v>617</v>
      </c>
      <c r="E366" s="340" t="s">
        <v>22</v>
      </c>
      <c r="F366" s="340" t="s">
        <v>618</v>
      </c>
      <c r="G366" s="340">
        <v>100</v>
      </c>
      <c r="H366" s="341">
        <v>101</v>
      </c>
      <c r="I366" s="341">
        <f t="shared" si="5"/>
        <v>10100</v>
      </c>
      <c r="J366" s="342">
        <v>14</v>
      </c>
      <c r="K366" s="343">
        <v>455</v>
      </c>
      <c r="L366" s="340"/>
      <c r="M366" s="340" t="s">
        <v>213</v>
      </c>
      <c r="N366" s="340"/>
      <c r="O366" s="344"/>
      <c r="P366" s="344"/>
    </row>
    <row r="367" s="316" customFormat="1" ht="22" customHeight="1" spans="1:16">
      <c r="A367" s="340">
        <v>363</v>
      </c>
      <c r="B367" s="340" t="s">
        <v>643</v>
      </c>
      <c r="C367" s="340"/>
      <c r="D367" s="340" t="s">
        <v>617</v>
      </c>
      <c r="E367" s="340" t="s">
        <v>22</v>
      </c>
      <c r="F367" s="340" t="s">
        <v>618</v>
      </c>
      <c r="G367" s="340">
        <v>100</v>
      </c>
      <c r="H367" s="341">
        <v>20</v>
      </c>
      <c r="I367" s="341">
        <f t="shared" si="5"/>
        <v>2000</v>
      </c>
      <c r="J367" s="342">
        <v>14</v>
      </c>
      <c r="K367" s="343">
        <v>455</v>
      </c>
      <c r="L367" s="340"/>
      <c r="M367" s="340" t="s">
        <v>213</v>
      </c>
      <c r="N367" s="340"/>
      <c r="O367" s="344"/>
      <c r="P367" s="344"/>
    </row>
    <row r="368" s="316" customFormat="1" ht="22" customHeight="1" spans="1:16">
      <c r="A368" s="340">
        <v>364</v>
      </c>
      <c r="B368" s="340" t="s">
        <v>644</v>
      </c>
      <c r="C368" s="340"/>
      <c r="D368" s="340" t="s">
        <v>617</v>
      </c>
      <c r="E368" s="340" t="s">
        <v>22</v>
      </c>
      <c r="F368" s="340" t="s">
        <v>618</v>
      </c>
      <c r="G368" s="340">
        <v>100</v>
      </c>
      <c r="H368" s="341">
        <v>11</v>
      </c>
      <c r="I368" s="341">
        <f t="shared" si="5"/>
        <v>1100</v>
      </c>
      <c r="J368" s="342">
        <v>14</v>
      </c>
      <c r="K368" s="343">
        <v>455</v>
      </c>
      <c r="L368" s="340"/>
      <c r="M368" s="340" t="s">
        <v>213</v>
      </c>
      <c r="N368" s="340"/>
      <c r="O368" s="344"/>
      <c r="P368" s="344"/>
    </row>
    <row r="369" s="316" customFormat="1" ht="22" customHeight="1" spans="1:16">
      <c r="A369" s="340">
        <v>365</v>
      </c>
      <c r="B369" s="340" t="s">
        <v>645</v>
      </c>
      <c r="C369" s="340"/>
      <c r="D369" s="340" t="s">
        <v>617</v>
      </c>
      <c r="E369" s="340" t="s">
        <v>22</v>
      </c>
      <c r="F369" s="340" t="s">
        <v>618</v>
      </c>
      <c r="G369" s="340">
        <v>100</v>
      </c>
      <c r="H369" s="341">
        <v>21</v>
      </c>
      <c r="I369" s="341">
        <f t="shared" si="5"/>
        <v>2100</v>
      </c>
      <c r="J369" s="342">
        <v>14</v>
      </c>
      <c r="K369" s="343">
        <v>455</v>
      </c>
      <c r="L369" s="340"/>
      <c r="M369" s="340" t="s">
        <v>213</v>
      </c>
      <c r="N369" s="340"/>
      <c r="O369" s="344"/>
      <c r="P369" s="344"/>
    </row>
    <row r="370" s="316" customFormat="1" ht="22" customHeight="1" spans="1:16">
      <c r="A370" s="340">
        <v>366</v>
      </c>
      <c r="B370" s="340" t="s">
        <v>646</v>
      </c>
      <c r="C370" s="340"/>
      <c r="D370" s="340" t="s">
        <v>617</v>
      </c>
      <c r="E370" s="340" t="s">
        <v>22</v>
      </c>
      <c r="F370" s="340" t="s">
        <v>618</v>
      </c>
      <c r="G370" s="340">
        <v>50</v>
      </c>
      <c r="H370" s="341">
        <v>12</v>
      </c>
      <c r="I370" s="341">
        <f t="shared" si="5"/>
        <v>600</v>
      </c>
      <c r="J370" s="342">
        <v>14</v>
      </c>
      <c r="K370" s="343">
        <v>455</v>
      </c>
      <c r="L370" s="340"/>
      <c r="M370" s="340" t="s">
        <v>213</v>
      </c>
      <c r="N370" s="340"/>
      <c r="O370" s="344"/>
      <c r="P370" s="344"/>
    </row>
    <row r="371" s="316" customFormat="1" ht="22" customHeight="1" spans="1:16">
      <c r="A371" s="340">
        <v>367</v>
      </c>
      <c r="B371" s="340" t="s">
        <v>647</v>
      </c>
      <c r="C371" s="340"/>
      <c r="D371" s="340" t="s">
        <v>617</v>
      </c>
      <c r="E371" s="340" t="s">
        <v>22</v>
      </c>
      <c r="F371" s="340" t="s">
        <v>618</v>
      </c>
      <c r="G371" s="340">
        <v>100</v>
      </c>
      <c r="H371" s="341">
        <v>15</v>
      </c>
      <c r="I371" s="341">
        <f t="shared" si="5"/>
        <v>1500</v>
      </c>
      <c r="J371" s="342">
        <v>14</v>
      </c>
      <c r="K371" s="343">
        <v>455</v>
      </c>
      <c r="L371" s="340"/>
      <c r="M371" s="340" t="s">
        <v>213</v>
      </c>
      <c r="N371" s="340"/>
      <c r="O371" s="344"/>
      <c r="P371" s="344"/>
    </row>
    <row r="372" s="316" customFormat="1" ht="22" customHeight="1" spans="1:16">
      <c r="A372" s="340">
        <v>368</v>
      </c>
      <c r="B372" s="340" t="s">
        <v>648</v>
      </c>
      <c r="C372" s="340"/>
      <c r="D372" s="340" t="s">
        <v>617</v>
      </c>
      <c r="E372" s="340" t="s">
        <v>22</v>
      </c>
      <c r="F372" s="340" t="s">
        <v>618</v>
      </c>
      <c r="G372" s="340">
        <v>100</v>
      </c>
      <c r="H372" s="341">
        <v>15</v>
      </c>
      <c r="I372" s="341">
        <f t="shared" si="5"/>
        <v>1500</v>
      </c>
      <c r="J372" s="342">
        <v>14</v>
      </c>
      <c r="K372" s="343">
        <v>455</v>
      </c>
      <c r="L372" s="340"/>
      <c r="M372" s="340" t="s">
        <v>213</v>
      </c>
      <c r="N372" s="340"/>
      <c r="O372" s="344"/>
      <c r="P372" s="344"/>
    </row>
    <row r="373" s="316" customFormat="1" ht="22" customHeight="1" spans="1:16">
      <c r="A373" s="340">
        <v>369</v>
      </c>
      <c r="B373" s="340" t="s">
        <v>649</v>
      </c>
      <c r="C373" s="340"/>
      <c r="D373" s="340" t="s">
        <v>617</v>
      </c>
      <c r="E373" s="340" t="s">
        <v>22</v>
      </c>
      <c r="F373" s="340" t="s">
        <v>618</v>
      </c>
      <c r="G373" s="340">
        <v>100</v>
      </c>
      <c r="H373" s="341">
        <v>22</v>
      </c>
      <c r="I373" s="341">
        <f t="shared" si="5"/>
        <v>2200</v>
      </c>
      <c r="J373" s="342">
        <v>14</v>
      </c>
      <c r="K373" s="343">
        <v>455</v>
      </c>
      <c r="L373" s="340"/>
      <c r="M373" s="340" t="s">
        <v>213</v>
      </c>
      <c r="N373" s="340"/>
      <c r="O373" s="344"/>
      <c r="P373" s="344"/>
    </row>
    <row r="374" s="316" customFormat="1" ht="22" customHeight="1" spans="1:16">
      <c r="A374" s="340">
        <v>370</v>
      </c>
      <c r="B374" s="340" t="s">
        <v>650</v>
      </c>
      <c r="C374" s="340"/>
      <c r="D374" s="340" t="s">
        <v>617</v>
      </c>
      <c r="E374" s="340" t="s">
        <v>22</v>
      </c>
      <c r="F374" s="340" t="s">
        <v>618</v>
      </c>
      <c r="G374" s="340">
        <v>100</v>
      </c>
      <c r="H374" s="341">
        <v>43</v>
      </c>
      <c r="I374" s="341">
        <f t="shared" si="5"/>
        <v>4300</v>
      </c>
      <c r="J374" s="342">
        <v>14</v>
      </c>
      <c r="K374" s="343">
        <v>455</v>
      </c>
      <c r="L374" s="340"/>
      <c r="M374" s="340" t="s">
        <v>213</v>
      </c>
      <c r="N374" s="340"/>
      <c r="O374" s="344"/>
      <c r="P374" s="344"/>
    </row>
    <row r="375" s="316" customFormat="1" ht="22" customHeight="1" spans="1:16">
      <c r="A375" s="340">
        <v>371</v>
      </c>
      <c r="B375" s="340" t="s">
        <v>651</v>
      </c>
      <c r="C375" s="340"/>
      <c r="D375" s="340" t="s">
        <v>617</v>
      </c>
      <c r="E375" s="340" t="s">
        <v>22</v>
      </c>
      <c r="F375" s="340" t="s">
        <v>618</v>
      </c>
      <c r="G375" s="340">
        <v>50</v>
      </c>
      <c r="H375" s="341">
        <v>35</v>
      </c>
      <c r="I375" s="341">
        <f t="shared" si="5"/>
        <v>1750</v>
      </c>
      <c r="J375" s="342">
        <v>14</v>
      </c>
      <c r="K375" s="343">
        <v>455</v>
      </c>
      <c r="L375" s="340"/>
      <c r="M375" s="340" t="s">
        <v>213</v>
      </c>
      <c r="N375" s="340"/>
      <c r="O375" s="344"/>
      <c r="P375" s="344"/>
    </row>
    <row r="376" s="316" customFormat="1" ht="22" customHeight="1" spans="1:16">
      <c r="A376" s="340">
        <v>372</v>
      </c>
      <c r="B376" s="340" t="s">
        <v>652</v>
      </c>
      <c r="C376" s="340"/>
      <c r="D376" s="340" t="s">
        <v>617</v>
      </c>
      <c r="E376" s="340" t="s">
        <v>22</v>
      </c>
      <c r="F376" s="340" t="s">
        <v>618</v>
      </c>
      <c r="G376" s="340">
        <v>50</v>
      </c>
      <c r="H376" s="341">
        <v>11</v>
      </c>
      <c r="I376" s="341">
        <f t="shared" si="5"/>
        <v>550</v>
      </c>
      <c r="J376" s="342">
        <v>14</v>
      </c>
      <c r="K376" s="343">
        <v>455</v>
      </c>
      <c r="L376" s="340"/>
      <c r="M376" s="340" t="s">
        <v>213</v>
      </c>
      <c r="N376" s="340"/>
      <c r="O376" s="344"/>
      <c r="P376" s="344"/>
    </row>
    <row r="377" s="316" customFormat="1" ht="22" customHeight="1" spans="1:16">
      <c r="A377" s="340">
        <v>373</v>
      </c>
      <c r="B377" s="340" t="s">
        <v>653</v>
      </c>
      <c r="C377" s="340"/>
      <c r="D377" s="340" t="s">
        <v>654</v>
      </c>
      <c r="E377" s="340" t="s">
        <v>22</v>
      </c>
      <c r="F377" s="340" t="s">
        <v>45</v>
      </c>
      <c r="G377" s="340">
        <v>20</v>
      </c>
      <c r="H377" s="341">
        <v>40</v>
      </c>
      <c r="I377" s="341">
        <f t="shared" si="5"/>
        <v>800</v>
      </c>
      <c r="J377" s="342">
        <v>13</v>
      </c>
      <c r="K377" s="343">
        <v>455</v>
      </c>
      <c r="L377" s="340"/>
      <c r="M377" s="340" t="s">
        <v>213</v>
      </c>
      <c r="N377" s="340"/>
      <c r="O377" s="344"/>
      <c r="P377" s="344"/>
    </row>
    <row r="378" s="316" customFormat="1" ht="22" customHeight="1" spans="1:16">
      <c r="A378" s="340">
        <v>374</v>
      </c>
      <c r="B378" s="340" t="s">
        <v>653</v>
      </c>
      <c r="C378" s="340"/>
      <c r="D378" s="340" t="s">
        <v>655</v>
      </c>
      <c r="E378" s="340" t="s">
        <v>22</v>
      </c>
      <c r="F378" s="340" t="s">
        <v>45</v>
      </c>
      <c r="G378" s="340">
        <v>20</v>
      </c>
      <c r="H378" s="341">
        <v>40</v>
      </c>
      <c r="I378" s="341">
        <f t="shared" si="5"/>
        <v>800</v>
      </c>
      <c r="J378" s="342">
        <v>13</v>
      </c>
      <c r="K378" s="343">
        <v>455</v>
      </c>
      <c r="L378" s="340"/>
      <c r="M378" s="340" t="s">
        <v>213</v>
      </c>
      <c r="N378" s="340"/>
      <c r="O378" s="344"/>
      <c r="P378" s="344"/>
    </row>
    <row r="379" s="316" customFormat="1" ht="22" customHeight="1" spans="1:16">
      <c r="A379" s="340">
        <v>375</v>
      </c>
      <c r="B379" s="340" t="s">
        <v>656</v>
      </c>
      <c r="C379" s="340"/>
      <c r="D379" s="340" t="s">
        <v>617</v>
      </c>
      <c r="E379" s="340" t="s">
        <v>22</v>
      </c>
      <c r="F379" s="340" t="s">
        <v>618</v>
      </c>
      <c r="G379" s="340">
        <v>50</v>
      </c>
      <c r="H379" s="341">
        <v>11</v>
      </c>
      <c r="I379" s="341">
        <f t="shared" si="5"/>
        <v>550</v>
      </c>
      <c r="J379" s="342">
        <v>14</v>
      </c>
      <c r="K379" s="343">
        <v>455</v>
      </c>
      <c r="L379" s="340"/>
      <c r="M379" s="340" t="s">
        <v>213</v>
      </c>
      <c r="N379" s="340"/>
      <c r="O379" s="344"/>
      <c r="P379" s="344"/>
    </row>
    <row r="380" s="316" customFormat="1" ht="22" customHeight="1" spans="1:16">
      <c r="A380" s="340">
        <v>376</v>
      </c>
      <c r="B380" s="340" t="s">
        <v>657</v>
      </c>
      <c r="C380" s="340"/>
      <c r="D380" s="340" t="s">
        <v>617</v>
      </c>
      <c r="E380" s="340" t="s">
        <v>22</v>
      </c>
      <c r="F380" s="340" t="s">
        <v>618</v>
      </c>
      <c r="G380" s="340">
        <v>50</v>
      </c>
      <c r="H380" s="341">
        <v>19</v>
      </c>
      <c r="I380" s="341">
        <f t="shared" si="5"/>
        <v>950</v>
      </c>
      <c r="J380" s="342">
        <v>14</v>
      </c>
      <c r="K380" s="343">
        <v>455</v>
      </c>
      <c r="L380" s="340"/>
      <c r="M380" s="340" t="s">
        <v>213</v>
      </c>
      <c r="N380" s="340"/>
      <c r="O380" s="344"/>
      <c r="P380" s="344"/>
    </row>
    <row r="381" s="316" customFormat="1" ht="22" customHeight="1" spans="1:16">
      <c r="A381" s="340">
        <v>377</v>
      </c>
      <c r="B381" s="340" t="s">
        <v>658</v>
      </c>
      <c r="C381" s="340"/>
      <c r="D381" s="340" t="s">
        <v>617</v>
      </c>
      <c r="E381" s="340" t="s">
        <v>22</v>
      </c>
      <c r="F381" s="340" t="s">
        <v>618</v>
      </c>
      <c r="G381" s="340">
        <v>50</v>
      </c>
      <c r="H381" s="341">
        <v>16</v>
      </c>
      <c r="I381" s="341">
        <f t="shared" si="5"/>
        <v>800</v>
      </c>
      <c r="J381" s="342">
        <v>14</v>
      </c>
      <c r="K381" s="343">
        <v>455</v>
      </c>
      <c r="L381" s="340"/>
      <c r="M381" s="340" t="s">
        <v>213</v>
      </c>
      <c r="N381" s="340"/>
      <c r="O381" s="344"/>
      <c r="P381" s="344"/>
    </row>
    <row r="382" s="316" customFormat="1" ht="22" customHeight="1" spans="1:16">
      <c r="A382" s="340">
        <v>378</v>
      </c>
      <c r="B382" s="347" t="s">
        <v>113</v>
      </c>
      <c r="C382" s="345"/>
      <c r="D382" s="347" t="s">
        <v>659</v>
      </c>
      <c r="E382" s="340" t="s">
        <v>22</v>
      </c>
      <c r="F382" s="347" t="s">
        <v>45</v>
      </c>
      <c r="G382" s="347">
        <v>5</v>
      </c>
      <c r="H382" s="348">
        <v>32</v>
      </c>
      <c r="I382" s="341">
        <f t="shared" si="5"/>
        <v>160</v>
      </c>
      <c r="J382" s="342"/>
      <c r="K382" s="343"/>
      <c r="L382" s="340"/>
      <c r="M382" s="340" t="s">
        <v>213</v>
      </c>
      <c r="N382" s="340"/>
      <c r="O382" s="344"/>
      <c r="P382" s="344"/>
    </row>
    <row r="383" s="316" customFormat="1" ht="22" customHeight="1" spans="1:16">
      <c r="A383" s="340">
        <v>379</v>
      </c>
      <c r="B383" s="347" t="s">
        <v>115</v>
      </c>
      <c r="C383" s="345"/>
      <c r="D383" s="347" t="s">
        <v>660</v>
      </c>
      <c r="E383" s="340" t="s">
        <v>22</v>
      </c>
      <c r="F383" s="347" t="s">
        <v>45</v>
      </c>
      <c r="G383" s="347">
        <v>5</v>
      </c>
      <c r="H383" s="348">
        <v>32</v>
      </c>
      <c r="I383" s="341">
        <f t="shared" si="5"/>
        <v>160</v>
      </c>
      <c r="J383" s="342"/>
      <c r="K383" s="343"/>
      <c r="L383" s="340"/>
      <c r="M383" s="340" t="s">
        <v>213</v>
      </c>
      <c r="N383" s="340"/>
      <c r="O383" s="344"/>
      <c r="P383" s="344"/>
    </row>
    <row r="384" s="316" customFormat="1" ht="22" customHeight="1" spans="1:16">
      <c r="A384" s="340">
        <v>380</v>
      </c>
      <c r="B384" s="347" t="s">
        <v>661</v>
      </c>
      <c r="C384" s="196"/>
      <c r="D384" s="57" t="s">
        <v>662</v>
      </c>
      <c r="E384" s="69" t="s">
        <v>22</v>
      </c>
      <c r="F384" s="57" t="s">
        <v>32</v>
      </c>
      <c r="G384" s="347">
        <v>5</v>
      </c>
      <c r="H384" s="348">
        <v>50.6</v>
      </c>
      <c r="I384" s="341">
        <f t="shared" si="5"/>
        <v>253</v>
      </c>
      <c r="J384" s="342"/>
      <c r="K384" s="343"/>
      <c r="L384" s="340"/>
      <c r="M384" s="340" t="s">
        <v>213</v>
      </c>
      <c r="N384" s="340"/>
      <c r="O384" s="344"/>
      <c r="P384" s="344"/>
    </row>
    <row r="385" s="316" customFormat="1" ht="22" customHeight="1" spans="1:16">
      <c r="A385" s="340">
        <v>381</v>
      </c>
      <c r="B385" s="347" t="s">
        <v>661</v>
      </c>
      <c r="C385" s="196"/>
      <c r="D385" s="57" t="s">
        <v>663</v>
      </c>
      <c r="E385" s="69" t="s">
        <v>22</v>
      </c>
      <c r="F385" s="57" t="s">
        <v>32</v>
      </c>
      <c r="G385" s="347">
        <v>5</v>
      </c>
      <c r="H385" s="348">
        <v>32.2</v>
      </c>
      <c r="I385" s="341">
        <f t="shared" si="5"/>
        <v>161</v>
      </c>
      <c r="J385" s="342"/>
      <c r="K385" s="343"/>
      <c r="L385" s="340"/>
      <c r="M385" s="340" t="s">
        <v>213</v>
      </c>
      <c r="N385" s="340"/>
      <c r="O385" s="344"/>
      <c r="P385" s="344"/>
    </row>
    <row r="386" s="316" customFormat="1" ht="22" customHeight="1" spans="1:16">
      <c r="A386" s="340">
        <v>382</v>
      </c>
      <c r="B386" s="347" t="s">
        <v>49</v>
      </c>
      <c r="C386" s="345"/>
      <c r="D386" s="347" t="s">
        <v>664</v>
      </c>
      <c r="E386" s="340" t="s">
        <v>22</v>
      </c>
      <c r="F386" s="347" t="s">
        <v>32</v>
      </c>
      <c r="G386" s="347">
        <v>10</v>
      </c>
      <c r="H386" s="341">
        <v>2.5</v>
      </c>
      <c r="I386" s="341">
        <f t="shared" si="5"/>
        <v>25</v>
      </c>
      <c r="J386" s="342"/>
      <c r="K386" s="343"/>
      <c r="L386" s="340"/>
      <c r="M386" s="340" t="s">
        <v>213</v>
      </c>
      <c r="N386" s="340"/>
      <c r="O386" s="344"/>
      <c r="P386" s="344"/>
    </row>
    <row r="387" s="316" customFormat="1" ht="22" customHeight="1" spans="1:16">
      <c r="A387" s="340">
        <v>383</v>
      </c>
      <c r="B387" s="347" t="s">
        <v>49</v>
      </c>
      <c r="C387" s="345"/>
      <c r="D387" s="347" t="s">
        <v>665</v>
      </c>
      <c r="E387" s="340" t="s">
        <v>22</v>
      </c>
      <c r="F387" s="347" t="s">
        <v>32</v>
      </c>
      <c r="G387" s="347">
        <v>10</v>
      </c>
      <c r="H387" s="341">
        <v>2</v>
      </c>
      <c r="I387" s="341">
        <f t="shared" si="5"/>
        <v>20</v>
      </c>
      <c r="J387" s="342"/>
      <c r="K387" s="343"/>
      <c r="L387" s="340"/>
      <c r="M387" s="340" t="s">
        <v>213</v>
      </c>
      <c r="N387" s="340"/>
      <c r="O387" s="344"/>
      <c r="P387" s="344"/>
    </row>
    <row r="388" s="316" customFormat="1" ht="22" customHeight="1" spans="1:16">
      <c r="A388" s="340">
        <v>384</v>
      </c>
      <c r="B388" s="347" t="s">
        <v>666</v>
      </c>
      <c r="C388" s="345"/>
      <c r="D388" s="347" t="s">
        <v>667</v>
      </c>
      <c r="E388" s="340" t="s">
        <v>22</v>
      </c>
      <c r="F388" s="347" t="s">
        <v>23</v>
      </c>
      <c r="G388" s="347">
        <v>1</v>
      </c>
      <c r="H388" s="348">
        <v>38</v>
      </c>
      <c r="I388" s="341">
        <f t="shared" si="5"/>
        <v>38</v>
      </c>
      <c r="J388" s="342"/>
      <c r="K388" s="343"/>
      <c r="L388" s="340"/>
      <c r="M388" s="340" t="s">
        <v>213</v>
      </c>
      <c r="N388" s="340"/>
      <c r="O388" s="344"/>
      <c r="P388" s="344"/>
    </row>
    <row r="389" s="316" customFormat="1" ht="22" customHeight="1" spans="1:16">
      <c r="A389" s="340">
        <v>385</v>
      </c>
      <c r="B389" s="347" t="s">
        <v>668</v>
      </c>
      <c r="C389" s="345"/>
      <c r="D389" s="347" t="s">
        <v>669</v>
      </c>
      <c r="E389" s="340" t="s">
        <v>22</v>
      </c>
      <c r="F389" s="347" t="s">
        <v>45</v>
      </c>
      <c r="G389" s="347">
        <v>10</v>
      </c>
      <c r="H389" s="348">
        <v>20</v>
      </c>
      <c r="I389" s="341">
        <f t="shared" ref="I389:I450" si="6">H389*G389</f>
        <v>200</v>
      </c>
      <c r="J389" s="342"/>
      <c r="K389" s="343"/>
      <c r="L389" s="340"/>
      <c r="M389" s="340" t="s">
        <v>213</v>
      </c>
      <c r="N389" s="340"/>
      <c r="O389" s="344"/>
      <c r="P389" s="344"/>
    </row>
    <row r="390" s="316" customFormat="1" ht="22" customHeight="1" spans="1:16">
      <c r="A390" s="340">
        <v>386</v>
      </c>
      <c r="B390" s="347" t="s">
        <v>670</v>
      </c>
      <c r="C390" s="345"/>
      <c r="D390" s="347" t="s">
        <v>671</v>
      </c>
      <c r="E390" s="340" t="s">
        <v>22</v>
      </c>
      <c r="F390" s="347" t="s">
        <v>27</v>
      </c>
      <c r="G390" s="347">
        <v>30</v>
      </c>
      <c r="H390" s="348">
        <v>13.8</v>
      </c>
      <c r="I390" s="341">
        <f t="shared" si="6"/>
        <v>414</v>
      </c>
      <c r="J390" s="342"/>
      <c r="K390" s="343"/>
      <c r="L390" s="340"/>
      <c r="M390" s="340" t="s">
        <v>213</v>
      </c>
      <c r="N390" s="340"/>
      <c r="O390" s="344"/>
      <c r="P390" s="344"/>
    </row>
    <row r="391" s="316" customFormat="1" ht="22" customHeight="1" spans="1:16">
      <c r="A391" s="340">
        <v>387</v>
      </c>
      <c r="B391" s="347" t="s">
        <v>672</v>
      </c>
      <c r="C391" s="345"/>
      <c r="D391" s="347" t="s">
        <v>673</v>
      </c>
      <c r="E391" s="340" t="s">
        <v>22</v>
      </c>
      <c r="F391" s="347" t="s">
        <v>674</v>
      </c>
      <c r="G391" s="347">
        <v>100</v>
      </c>
      <c r="H391" s="348">
        <v>4</v>
      </c>
      <c r="I391" s="341">
        <f t="shared" si="6"/>
        <v>400</v>
      </c>
      <c r="J391" s="342"/>
      <c r="K391" s="343"/>
      <c r="L391" s="340"/>
      <c r="M391" s="340" t="s">
        <v>213</v>
      </c>
      <c r="N391" s="340"/>
      <c r="O391" s="344"/>
      <c r="P391" s="344"/>
    </row>
    <row r="392" s="316" customFormat="1" ht="22" customHeight="1" spans="1:16">
      <c r="A392" s="340">
        <v>388</v>
      </c>
      <c r="B392" s="347" t="s">
        <v>675</v>
      </c>
      <c r="C392" s="345"/>
      <c r="D392" s="347" t="s">
        <v>676</v>
      </c>
      <c r="E392" s="340" t="s">
        <v>22</v>
      </c>
      <c r="F392" s="347" t="s">
        <v>32</v>
      </c>
      <c r="G392" s="347">
        <v>10</v>
      </c>
      <c r="H392" s="348">
        <v>40</v>
      </c>
      <c r="I392" s="341">
        <f t="shared" si="6"/>
        <v>400</v>
      </c>
      <c r="J392" s="342"/>
      <c r="K392" s="343"/>
      <c r="L392" s="340"/>
      <c r="M392" s="340" t="s">
        <v>213</v>
      </c>
      <c r="N392" s="340"/>
      <c r="O392" s="344"/>
      <c r="P392" s="344"/>
    </row>
    <row r="393" s="316" customFormat="1" ht="22" customHeight="1" spans="1:16">
      <c r="A393" s="340">
        <v>389</v>
      </c>
      <c r="B393" s="347" t="s">
        <v>677</v>
      </c>
      <c r="C393" s="345"/>
      <c r="D393" s="347" t="s">
        <v>678</v>
      </c>
      <c r="E393" s="340" t="s">
        <v>22</v>
      </c>
      <c r="F393" s="347" t="s">
        <v>27</v>
      </c>
      <c r="G393" s="347">
        <v>30</v>
      </c>
      <c r="H393" s="348">
        <v>15</v>
      </c>
      <c r="I393" s="341">
        <f t="shared" si="6"/>
        <v>450</v>
      </c>
      <c r="J393" s="342"/>
      <c r="K393" s="343"/>
      <c r="L393" s="340"/>
      <c r="M393" s="340" t="s">
        <v>213</v>
      </c>
      <c r="N393" s="340"/>
      <c r="O393" s="344"/>
      <c r="P393" s="344"/>
    </row>
    <row r="394" s="316" customFormat="1" ht="22" customHeight="1" spans="1:16">
      <c r="A394" s="340">
        <v>390</v>
      </c>
      <c r="B394" s="347" t="s">
        <v>436</v>
      </c>
      <c r="C394" s="345"/>
      <c r="D394" s="347" t="s">
        <v>679</v>
      </c>
      <c r="E394" s="340" t="s">
        <v>22</v>
      </c>
      <c r="F394" s="347" t="s">
        <v>23</v>
      </c>
      <c r="G394" s="347">
        <v>12</v>
      </c>
      <c r="H394" s="348">
        <v>4</v>
      </c>
      <c r="I394" s="341">
        <f t="shared" si="6"/>
        <v>48</v>
      </c>
      <c r="J394" s="342"/>
      <c r="K394" s="343"/>
      <c r="L394" s="340"/>
      <c r="M394" s="340" t="s">
        <v>213</v>
      </c>
      <c r="N394" s="340"/>
      <c r="O394" s="344"/>
      <c r="P394" s="344"/>
    </row>
    <row r="395" s="316" customFormat="1" ht="22" customHeight="1" spans="1:16">
      <c r="A395" s="340">
        <v>391</v>
      </c>
      <c r="B395" s="347" t="s">
        <v>680</v>
      </c>
      <c r="C395" s="345"/>
      <c r="D395" s="347" t="s">
        <v>681</v>
      </c>
      <c r="E395" s="340" t="s">
        <v>22</v>
      </c>
      <c r="F395" s="347" t="s">
        <v>137</v>
      </c>
      <c r="G395" s="347">
        <v>10</v>
      </c>
      <c r="H395" s="348">
        <v>30</v>
      </c>
      <c r="I395" s="341">
        <f t="shared" si="6"/>
        <v>300</v>
      </c>
      <c r="J395" s="342"/>
      <c r="K395" s="343"/>
      <c r="L395" s="340"/>
      <c r="M395" s="340" t="s">
        <v>213</v>
      </c>
      <c r="N395" s="340"/>
      <c r="O395" s="344"/>
      <c r="P395" s="344"/>
    </row>
    <row r="396" s="316" customFormat="1" ht="22" customHeight="1" spans="1:16">
      <c r="A396" s="340">
        <v>392</v>
      </c>
      <c r="B396" s="391" t="s">
        <v>380</v>
      </c>
      <c r="C396" s="196"/>
      <c r="D396" s="57" t="s">
        <v>682</v>
      </c>
      <c r="E396" s="69" t="s">
        <v>22</v>
      </c>
      <c r="F396" s="79" t="s">
        <v>27</v>
      </c>
      <c r="G396" s="347">
        <v>15</v>
      </c>
      <c r="H396" s="346">
        <v>8</v>
      </c>
      <c r="I396" s="341">
        <f t="shared" si="6"/>
        <v>120</v>
      </c>
      <c r="J396" s="392">
        <v>6</v>
      </c>
      <c r="K396" s="343">
        <v>180</v>
      </c>
      <c r="L396" s="347"/>
      <c r="M396" s="340" t="s">
        <v>24</v>
      </c>
      <c r="N396" s="340"/>
      <c r="O396" s="344"/>
      <c r="P396" s="344"/>
    </row>
    <row r="397" s="316" customFormat="1" ht="22" customHeight="1" spans="1:16">
      <c r="A397" s="340">
        <v>393</v>
      </c>
      <c r="B397" s="391" t="s">
        <v>387</v>
      </c>
      <c r="C397" s="196"/>
      <c r="D397" s="57" t="s">
        <v>683</v>
      </c>
      <c r="E397" s="69" t="s">
        <v>22</v>
      </c>
      <c r="F397" s="79" t="s">
        <v>389</v>
      </c>
      <c r="G397" s="347">
        <v>1</v>
      </c>
      <c r="H397" s="346">
        <v>40</v>
      </c>
      <c r="I397" s="341">
        <f t="shared" si="6"/>
        <v>40</v>
      </c>
      <c r="J397" s="392">
        <v>4</v>
      </c>
      <c r="K397" s="343">
        <v>120</v>
      </c>
      <c r="L397" s="347"/>
      <c r="M397" s="340" t="s">
        <v>24</v>
      </c>
      <c r="N397" s="340"/>
      <c r="O397" s="344"/>
      <c r="P397" s="344"/>
    </row>
    <row r="398" s="316" customFormat="1" ht="22" customHeight="1" spans="1:16">
      <c r="A398" s="340">
        <v>394</v>
      </c>
      <c r="B398" s="391" t="s">
        <v>684</v>
      </c>
      <c r="C398" s="196"/>
      <c r="D398" s="79" t="s">
        <v>685</v>
      </c>
      <c r="E398" s="69" t="s">
        <v>22</v>
      </c>
      <c r="F398" s="79" t="s">
        <v>27</v>
      </c>
      <c r="G398" s="347">
        <v>4</v>
      </c>
      <c r="H398" s="346">
        <v>160</v>
      </c>
      <c r="I398" s="341">
        <f t="shared" si="6"/>
        <v>640</v>
      </c>
      <c r="J398" s="392">
        <v>7</v>
      </c>
      <c r="K398" s="343">
        <v>210</v>
      </c>
      <c r="L398" s="347"/>
      <c r="M398" s="340" t="s">
        <v>24</v>
      </c>
      <c r="N398" s="340"/>
      <c r="O398" s="344"/>
      <c r="P398" s="344"/>
    </row>
    <row r="399" s="316" customFormat="1" ht="22" customHeight="1" spans="1:16">
      <c r="A399" s="340">
        <v>395</v>
      </c>
      <c r="B399" s="391" t="s">
        <v>684</v>
      </c>
      <c r="C399" s="196"/>
      <c r="D399" s="79" t="s">
        <v>686</v>
      </c>
      <c r="E399" s="69" t="s">
        <v>22</v>
      </c>
      <c r="F399" s="79" t="s">
        <v>27</v>
      </c>
      <c r="G399" s="347">
        <v>50</v>
      </c>
      <c r="H399" s="346">
        <v>30</v>
      </c>
      <c r="I399" s="341">
        <f t="shared" si="6"/>
        <v>1500</v>
      </c>
      <c r="J399" s="392">
        <v>7</v>
      </c>
      <c r="K399" s="343">
        <v>210</v>
      </c>
      <c r="L399" s="347"/>
      <c r="M399" s="340" t="s">
        <v>24</v>
      </c>
      <c r="N399" s="340"/>
      <c r="O399" s="344"/>
      <c r="P399" s="344"/>
    </row>
    <row r="400" s="316" customFormat="1" ht="22" customHeight="1" spans="1:16">
      <c r="A400" s="340">
        <v>396</v>
      </c>
      <c r="B400" s="347" t="s">
        <v>687</v>
      </c>
      <c r="C400" s="345"/>
      <c r="D400" s="57" t="s">
        <v>688</v>
      </c>
      <c r="E400" s="69" t="s">
        <v>22</v>
      </c>
      <c r="F400" s="79" t="s">
        <v>23</v>
      </c>
      <c r="G400" s="345">
        <v>2</v>
      </c>
      <c r="H400" s="346">
        <v>8</v>
      </c>
      <c r="I400" s="341">
        <f t="shared" si="6"/>
        <v>16</v>
      </c>
      <c r="J400" s="392">
        <v>12</v>
      </c>
      <c r="K400" s="343">
        <v>360</v>
      </c>
      <c r="L400" s="347"/>
      <c r="M400" s="340" t="s">
        <v>77</v>
      </c>
      <c r="N400" s="340"/>
      <c r="O400" s="344"/>
      <c r="P400" s="344"/>
    </row>
    <row r="401" s="316" customFormat="1" ht="22" customHeight="1" spans="1:16">
      <c r="A401" s="340">
        <v>397</v>
      </c>
      <c r="B401" s="345" t="s">
        <v>689</v>
      </c>
      <c r="C401" s="340"/>
      <c r="D401" s="79" t="s">
        <v>690</v>
      </c>
      <c r="E401" s="69" t="s">
        <v>22</v>
      </c>
      <c r="F401" s="79" t="s">
        <v>23</v>
      </c>
      <c r="G401" s="345">
        <v>8</v>
      </c>
      <c r="H401" s="346">
        <v>60</v>
      </c>
      <c r="I401" s="341">
        <f t="shared" si="6"/>
        <v>480</v>
      </c>
      <c r="J401" s="392">
        <v>12</v>
      </c>
      <c r="K401" s="343">
        <v>360</v>
      </c>
      <c r="L401" s="347"/>
      <c r="M401" s="340" t="s">
        <v>77</v>
      </c>
      <c r="N401" s="340"/>
      <c r="O401" s="344"/>
      <c r="P401" s="344"/>
    </row>
    <row r="402" s="316" customFormat="1" ht="22" customHeight="1" spans="1:16">
      <c r="A402" s="340">
        <v>398</v>
      </c>
      <c r="B402" s="345" t="s">
        <v>691</v>
      </c>
      <c r="C402" s="196"/>
      <c r="D402" s="79" t="s">
        <v>692</v>
      </c>
      <c r="E402" s="69" t="s">
        <v>22</v>
      </c>
      <c r="F402" s="57" t="s">
        <v>32</v>
      </c>
      <c r="G402" s="345">
        <v>5</v>
      </c>
      <c r="H402" s="346">
        <v>175</v>
      </c>
      <c r="I402" s="341">
        <f t="shared" si="6"/>
        <v>875</v>
      </c>
      <c r="J402" s="392">
        <v>7</v>
      </c>
      <c r="K402" s="393">
        <v>210</v>
      </c>
      <c r="L402" s="347"/>
      <c r="M402" s="351" t="s">
        <v>33</v>
      </c>
      <c r="N402" s="340"/>
      <c r="O402" s="344"/>
      <c r="P402" s="344"/>
    </row>
    <row r="403" s="316" customFormat="1" ht="22" customHeight="1" spans="1:16">
      <c r="A403" s="340">
        <v>399</v>
      </c>
      <c r="B403" s="345" t="s">
        <v>691</v>
      </c>
      <c r="C403" s="196"/>
      <c r="D403" s="79" t="s">
        <v>693</v>
      </c>
      <c r="E403" s="69" t="s">
        <v>22</v>
      </c>
      <c r="F403" s="57" t="s">
        <v>32</v>
      </c>
      <c r="G403" s="345">
        <v>5</v>
      </c>
      <c r="H403" s="346">
        <v>175</v>
      </c>
      <c r="I403" s="341">
        <f t="shared" si="6"/>
        <v>875</v>
      </c>
      <c r="J403" s="392">
        <v>7</v>
      </c>
      <c r="K403" s="393">
        <v>210</v>
      </c>
      <c r="L403" s="347"/>
      <c r="M403" s="351" t="s">
        <v>33</v>
      </c>
      <c r="N403" s="340"/>
      <c r="O403" s="344"/>
      <c r="P403" s="344"/>
    </row>
    <row r="404" s="316" customFormat="1" ht="22" customHeight="1" spans="1:16">
      <c r="A404" s="340">
        <v>400</v>
      </c>
      <c r="B404" s="345" t="s">
        <v>694</v>
      </c>
      <c r="C404" s="340"/>
      <c r="D404" s="79" t="s">
        <v>695</v>
      </c>
      <c r="E404" s="69" t="s">
        <v>22</v>
      </c>
      <c r="F404" s="79" t="s">
        <v>32</v>
      </c>
      <c r="G404" s="345">
        <v>21</v>
      </c>
      <c r="H404" s="346">
        <v>5</v>
      </c>
      <c r="I404" s="341">
        <f t="shared" si="6"/>
        <v>105</v>
      </c>
      <c r="J404" s="392">
        <v>7</v>
      </c>
      <c r="K404" s="393">
        <v>210</v>
      </c>
      <c r="L404" s="347"/>
      <c r="M404" s="351" t="s">
        <v>213</v>
      </c>
      <c r="N404" s="340"/>
      <c r="O404" s="344"/>
      <c r="P404" s="344"/>
    </row>
    <row r="405" s="316" customFormat="1" ht="54" customHeight="1" spans="1:16">
      <c r="A405" s="340">
        <v>401</v>
      </c>
      <c r="B405" s="345" t="s">
        <v>696</v>
      </c>
      <c r="C405" s="340"/>
      <c r="D405" s="79" t="s">
        <v>697</v>
      </c>
      <c r="E405" s="69" t="s">
        <v>22</v>
      </c>
      <c r="F405" s="79" t="s">
        <v>32</v>
      </c>
      <c r="G405" s="345">
        <v>12</v>
      </c>
      <c r="H405" s="346">
        <v>420</v>
      </c>
      <c r="I405" s="341">
        <f t="shared" si="6"/>
        <v>5040</v>
      </c>
      <c r="J405" s="392">
        <v>7</v>
      </c>
      <c r="K405" s="343">
        <v>210</v>
      </c>
      <c r="L405" s="347"/>
      <c r="M405" s="340" t="s">
        <v>77</v>
      </c>
      <c r="N405" s="340"/>
      <c r="O405" s="344"/>
      <c r="P405" s="344"/>
    </row>
    <row r="406" s="316" customFormat="1" ht="22" customHeight="1" spans="1:16">
      <c r="A406" s="340">
        <v>402</v>
      </c>
      <c r="B406" s="345" t="s">
        <v>698</v>
      </c>
      <c r="C406" s="168"/>
      <c r="D406" s="197" t="s">
        <v>699</v>
      </c>
      <c r="E406" s="69" t="s">
        <v>22</v>
      </c>
      <c r="F406" s="79" t="s">
        <v>32</v>
      </c>
      <c r="G406" s="345">
        <v>5</v>
      </c>
      <c r="H406" s="346">
        <v>130</v>
      </c>
      <c r="I406" s="341">
        <f t="shared" si="6"/>
        <v>650</v>
      </c>
      <c r="J406" s="390">
        <v>7</v>
      </c>
      <c r="K406" s="393">
        <v>210</v>
      </c>
      <c r="L406" s="347"/>
      <c r="M406" s="351" t="s">
        <v>77</v>
      </c>
      <c r="N406" s="340"/>
      <c r="O406" s="344"/>
      <c r="P406" s="344"/>
    </row>
    <row r="407" s="316" customFormat="1" ht="22" customHeight="1" spans="1:16">
      <c r="A407" s="340">
        <v>403</v>
      </c>
      <c r="B407" s="347" t="s">
        <v>700</v>
      </c>
      <c r="C407" s="340"/>
      <c r="D407" s="79" t="s">
        <v>701</v>
      </c>
      <c r="E407" s="69" t="s">
        <v>22</v>
      </c>
      <c r="F407" s="79" t="s">
        <v>32</v>
      </c>
      <c r="G407" s="345">
        <v>50</v>
      </c>
      <c r="H407" s="346">
        <v>0.6</v>
      </c>
      <c r="I407" s="341">
        <f t="shared" si="6"/>
        <v>30</v>
      </c>
      <c r="J407" s="392">
        <v>7</v>
      </c>
      <c r="K407" s="343">
        <v>210</v>
      </c>
      <c r="L407" s="347"/>
      <c r="M407" s="340" t="s">
        <v>213</v>
      </c>
      <c r="N407" s="340"/>
      <c r="O407" s="344"/>
      <c r="P407" s="344"/>
    </row>
    <row r="408" s="316" customFormat="1" ht="22" customHeight="1" spans="1:16">
      <c r="A408" s="340">
        <v>404</v>
      </c>
      <c r="B408" s="347" t="s">
        <v>702</v>
      </c>
      <c r="C408" s="340"/>
      <c r="D408" s="79" t="s">
        <v>703</v>
      </c>
      <c r="E408" s="69" t="s">
        <v>22</v>
      </c>
      <c r="F408" s="79" t="s">
        <v>45</v>
      </c>
      <c r="G408" s="345">
        <v>14</v>
      </c>
      <c r="H408" s="346">
        <v>25</v>
      </c>
      <c r="I408" s="341">
        <f t="shared" si="6"/>
        <v>350</v>
      </c>
      <c r="J408" s="392">
        <v>7</v>
      </c>
      <c r="K408" s="343">
        <v>210</v>
      </c>
      <c r="L408" s="347"/>
      <c r="M408" s="340" t="s">
        <v>77</v>
      </c>
      <c r="N408" s="340"/>
      <c r="O408" s="344"/>
      <c r="P408" s="344"/>
    </row>
    <row r="409" s="316" customFormat="1" ht="22" customHeight="1" spans="1:16">
      <c r="A409" s="340">
        <v>405</v>
      </c>
      <c r="B409" s="347" t="s">
        <v>704</v>
      </c>
      <c r="C409" s="340"/>
      <c r="D409" s="79" t="s">
        <v>705</v>
      </c>
      <c r="E409" s="69" t="s">
        <v>22</v>
      </c>
      <c r="F409" s="57" t="s">
        <v>45</v>
      </c>
      <c r="G409" s="345">
        <v>70</v>
      </c>
      <c r="H409" s="346">
        <v>10</v>
      </c>
      <c r="I409" s="341">
        <f t="shared" si="6"/>
        <v>700</v>
      </c>
      <c r="J409" s="392">
        <v>9</v>
      </c>
      <c r="K409" s="343">
        <v>270</v>
      </c>
      <c r="L409" s="347"/>
      <c r="M409" s="340" t="s">
        <v>33</v>
      </c>
      <c r="N409" s="340"/>
      <c r="O409" s="344"/>
      <c r="P409" s="344"/>
    </row>
    <row r="410" s="316" customFormat="1" ht="22" customHeight="1" spans="1:16">
      <c r="A410" s="340">
        <v>406</v>
      </c>
      <c r="B410" s="347" t="s">
        <v>704</v>
      </c>
      <c r="C410" s="340"/>
      <c r="D410" s="345" t="s">
        <v>706</v>
      </c>
      <c r="E410" s="340" t="s">
        <v>22</v>
      </c>
      <c r="F410" s="347" t="s">
        <v>45</v>
      </c>
      <c r="G410" s="345">
        <v>7</v>
      </c>
      <c r="H410" s="346">
        <v>11</v>
      </c>
      <c r="I410" s="341">
        <f t="shared" si="6"/>
        <v>77</v>
      </c>
      <c r="J410" s="392">
        <v>7</v>
      </c>
      <c r="K410" s="343">
        <v>210</v>
      </c>
      <c r="L410" s="347"/>
      <c r="M410" s="340" t="s">
        <v>33</v>
      </c>
      <c r="N410" s="340"/>
      <c r="O410" s="344"/>
      <c r="P410" s="344"/>
    </row>
    <row r="411" s="316" customFormat="1" ht="22" customHeight="1" spans="1:16">
      <c r="A411" s="340">
        <v>407</v>
      </c>
      <c r="B411" s="347" t="s">
        <v>163</v>
      </c>
      <c r="C411" s="345"/>
      <c r="D411" s="347" t="s">
        <v>164</v>
      </c>
      <c r="E411" s="340" t="s">
        <v>22</v>
      </c>
      <c r="F411" s="347" t="s">
        <v>45</v>
      </c>
      <c r="G411" s="347">
        <v>10</v>
      </c>
      <c r="H411" s="348">
        <v>12</v>
      </c>
      <c r="I411" s="341">
        <f t="shared" si="6"/>
        <v>120</v>
      </c>
      <c r="J411" s="392">
        <v>9</v>
      </c>
      <c r="K411" s="343">
        <v>270</v>
      </c>
      <c r="L411" s="347"/>
      <c r="M411" s="340" t="s">
        <v>213</v>
      </c>
      <c r="N411" s="340"/>
      <c r="O411" s="344"/>
      <c r="P411" s="344"/>
    </row>
    <row r="412" s="316" customFormat="1" ht="22" customHeight="1" spans="1:16">
      <c r="A412" s="340">
        <v>408</v>
      </c>
      <c r="B412" s="345" t="s">
        <v>707</v>
      </c>
      <c r="C412" s="340"/>
      <c r="D412" s="345" t="s">
        <v>708</v>
      </c>
      <c r="E412" s="340" t="s">
        <v>22</v>
      </c>
      <c r="F412" s="345" t="s">
        <v>45</v>
      </c>
      <c r="G412" s="345">
        <v>1</v>
      </c>
      <c r="H412" s="346">
        <v>178</v>
      </c>
      <c r="I412" s="341">
        <f t="shared" si="6"/>
        <v>178</v>
      </c>
      <c r="J412" s="392">
        <v>9</v>
      </c>
      <c r="K412" s="343">
        <v>270</v>
      </c>
      <c r="L412" s="347"/>
      <c r="M412" s="340" t="s">
        <v>213</v>
      </c>
      <c r="N412" s="340"/>
      <c r="O412" s="344"/>
      <c r="P412" s="344"/>
    </row>
    <row r="413" s="316" customFormat="1" ht="22" customHeight="1" spans="1:16">
      <c r="A413" s="340">
        <v>409</v>
      </c>
      <c r="B413" s="345" t="s">
        <v>709</v>
      </c>
      <c r="C413" s="340"/>
      <c r="D413" s="345" t="s">
        <v>710</v>
      </c>
      <c r="E413" s="340" t="s">
        <v>22</v>
      </c>
      <c r="F413" s="345" t="s">
        <v>32</v>
      </c>
      <c r="G413" s="345">
        <v>50</v>
      </c>
      <c r="H413" s="348">
        <v>11</v>
      </c>
      <c r="I413" s="341">
        <f t="shared" si="6"/>
        <v>550</v>
      </c>
      <c r="J413" s="392">
        <v>9</v>
      </c>
      <c r="K413" s="343">
        <v>270</v>
      </c>
      <c r="L413" s="347"/>
      <c r="M413" s="340" t="s">
        <v>33</v>
      </c>
      <c r="N413" s="340"/>
      <c r="O413" s="344"/>
      <c r="P413" s="344"/>
    </row>
    <row r="414" s="316" customFormat="1" ht="22" customHeight="1" spans="1:16">
      <c r="A414" s="340">
        <v>410</v>
      </c>
      <c r="B414" s="345" t="s">
        <v>711</v>
      </c>
      <c r="C414" s="340"/>
      <c r="D414" s="345" t="s">
        <v>712</v>
      </c>
      <c r="E414" s="340" t="s">
        <v>22</v>
      </c>
      <c r="F414" s="345" t="s">
        <v>32</v>
      </c>
      <c r="G414" s="345">
        <v>12</v>
      </c>
      <c r="H414" s="346">
        <v>6</v>
      </c>
      <c r="I414" s="341">
        <f t="shared" si="6"/>
        <v>72</v>
      </c>
      <c r="J414" s="392">
        <v>9</v>
      </c>
      <c r="K414" s="343">
        <v>270</v>
      </c>
      <c r="L414" s="347"/>
      <c r="M414" s="340" t="s">
        <v>33</v>
      </c>
      <c r="N414" s="340"/>
      <c r="O414" s="344"/>
      <c r="P414" s="344"/>
    </row>
    <row r="415" s="316" customFormat="1" ht="22" customHeight="1" spans="1:16">
      <c r="A415" s="340">
        <v>411</v>
      </c>
      <c r="B415" s="345" t="s">
        <v>496</v>
      </c>
      <c r="C415" s="196"/>
      <c r="D415" s="79" t="s">
        <v>713</v>
      </c>
      <c r="E415" s="340" t="s">
        <v>22</v>
      </c>
      <c r="F415" s="79" t="s">
        <v>23</v>
      </c>
      <c r="G415" s="345">
        <v>50</v>
      </c>
      <c r="H415" s="346">
        <v>6</v>
      </c>
      <c r="I415" s="341">
        <f t="shared" si="6"/>
        <v>300</v>
      </c>
      <c r="J415" s="392">
        <v>7</v>
      </c>
      <c r="K415" s="343">
        <v>210</v>
      </c>
      <c r="L415" s="347"/>
      <c r="M415" s="340" t="s">
        <v>33</v>
      </c>
      <c r="N415" s="340"/>
      <c r="O415" s="344"/>
      <c r="P415" s="344"/>
    </row>
    <row r="416" s="316" customFormat="1" ht="22" customHeight="1" spans="1:16">
      <c r="A416" s="340">
        <v>412</v>
      </c>
      <c r="B416" s="345" t="s">
        <v>714</v>
      </c>
      <c r="C416" s="340"/>
      <c r="D416" s="345" t="s">
        <v>715</v>
      </c>
      <c r="E416" s="340" t="s">
        <v>22</v>
      </c>
      <c r="F416" s="345" t="s">
        <v>23</v>
      </c>
      <c r="G416" s="345">
        <v>2</v>
      </c>
      <c r="H416" s="346">
        <v>12</v>
      </c>
      <c r="I416" s="341">
        <f t="shared" si="6"/>
        <v>24</v>
      </c>
      <c r="J416" s="392">
        <v>7</v>
      </c>
      <c r="K416" s="343">
        <v>210</v>
      </c>
      <c r="L416" s="347"/>
      <c r="M416" s="340" t="s">
        <v>33</v>
      </c>
      <c r="N416" s="340"/>
      <c r="O416" s="344"/>
      <c r="P416" s="344"/>
    </row>
    <row r="417" s="316" customFormat="1" ht="22" customHeight="1" spans="1:16">
      <c r="A417" s="340">
        <v>413</v>
      </c>
      <c r="B417" s="345" t="s">
        <v>75</v>
      </c>
      <c r="C417" s="340"/>
      <c r="D417" s="345" t="s">
        <v>76</v>
      </c>
      <c r="E417" s="340" t="s">
        <v>22</v>
      </c>
      <c r="F417" s="345" t="s">
        <v>45</v>
      </c>
      <c r="G417" s="345">
        <v>18</v>
      </c>
      <c r="H417" s="348">
        <v>42</v>
      </c>
      <c r="I417" s="341">
        <f t="shared" si="6"/>
        <v>756</v>
      </c>
      <c r="J417" s="392">
        <v>9</v>
      </c>
      <c r="K417" s="343">
        <v>270</v>
      </c>
      <c r="L417" s="347"/>
      <c r="M417" s="340" t="s">
        <v>213</v>
      </c>
      <c r="N417" s="340"/>
      <c r="O417" s="344"/>
      <c r="P417" s="344"/>
    </row>
    <row r="418" s="316" customFormat="1" ht="22" customHeight="1" spans="1:16">
      <c r="A418" s="340">
        <v>414</v>
      </c>
      <c r="B418" s="345" t="s">
        <v>75</v>
      </c>
      <c r="C418" s="340"/>
      <c r="D418" s="345" t="s">
        <v>78</v>
      </c>
      <c r="E418" s="340" t="s">
        <v>22</v>
      </c>
      <c r="F418" s="345" t="s">
        <v>45</v>
      </c>
      <c r="G418" s="345">
        <v>11</v>
      </c>
      <c r="H418" s="348">
        <v>42</v>
      </c>
      <c r="I418" s="341">
        <f t="shared" si="6"/>
        <v>462</v>
      </c>
      <c r="J418" s="392">
        <v>9</v>
      </c>
      <c r="K418" s="343">
        <v>270</v>
      </c>
      <c r="L418" s="347"/>
      <c r="M418" s="340" t="s">
        <v>213</v>
      </c>
      <c r="N418" s="340"/>
      <c r="O418" s="344"/>
      <c r="P418" s="344"/>
    </row>
    <row r="419" s="316" customFormat="1" ht="22" customHeight="1" spans="1:16">
      <c r="A419" s="340">
        <v>415</v>
      </c>
      <c r="B419" s="347" t="s">
        <v>83</v>
      </c>
      <c r="C419" s="340"/>
      <c r="D419" s="345" t="s">
        <v>716</v>
      </c>
      <c r="E419" s="340" t="s">
        <v>22</v>
      </c>
      <c r="F419" s="347" t="s">
        <v>23</v>
      </c>
      <c r="G419" s="347">
        <v>8</v>
      </c>
      <c r="H419" s="348">
        <v>10</v>
      </c>
      <c r="I419" s="341">
        <f t="shared" si="6"/>
        <v>80</v>
      </c>
      <c r="J419" s="392">
        <v>7</v>
      </c>
      <c r="K419" s="343">
        <v>210</v>
      </c>
      <c r="L419" s="347"/>
      <c r="M419" s="340" t="s">
        <v>213</v>
      </c>
      <c r="N419" s="340"/>
      <c r="O419" s="344"/>
      <c r="P419" s="344"/>
    </row>
    <row r="420" s="316" customFormat="1" ht="22" customHeight="1" spans="1:16">
      <c r="A420" s="340">
        <v>416</v>
      </c>
      <c r="B420" s="340" t="s">
        <v>81</v>
      </c>
      <c r="C420" s="340"/>
      <c r="D420" s="340" t="s">
        <v>717</v>
      </c>
      <c r="E420" s="340" t="s">
        <v>22</v>
      </c>
      <c r="F420" s="340" t="s">
        <v>23</v>
      </c>
      <c r="G420" s="340">
        <v>2</v>
      </c>
      <c r="H420" s="341">
        <v>9</v>
      </c>
      <c r="I420" s="341">
        <f t="shared" si="6"/>
        <v>18</v>
      </c>
      <c r="J420" s="392">
        <v>7</v>
      </c>
      <c r="K420" s="343">
        <v>210</v>
      </c>
      <c r="L420" s="347"/>
      <c r="M420" s="340" t="s">
        <v>213</v>
      </c>
      <c r="N420" s="340"/>
      <c r="O420" s="344"/>
      <c r="P420" s="344"/>
    </row>
    <row r="421" s="316" customFormat="1" ht="22" customHeight="1" spans="1:16">
      <c r="A421" s="340">
        <v>417</v>
      </c>
      <c r="B421" s="340" t="s">
        <v>718</v>
      </c>
      <c r="C421" s="340"/>
      <c r="D421" s="340" t="s">
        <v>719</v>
      </c>
      <c r="E421" s="340" t="s">
        <v>22</v>
      </c>
      <c r="F421" s="340" t="s">
        <v>674</v>
      </c>
      <c r="G421" s="340">
        <v>10</v>
      </c>
      <c r="H421" s="341">
        <v>1.2</v>
      </c>
      <c r="I421" s="341">
        <f t="shared" si="6"/>
        <v>12</v>
      </c>
      <c r="J421" s="392">
        <v>4</v>
      </c>
      <c r="K421" s="343">
        <v>120</v>
      </c>
      <c r="L421" s="347"/>
      <c r="M421" s="340" t="s">
        <v>77</v>
      </c>
      <c r="N421" s="340"/>
      <c r="O421" s="344"/>
      <c r="P421" s="344"/>
    </row>
    <row r="422" s="316" customFormat="1" ht="22" customHeight="1" spans="1:16">
      <c r="A422" s="340">
        <v>418</v>
      </c>
      <c r="B422" s="347" t="s">
        <v>720</v>
      </c>
      <c r="C422" s="340"/>
      <c r="D422" s="340" t="s">
        <v>721</v>
      </c>
      <c r="E422" s="340" t="s">
        <v>22</v>
      </c>
      <c r="F422" s="340" t="s">
        <v>32</v>
      </c>
      <c r="G422" s="340">
        <v>10</v>
      </c>
      <c r="H422" s="341">
        <v>200</v>
      </c>
      <c r="I422" s="341">
        <f t="shared" si="6"/>
        <v>2000</v>
      </c>
      <c r="J422" s="392">
        <v>7</v>
      </c>
      <c r="K422" s="343">
        <v>210</v>
      </c>
      <c r="L422" s="347"/>
      <c r="M422" s="340" t="s">
        <v>213</v>
      </c>
      <c r="N422" s="340"/>
      <c r="O422" s="344"/>
      <c r="P422" s="344"/>
    </row>
    <row r="423" s="316" customFormat="1" ht="22" customHeight="1" spans="1:16">
      <c r="A423" s="340">
        <v>419</v>
      </c>
      <c r="B423" s="340" t="s">
        <v>609</v>
      </c>
      <c r="C423" s="388"/>
      <c r="D423" s="340" t="s">
        <v>722</v>
      </c>
      <c r="E423" s="380" t="s">
        <v>22</v>
      </c>
      <c r="F423" s="340" t="s">
        <v>178</v>
      </c>
      <c r="G423" s="340">
        <v>4</v>
      </c>
      <c r="H423" s="341">
        <v>560</v>
      </c>
      <c r="I423" s="341">
        <f t="shared" si="6"/>
        <v>2240</v>
      </c>
      <c r="J423" s="382">
        <v>5</v>
      </c>
      <c r="K423" s="343">
        <v>150</v>
      </c>
      <c r="L423" s="347"/>
      <c r="M423" s="340" t="s">
        <v>24</v>
      </c>
      <c r="N423" s="340"/>
      <c r="O423" s="344"/>
      <c r="P423" s="344"/>
    </row>
    <row r="424" s="316" customFormat="1" ht="22" customHeight="1" spans="1:16">
      <c r="A424" s="340">
        <v>420</v>
      </c>
      <c r="B424" s="340" t="s">
        <v>723</v>
      </c>
      <c r="C424" s="340"/>
      <c r="D424" s="340" t="s">
        <v>724</v>
      </c>
      <c r="E424" s="380" t="s">
        <v>22</v>
      </c>
      <c r="F424" s="340" t="s">
        <v>273</v>
      </c>
      <c r="G424" s="340">
        <v>20</v>
      </c>
      <c r="H424" s="341">
        <v>15</v>
      </c>
      <c r="I424" s="341">
        <f t="shared" si="6"/>
        <v>300</v>
      </c>
      <c r="J424" s="382">
        <v>7</v>
      </c>
      <c r="K424" s="343">
        <v>210</v>
      </c>
      <c r="L424" s="347"/>
      <c r="M424" s="340" t="s">
        <v>213</v>
      </c>
      <c r="N424" s="340"/>
      <c r="O424" s="344"/>
      <c r="P424" s="344"/>
    </row>
    <row r="425" s="316" customFormat="1" ht="22" customHeight="1" spans="1:16">
      <c r="A425" s="340">
        <v>421</v>
      </c>
      <c r="B425" s="340" t="s">
        <v>725</v>
      </c>
      <c r="C425" s="340"/>
      <c r="D425" s="340" t="s">
        <v>726</v>
      </c>
      <c r="E425" s="340" t="s">
        <v>22</v>
      </c>
      <c r="F425" s="340" t="s">
        <v>32</v>
      </c>
      <c r="G425" s="340">
        <v>15</v>
      </c>
      <c r="H425" s="341">
        <v>12</v>
      </c>
      <c r="I425" s="341">
        <f t="shared" si="6"/>
        <v>180</v>
      </c>
      <c r="J425" s="382">
        <v>7</v>
      </c>
      <c r="K425" s="343">
        <v>210</v>
      </c>
      <c r="L425" s="347"/>
      <c r="M425" s="340" t="s">
        <v>33</v>
      </c>
      <c r="N425" s="340"/>
      <c r="O425" s="344"/>
      <c r="P425" s="344"/>
    </row>
    <row r="426" s="316" customFormat="1" ht="22" customHeight="1" spans="1:16">
      <c r="A426" s="340">
        <v>422</v>
      </c>
      <c r="B426" s="340" t="s">
        <v>727</v>
      </c>
      <c r="C426" s="340"/>
      <c r="D426" s="340" t="s">
        <v>728</v>
      </c>
      <c r="E426" s="340" t="s">
        <v>22</v>
      </c>
      <c r="F426" s="340" t="s">
        <v>32</v>
      </c>
      <c r="G426" s="340">
        <v>15</v>
      </c>
      <c r="H426" s="341">
        <v>15</v>
      </c>
      <c r="I426" s="341">
        <f t="shared" si="6"/>
        <v>225</v>
      </c>
      <c r="J426" s="382">
        <v>7</v>
      </c>
      <c r="K426" s="343">
        <v>210</v>
      </c>
      <c r="L426" s="347"/>
      <c r="M426" s="340" t="s">
        <v>33</v>
      </c>
      <c r="N426" s="340"/>
      <c r="O426" s="344"/>
      <c r="P426" s="344"/>
    </row>
    <row r="427" s="316" customFormat="1" ht="22" customHeight="1" spans="1:16">
      <c r="A427" s="340">
        <v>423</v>
      </c>
      <c r="B427" s="340" t="s">
        <v>428</v>
      </c>
      <c r="C427" s="340"/>
      <c r="D427" s="340" t="s">
        <v>429</v>
      </c>
      <c r="E427" s="340" t="s">
        <v>22</v>
      </c>
      <c r="F427" s="340" t="s">
        <v>23</v>
      </c>
      <c r="G427" s="340">
        <v>10</v>
      </c>
      <c r="H427" s="341">
        <v>4.5</v>
      </c>
      <c r="I427" s="341">
        <f t="shared" si="6"/>
        <v>45</v>
      </c>
      <c r="J427" s="382">
        <v>7</v>
      </c>
      <c r="K427" s="343">
        <v>210</v>
      </c>
      <c r="L427" s="347"/>
      <c r="M427" s="340" t="s">
        <v>213</v>
      </c>
      <c r="N427" s="340"/>
      <c r="O427" s="344"/>
      <c r="P427" s="344"/>
    </row>
    <row r="428" s="316" customFormat="1" ht="22" customHeight="1" spans="1:16">
      <c r="A428" s="340">
        <v>424</v>
      </c>
      <c r="B428" s="340" t="s">
        <v>729</v>
      </c>
      <c r="C428" s="345"/>
      <c r="D428" s="340" t="s">
        <v>730</v>
      </c>
      <c r="E428" s="340" t="s">
        <v>22</v>
      </c>
      <c r="F428" s="340" t="s">
        <v>32</v>
      </c>
      <c r="G428" s="340">
        <v>1</v>
      </c>
      <c r="H428" s="341">
        <v>41</v>
      </c>
      <c r="I428" s="341">
        <f t="shared" si="6"/>
        <v>41</v>
      </c>
      <c r="J428" s="382">
        <v>7</v>
      </c>
      <c r="K428" s="343">
        <v>210</v>
      </c>
      <c r="L428" s="347"/>
      <c r="M428" s="340" t="s">
        <v>213</v>
      </c>
      <c r="N428" s="340"/>
      <c r="O428" s="344"/>
      <c r="P428" s="344"/>
    </row>
    <row r="429" s="316" customFormat="1" ht="22" customHeight="1" spans="1:16">
      <c r="A429" s="340">
        <v>425</v>
      </c>
      <c r="B429" s="340" t="s">
        <v>731</v>
      </c>
      <c r="C429" s="340"/>
      <c r="D429" s="340" t="s">
        <v>732</v>
      </c>
      <c r="E429" s="340" t="s">
        <v>22</v>
      </c>
      <c r="F429" s="340" t="s">
        <v>45</v>
      </c>
      <c r="G429" s="340">
        <v>1</v>
      </c>
      <c r="H429" s="341">
        <v>150</v>
      </c>
      <c r="I429" s="341">
        <f t="shared" si="6"/>
        <v>150</v>
      </c>
      <c r="J429" s="342">
        <v>7</v>
      </c>
      <c r="K429" s="343">
        <v>210</v>
      </c>
      <c r="L429" s="347"/>
      <c r="M429" s="340" t="s">
        <v>213</v>
      </c>
      <c r="N429" s="340"/>
      <c r="O429" s="344"/>
      <c r="P429" s="344"/>
    </row>
    <row r="430" s="316" customFormat="1" ht="22" customHeight="1" spans="1:16">
      <c r="A430" s="340">
        <v>426</v>
      </c>
      <c r="B430" s="340" t="s">
        <v>733</v>
      </c>
      <c r="C430" s="168"/>
      <c r="D430" s="69" t="s">
        <v>734</v>
      </c>
      <c r="E430" s="340" t="s">
        <v>22</v>
      </c>
      <c r="F430" s="340" t="s">
        <v>32</v>
      </c>
      <c r="G430" s="340">
        <v>50</v>
      </c>
      <c r="H430" s="341">
        <v>0.3</v>
      </c>
      <c r="I430" s="341">
        <f t="shared" si="6"/>
        <v>15</v>
      </c>
      <c r="J430" s="342">
        <v>7</v>
      </c>
      <c r="K430" s="343">
        <v>210</v>
      </c>
      <c r="L430" s="347"/>
      <c r="M430" s="340" t="s">
        <v>213</v>
      </c>
      <c r="N430" s="340"/>
      <c r="O430" s="344"/>
      <c r="P430" s="344"/>
    </row>
    <row r="431" s="316" customFormat="1" ht="22" customHeight="1" spans="1:16">
      <c r="A431" s="340">
        <v>427</v>
      </c>
      <c r="B431" s="340" t="s">
        <v>735</v>
      </c>
      <c r="C431" s="340"/>
      <c r="D431" s="340" t="s">
        <v>736</v>
      </c>
      <c r="E431" s="340" t="s">
        <v>22</v>
      </c>
      <c r="F431" s="340" t="s">
        <v>45</v>
      </c>
      <c r="G431" s="340">
        <v>1</v>
      </c>
      <c r="H431" s="341">
        <v>189</v>
      </c>
      <c r="I431" s="341">
        <f t="shared" si="6"/>
        <v>189</v>
      </c>
      <c r="J431" s="392">
        <v>7</v>
      </c>
      <c r="K431" s="343">
        <v>210</v>
      </c>
      <c r="L431" s="347"/>
      <c r="M431" s="351" t="s">
        <v>213</v>
      </c>
      <c r="N431" s="340"/>
      <c r="O431" s="344"/>
      <c r="P431" s="344"/>
    </row>
    <row r="432" s="316" customFormat="1" ht="22" customHeight="1" spans="1:16">
      <c r="A432" s="340">
        <v>428</v>
      </c>
      <c r="B432" s="347" t="s">
        <v>737</v>
      </c>
      <c r="C432" s="340"/>
      <c r="D432" s="345" t="s">
        <v>738</v>
      </c>
      <c r="E432" s="380" t="s">
        <v>22</v>
      </c>
      <c r="F432" s="347" t="s">
        <v>32</v>
      </c>
      <c r="G432" s="347">
        <v>100</v>
      </c>
      <c r="H432" s="348">
        <v>0.5</v>
      </c>
      <c r="I432" s="341">
        <f t="shared" si="6"/>
        <v>50</v>
      </c>
      <c r="J432" s="392">
        <v>7</v>
      </c>
      <c r="K432" s="343">
        <v>210</v>
      </c>
      <c r="L432" s="347"/>
      <c r="M432" s="351" t="s">
        <v>213</v>
      </c>
      <c r="N432" s="340"/>
      <c r="O432" s="344"/>
      <c r="P432" s="344"/>
    </row>
    <row r="433" s="316" customFormat="1" ht="43.5" customHeight="1" spans="1:16">
      <c r="A433" s="340">
        <v>429</v>
      </c>
      <c r="B433" s="347" t="s">
        <v>496</v>
      </c>
      <c r="C433" s="345"/>
      <c r="D433" s="345" t="s">
        <v>739</v>
      </c>
      <c r="E433" s="380" t="s">
        <v>22</v>
      </c>
      <c r="F433" s="347" t="s">
        <v>66</v>
      </c>
      <c r="G433" s="347">
        <v>3</v>
      </c>
      <c r="H433" s="348">
        <v>26</v>
      </c>
      <c r="I433" s="341">
        <f t="shared" si="6"/>
        <v>78</v>
      </c>
      <c r="J433" s="392">
        <v>7</v>
      </c>
      <c r="K433" s="343">
        <v>210</v>
      </c>
      <c r="L433" s="347"/>
      <c r="M433" s="340" t="s">
        <v>213</v>
      </c>
      <c r="N433" s="340"/>
      <c r="O433" s="344"/>
      <c r="P433" s="344"/>
    </row>
    <row r="434" s="316" customFormat="1" ht="34.5" customHeight="1" spans="1:16">
      <c r="A434" s="340">
        <v>430</v>
      </c>
      <c r="B434" s="345" t="s">
        <v>740</v>
      </c>
      <c r="C434" s="345"/>
      <c r="D434" s="345" t="s">
        <v>741</v>
      </c>
      <c r="E434" s="380" t="s">
        <v>22</v>
      </c>
      <c r="F434" s="347" t="s">
        <v>32</v>
      </c>
      <c r="G434" s="347">
        <v>2</v>
      </c>
      <c r="H434" s="348">
        <v>60</v>
      </c>
      <c r="I434" s="341">
        <f t="shared" si="6"/>
        <v>120</v>
      </c>
      <c r="J434" s="392">
        <v>7</v>
      </c>
      <c r="K434" s="343">
        <v>210</v>
      </c>
      <c r="L434" s="347"/>
      <c r="M434" s="351" t="s">
        <v>213</v>
      </c>
      <c r="N434" s="340"/>
      <c r="O434" s="344"/>
      <c r="P434" s="344"/>
    </row>
    <row r="435" s="316" customFormat="1" ht="22" customHeight="1" spans="1:16">
      <c r="A435" s="340">
        <v>431</v>
      </c>
      <c r="B435" s="345" t="s">
        <v>601</v>
      </c>
      <c r="C435" s="340"/>
      <c r="D435" s="345" t="s">
        <v>602</v>
      </c>
      <c r="E435" s="340" t="s">
        <v>22</v>
      </c>
      <c r="F435" s="380" t="s">
        <v>45</v>
      </c>
      <c r="G435" s="380">
        <v>1</v>
      </c>
      <c r="H435" s="350">
        <v>12</v>
      </c>
      <c r="I435" s="341">
        <f t="shared" si="6"/>
        <v>12</v>
      </c>
      <c r="J435" s="392">
        <v>7</v>
      </c>
      <c r="K435" s="343">
        <v>210</v>
      </c>
      <c r="L435" s="347"/>
      <c r="M435" s="386" t="s">
        <v>213</v>
      </c>
      <c r="N435" s="340"/>
      <c r="O435" s="344"/>
      <c r="P435" s="344"/>
    </row>
    <row r="436" s="316" customFormat="1" ht="22" customHeight="1" spans="1:16">
      <c r="A436" s="340">
        <v>432</v>
      </c>
      <c r="B436" s="380" t="s">
        <v>603</v>
      </c>
      <c r="C436" s="340"/>
      <c r="D436" s="380" t="s">
        <v>604</v>
      </c>
      <c r="E436" s="340" t="s">
        <v>22</v>
      </c>
      <c r="F436" s="380" t="s">
        <v>45</v>
      </c>
      <c r="G436" s="380">
        <v>2</v>
      </c>
      <c r="H436" s="350">
        <v>18</v>
      </c>
      <c r="I436" s="341">
        <f t="shared" si="6"/>
        <v>36</v>
      </c>
      <c r="J436" s="392">
        <v>7</v>
      </c>
      <c r="K436" s="343">
        <v>210</v>
      </c>
      <c r="L436" s="347"/>
      <c r="M436" s="386" t="s">
        <v>213</v>
      </c>
      <c r="N436" s="340"/>
      <c r="O436" s="344"/>
      <c r="P436" s="344"/>
    </row>
    <row r="437" s="316" customFormat="1" ht="22" customHeight="1" spans="1:16">
      <c r="A437" s="340">
        <v>433</v>
      </c>
      <c r="B437" s="340" t="s">
        <v>742</v>
      </c>
      <c r="C437" s="340"/>
      <c r="D437" s="340" t="s">
        <v>742</v>
      </c>
      <c r="E437" s="340" t="s">
        <v>22</v>
      </c>
      <c r="F437" s="340" t="s">
        <v>32</v>
      </c>
      <c r="G437" s="340">
        <v>21</v>
      </c>
      <c r="H437" s="341">
        <v>16</v>
      </c>
      <c r="I437" s="341">
        <f t="shared" si="6"/>
        <v>336</v>
      </c>
      <c r="J437" s="394">
        <v>7</v>
      </c>
      <c r="K437" s="343">
        <v>210</v>
      </c>
      <c r="L437" s="347"/>
      <c r="M437" s="351" t="s">
        <v>213</v>
      </c>
      <c r="N437" s="340"/>
      <c r="O437" s="344"/>
      <c r="P437" s="344"/>
    </row>
    <row r="438" s="316" customFormat="1" ht="22" customHeight="1" spans="1:16">
      <c r="A438" s="340">
        <v>434</v>
      </c>
      <c r="B438" s="340" t="s">
        <v>127</v>
      </c>
      <c r="C438" s="340"/>
      <c r="D438" s="340" t="s">
        <v>743</v>
      </c>
      <c r="E438" s="380" t="s">
        <v>22</v>
      </c>
      <c r="F438" s="340" t="s">
        <v>27</v>
      </c>
      <c r="G438" s="340">
        <v>20</v>
      </c>
      <c r="H438" s="341">
        <v>8</v>
      </c>
      <c r="I438" s="341">
        <f t="shared" si="6"/>
        <v>160</v>
      </c>
      <c r="J438" s="382">
        <v>7</v>
      </c>
      <c r="K438" s="340">
        <v>219</v>
      </c>
      <c r="L438" s="340"/>
      <c r="M438" s="340" t="s">
        <v>24</v>
      </c>
      <c r="N438" s="340"/>
      <c r="O438" s="344"/>
      <c r="P438" s="344"/>
    </row>
    <row r="439" s="316" customFormat="1" ht="22" customHeight="1" spans="1:16">
      <c r="A439" s="340">
        <v>435</v>
      </c>
      <c r="B439" s="340" t="s">
        <v>174</v>
      </c>
      <c r="C439" s="340"/>
      <c r="D439" s="340" t="s">
        <v>467</v>
      </c>
      <c r="E439" s="340" t="s">
        <v>22</v>
      </c>
      <c r="F439" s="340" t="s">
        <v>32</v>
      </c>
      <c r="G439" s="340">
        <v>1</v>
      </c>
      <c r="H439" s="341">
        <v>280</v>
      </c>
      <c r="I439" s="341">
        <f t="shared" si="6"/>
        <v>280</v>
      </c>
      <c r="J439" s="382">
        <v>6</v>
      </c>
      <c r="K439" s="340">
        <v>176</v>
      </c>
      <c r="L439" s="340"/>
      <c r="M439" s="340" t="s">
        <v>213</v>
      </c>
      <c r="N439" s="340"/>
      <c r="O439" s="344"/>
      <c r="P439" s="344"/>
    </row>
    <row r="440" s="316" customFormat="1" ht="22" customHeight="1" spans="1:16">
      <c r="A440" s="340">
        <v>436</v>
      </c>
      <c r="B440" s="340" t="s">
        <v>463</v>
      </c>
      <c r="C440" s="340"/>
      <c r="D440" s="340" t="s">
        <v>465</v>
      </c>
      <c r="E440" s="380" t="s">
        <v>22</v>
      </c>
      <c r="F440" s="340" t="s">
        <v>45</v>
      </c>
      <c r="G440" s="340">
        <v>10</v>
      </c>
      <c r="H440" s="341">
        <v>40</v>
      </c>
      <c r="I440" s="341">
        <f t="shared" si="6"/>
        <v>400</v>
      </c>
      <c r="J440" s="382">
        <v>6</v>
      </c>
      <c r="K440" s="340">
        <v>176</v>
      </c>
      <c r="L440" s="340"/>
      <c r="M440" s="340" t="s">
        <v>213</v>
      </c>
      <c r="N440" s="340"/>
      <c r="O440" s="344"/>
      <c r="P440" s="344"/>
    </row>
    <row r="441" s="316" customFormat="1" ht="22" customHeight="1" spans="1:16">
      <c r="A441" s="340">
        <v>437</v>
      </c>
      <c r="B441" s="347" t="s">
        <v>737</v>
      </c>
      <c r="C441" s="340"/>
      <c r="D441" s="380" t="s">
        <v>744</v>
      </c>
      <c r="E441" s="380" t="s">
        <v>22</v>
      </c>
      <c r="F441" s="380" t="s">
        <v>413</v>
      </c>
      <c r="G441" s="380">
        <v>1</v>
      </c>
      <c r="H441" s="350">
        <v>96</v>
      </c>
      <c r="I441" s="341">
        <f t="shared" si="6"/>
        <v>96</v>
      </c>
      <c r="J441" s="382">
        <v>6</v>
      </c>
      <c r="K441" s="340">
        <v>176</v>
      </c>
      <c r="L441" s="340"/>
      <c r="M441" s="340" t="s">
        <v>213</v>
      </c>
      <c r="N441" s="340"/>
      <c r="O441" s="344"/>
      <c r="P441" s="344"/>
    </row>
    <row r="442" s="316" customFormat="1" ht="22" customHeight="1" spans="1:16">
      <c r="A442" s="340">
        <v>438</v>
      </c>
      <c r="B442" s="340" t="s">
        <v>737</v>
      </c>
      <c r="C442" s="340"/>
      <c r="D442" s="340" t="s">
        <v>745</v>
      </c>
      <c r="E442" s="380" t="s">
        <v>22</v>
      </c>
      <c r="F442" s="340" t="s">
        <v>413</v>
      </c>
      <c r="G442" s="340">
        <v>1</v>
      </c>
      <c r="H442" s="341">
        <v>34</v>
      </c>
      <c r="I442" s="341">
        <f t="shared" si="6"/>
        <v>34</v>
      </c>
      <c r="J442" s="382">
        <v>6</v>
      </c>
      <c r="K442" s="340">
        <v>176</v>
      </c>
      <c r="L442" s="340"/>
      <c r="M442" s="340" t="s">
        <v>213</v>
      </c>
      <c r="N442" s="340"/>
      <c r="O442" s="344"/>
      <c r="P442" s="344"/>
    </row>
    <row r="443" s="316" customFormat="1" ht="22" customHeight="1" spans="1:16">
      <c r="A443" s="340">
        <v>439</v>
      </c>
      <c r="B443" s="340" t="s">
        <v>460</v>
      </c>
      <c r="C443" s="340"/>
      <c r="D443" s="340" t="s">
        <v>461</v>
      </c>
      <c r="E443" s="380" t="s">
        <v>22</v>
      </c>
      <c r="F443" s="340" t="s">
        <v>23</v>
      </c>
      <c r="G443" s="340">
        <v>5</v>
      </c>
      <c r="H443" s="341">
        <v>8</v>
      </c>
      <c r="I443" s="341">
        <f t="shared" si="6"/>
        <v>40</v>
      </c>
      <c r="J443" s="382">
        <v>6</v>
      </c>
      <c r="K443" s="340">
        <v>176</v>
      </c>
      <c r="L443" s="340"/>
      <c r="M443" s="340" t="s">
        <v>213</v>
      </c>
      <c r="N443" s="340"/>
      <c r="O443" s="344"/>
      <c r="P443" s="344"/>
    </row>
    <row r="444" s="316" customFormat="1" ht="22" customHeight="1" spans="1:16">
      <c r="A444" s="340">
        <v>440</v>
      </c>
      <c r="B444" s="380" t="s">
        <v>87</v>
      </c>
      <c r="C444" s="340"/>
      <c r="D444" s="380" t="s">
        <v>690</v>
      </c>
      <c r="E444" s="340" t="s">
        <v>22</v>
      </c>
      <c r="F444" s="380" t="s">
        <v>66</v>
      </c>
      <c r="G444" s="340">
        <v>5</v>
      </c>
      <c r="H444" s="341">
        <v>60</v>
      </c>
      <c r="I444" s="341">
        <f t="shared" si="6"/>
        <v>300</v>
      </c>
      <c r="J444" s="382">
        <v>7</v>
      </c>
      <c r="K444" s="340">
        <v>219</v>
      </c>
      <c r="L444" s="340"/>
      <c r="M444" s="340" t="s">
        <v>213</v>
      </c>
      <c r="N444" s="340"/>
      <c r="O444" s="344"/>
      <c r="P444" s="344"/>
    </row>
    <row r="445" s="316" customFormat="1" ht="22" customHeight="1" spans="1:16">
      <c r="A445" s="340">
        <v>441</v>
      </c>
      <c r="B445" s="340" t="s">
        <v>746</v>
      </c>
      <c r="C445" s="168"/>
      <c r="D445" s="69" t="s">
        <v>747</v>
      </c>
      <c r="E445" s="58" t="s">
        <v>22</v>
      </c>
      <c r="F445" s="69" t="s">
        <v>118</v>
      </c>
      <c r="G445" s="340">
        <v>5</v>
      </c>
      <c r="H445" s="341">
        <v>6</v>
      </c>
      <c r="I445" s="341">
        <f t="shared" si="6"/>
        <v>30</v>
      </c>
      <c r="J445" s="382">
        <v>6</v>
      </c>
      <c r="K445" s="340">
        <v>176</v>
      </c>
      <c r="L445" s="340"/>
      <c r="M445" s="340" t="s">
        <v>213</v>
      </c>
      <c r="N445" s="340"/>
      <c r="O445" s="344"/>
      <c r="P445" s="344"/>
    </row>
    <row r="446" s="316" customFormat="1" ht="22" customHeight="1" spans="1:16">
      <c r="A446" s="340">
        <v>442</v>
      </c>
      <c r="B446" s="380" t="s">
        <v>585</v>
      </c>
      <c r="C446" s="340"/>
      <c r="D446" s="69" t="s">
        <v>748</v>
      </c>
      <c r="E446" s="58" t="s">
        <v>22</v>
      </c>
      <c r="F446" s="58" t="s">
        <v>45</v>
      </c>
      <c r="G446" s="380">
        <v>5</v>
      </c>
      <c r="H446" s="341">
        <v>68</v>
      </c>
      <c r="I446" s="341">
        <f t="shared" si="6"/>
        <v>340</v>
      </c>
      <c r="J446" s="382">
        <v>6</v>
      </c>
      <c r="K446" s="340">
        <v>176</v>
      </c>
      <c r="L446" s="340"/>
      <c r="M446" s="340" t="s">
        <v>213</v>
      </c>
      <c r="N446" s="340"/>
      <c r="O446" s="344"/>
      <c r="P446" s="344"/>
    </row>
    <row r="447" s="316" customFormat="1" ht="22" customHeight="1" spans="1:16">
      <c r="A447" s="340">
        <v>443</v>
      </c>
      <c r="B447" s="370" t="s">
        <v>749</v>
      </c>
      <c r="C447" s="340"/>
      <c r="D447" s="353" t="s">
        <v>750</v>
      </c>
      <c r="E447" s="58" t="s">
        <v>22</v>
      </c>
      <c r="F447" s="353" t="s">
        <v>23</v>
      </c>
      <c r="G447" s="371">
        <v>10</v>
      </c>
      <c r="H447" s="341">
        <v>60</v>
      </c>
      <c r="I447" s="341">
        <f t="shared" si="6"/>
        <v>600</v>
      </c>
      <c r="J447" s="382">
        <v>6</v>
      </c>
      <c r="K447" s="340">
        <v>176</v>
      </c>
      <c r="L447" s="340"/>
      <c r="M447" s="340" t="s">
        <v>213</v>
      </c>
      <c r="N447" s="340"/>
      <c r="O447" s="344"/>
      <c r="P447" s="344"/>
    </row>
    <row r="448" s="316" customFormat="1" ht="22" customHeight="1" spans="1:16">
      <c r="A448" s="340">
        <v>444</v>
      </c>
      <c r="B448" s="347" t="s">
        <v>737</v>
      </c>
      <c r="C448" s="168"/>
      <c r="D448" s="69" t="s">
        <v>751</v>
      </c>
      <c r="E448" s="58" t="s">
        <v>22</v>
      </c>
      <c r="F448" s="69" t="s">
        <v>23</v>
      </c>
      <c r="G448" s="340">
        <v>5</v>
      </c>
      <c r="H448" s="341">
        <v>10</v>
      </c>
      <c r="I448" s="341">
        <f t="shared" si="6"/>
        <v>50</v>
      </c>
      <c r="J448" s="382">
        <v>6</v>
      </c>
      <c r="K448" s="340">
        <v>176</v>
      </c>
      <c r="L448" s="340"/>
      <c r="M448" s="340" t="s">
        <v>213</v>
      </c>
      <c r="N448" s="340"/>
      <c r="O448" s="344"/>
      <c r="P448" s="344"/>
    </row>
    <row r="449" s="316" customFormat="1" ht="22" customHeight="1" spans="1:16">
      <c r="A449" s="340">
        <v>445</v>
      </c>
      <c r="B449" s="347" t="s">
        <v>752</v>
      </c>
      <c r="C449" s="168"/>
      <c r="D449" s="69" t="s">
        <v>753</v>
      </c>
      <c r="E449" s="58" t="s">
        <v>22</v>
      </c>
      <c r="F449" s="69" t="s">
        <v>23</v>
      </c>
      <c r="G449" s="340">
        <v>5</v>
      </c>
      <c r="H449" s="341">
        <v>34</v>
      </c>
      <c r="I449" s="341">
        <f t="shared" si="6"/>
        <v>170</v>
      </c>
      <c r="J449" s="382">
        <v>6</v>
      </c>
      <c r="K449" s="340">
        <v>176</v>
      </c>
      <c r="L449" s="340"/>
      <c r="M449" s="340" t="s">
        <v>213</v>
      </c>
      <c r="N449" s="340"/>
      <c r="O449" s="344"/>
      <c r="P449" s="344"/>
    </row>
    <row r="450" s="316" customFormat="1" ht="22" customHeight="1" spans="1:16">
      <c r="A450" s="340">
        <v>446</v>
      </c>
      <c r="B450" s="340" t="s">
        <v>754</v>
      </c>
      <c r="C450" s="340"/>
      <c r="D450" s="340" t="s">
        <v>755</v>
      </c>
      <c r="E450" s="380" t="s">
        <v>22</v>
      </c>
      <c r="F450" s="340" t="s">
        <v>453</v>
      </c>
      <c r="G450" s="340">
        <v>2</v>
      </c>
      <c r="H450" s="341">
        <v>109</v>
      </c>
      <c r="I450" s="341">
        <f t="shared" si="6"/>
        <v>218</v>
      </c>
      <c r="J450" s="382">
        <v>6</v>
      </c>
      <c r="K450" s="340">
        <v>176</v>
      </c>
      <c r="L450" s="340"/>
      <c r="M450" s="340" t="s">
        <v>33</v>
      </c>
      <c r="N450" s="340"/>
      <c r="O450" s="344"/>
      <c r="P450" s="344"/>
    </row>
    <row r="451" s="316" customFormat="1" ht="22" customHeight="1" spans="1:16">
      <c r="A451" s="395"/>
      <c r="B451" s="395" t="s">
        <v>756</v>
      </c>
      <c r="C451" s="396"/>
      <c r="D451" s="395"/>
      <c r="E451" s="395"/>
      <c r="F451" s="395"/>
      <c r="G451" s="395"/>
      <c r="H451" s="395"/>
      <c r="I451" s="397">
        <f>SUM(I5:I450)</f>
        <v>239387</v>
      </c>
      <c r="J451" s="398"/>
      <c r="K451" s="398"/>
      <c r="L451" s="395"/>
      <c r="M451" s="395"/>
      <c r="N451" s="395"/>
    </row>
    <row r="452" s="316" customFormat="1" ht="14.25" spans="1:16">
      <c r="A452" s="399"/>
      <c r="B452" s="399"/>
      <c r="C452" s="400"/>
      <c r="D452" s="399"/>
      <c r="E452" s="399"/>
      <c r="F452" s="399"/>
      <c r="G452" s="399"/>
      <c r="H452" s="401"/>
      <c r="I452" s="401"/>
      <c r="J452" s="399"/>
      <c r="K452" s="399"/>
      <c r="L452" s="399"/>
      <c r="M452" s="399"/>
      <c r="N452" s="399"/>
    </row>
    <row r="453" s="316" customFormat="1" ht="18.75" spans="1:16">
      <c r="A453" s="327" t="s">
        <v>757</v>
      </c>
      <c r="B453" s="328"/>
      <c r="C453" s="329"/>
      <c r="D453" s="328"/>
      <c r="E453" s="328"/>
      <c r="F453" s="328"/>
      <c r="G453" s="328"/>
      <c r="H453" s="330"/>
      <c r="I453" s="331"/>
      <c r="J453" s="332"/>
      <c r="K453" s="332"/>
      <c r="L453" s="333"/>
      <c r="M453" s="328"/>
      <c r="N453" s="328"/>
    </row>
    <row r="454" s="316" customFormat="1" ht="14.25" spans="1:16">
      <c r="A454" s="334" t="s">
        <v>3</v>
      </c>
      <c r="B454" s="334"/>
      <c r="C454" s="335"/>
      <c r="D454" s="334"/>
      <c r="E454" s="333"/>
      <c r="F454" s="333"/>
      <c r="G454" s="333"/>
      <c r="H454" s="331"/>
      <c r="I454" s="331"/>
      <c r="J454" s="334" t="s">
        <v>4</v>
      </c>
      <c r="K454" s="336"/>
      <c r="L454" s="336"/>
      <c r="M454" s="336"/>
      <c r="N454" s="336"/>
    </row>
    <row r="455" s="316" customFormat="1" ht="31" customHeight="1" spans="1:16">
      <c r="A455" s="337" t="s">
        <v>5</v>
      </c>
      <c r="B455" s="337" t="s">
        <v>6</v>
      </c>
      <c r="C455" s="190"/>
      <c r="D455" s="189" t="s">
        <v>7</v>
      </c>
      <c r="E455" s="337" t="s">
        <v>8</v>
      </c>
      <c r="F455" s="337" t="s">
        <v>9</v>
      </c>
      <c r="G455" s="337" t="s">
        <v>10</v>
      </c>
      <c r="H455" s="338" t="s">
        <v>11</v>
      </c>
      <c r="I455" s="338" t="s">
        <v>12</v>
      </c>
      <c r="J455" s="339" t="s">
        <v>13</v>
      </c>
      <c r="K455" s="337"/>
      <c r="L455" s="190"/>
      <c r="M455" s="337" t="s">
        <v>14</v>
      </c>
      <c r="N455" s="337" t="s">
        <v>15</v>
      </c>
      <c r="O455" s="16" t="s">
        <v>16</v>
      </c>
      <c r="P455" s="17" t="s">
        <v>17</v>
      </c>
    </row>
    <row r="456" s="316" customFormat="1" ht="31" customHeight="1" spans="1:16">
      <c r="A456" s="337"/>
      <c r="B456" s="337"/>
      <c r="C456" s="190"/>
      <c r="D456" s="189"/>
      <c r="E456" s="337"/>
      <c r="F456" s="337"/>
      <c r="G456" s="337"/>
      <c r="H456" s="338"/>
      <c r="I456" s="338"/>
      <c r="J456" s="339" t="s">
        <v>18</v>
      </c>
      <c r="K456" s="337" t="s">
        <v>19</v>
      </c>
      <c r="L456" s="190"/>
      <c r="M456" s="337"/>
      <c r="N456" s="337"/>
      <c r="O456" s="16"/>
      <c r="P456" s="17"/>
    </row>
    <row r="457" s="317" customFormat="1" ht="24" customHeight="1" spans="1:16">
      <c r="A457" s="402">
        <v>1</v>
      </c>
      <c r="B457" s="402" t="s">
        <v>25</v>
      </c>
      <c r="C457" s="168"/>
      <c r="D457" s="402" t="s">
        <v>758</v>
      </c>
      <c r="E457" s="402" t="s">
        <v>22</v>
      </c>
      <c r="F457" s="402" t="s">
        <v>27</v>
      </c>
      <c r="G457" s="402">
        <v>15</v>
      </c>
      <c r="H457" s="403">
        <v>80</v>
      </c>
      <c r="I457" s="403">
        <f t="shared" ref="I457:I520" si="7">H457*G457</f>
        <v>1200</v>
      </c>
      <c r="J457" s="404">
        <v>7</v>
      </c>
      <c r="K457" s="404">
        <v>230</v>
      </c>
      <c r="L457" s="402"/>
      <c r="M457" s="402" t="s">
        <v>24</v>
      </c>
      <c r="N457" s="402"/>
      <c r="O457" s="405"/>
      <c r="P457" s="405"/>
    </row>
    <row r="458" s="317" customFormat="1" ht="24" customHeight="1" spans="1:16">
      <c r="A458" s="402">
        <v>2</v>
      </c>
      <c r="B458" s="402" t="s">
        <v>759</v>
      </c>
      <c r="C458" s="196"/>
      <c r="D458" s="69" t="s">
        <v>760</v>
      </c>
      <c r="E458" s="402" t="s">
        <v>22</v>
      </c>
      <c r="F458" s="402" t="s">
        <v>27</v>
      </c>
      <c r="G458" s="402">
        <v>1</v>
      </c>
      <c r="H458" s="403">
        <v>65</v>
      </c>
      <c r="I458" s="403">
        <f t="shared" si="7"/>
        <v>65</v>
      </c>
      <c r="J458" s="404">
        <v>7</v>
      </c>
      <c r="K458" s="404">
        <v>230</v>
      </c>
      <c r="L458" s="402"/>
      <c r="M458" s="402" t="s">
        <v>24</v>
      </c>
      <c r="N458" s="402"/>
      <c r="O458" s="405"/>
      <c r="P458" s="405"/>
    </row>
    <row r="459" s="317" customFormat="1" ht="24" customHeight="1" spans="1:16">
      <c r="A459" s="402">
        <v>3</v>
      </c>
      <c r="B459" s="402" t="s">
        <v>761</v>
      </c>
      <c r="C459" s="196"/>
      <c r="D459" s="69" t="s">
        <v>762</v>
      </c>
      <c r="E459" s="402" t="s">
        <v>22</v>
      </c>
      <c r="F459" s="402" t="s">
        <v>27</v>
      </c>
      <c r="G459" s="402">
        <v>20</v>
      </c>
      <c r="H459" s="403">
        <v>10</v>
      </c>
      <c r="I459" s="403">
        <f t="shared" si="7"/>
        <v>200</v>
      </c>
      <c r="J459" s="404">
        <v>7</v>
      </c>
      <c r="K459" s="404">
        <v>230</v>
      </c>
      <c r="L459" s="402"/>
      <c r="M459" s="402" t="s">
        <v>483</v>
      </c>
      <c r="N459" s="402"/>
      <c r="O459" s="405"/>
      <c r="P459" s="405"/>
    </row>
    <row r="460" s="317" customFormat="1" ht="24" customHeight="1" spans="1:16">
      <c r="A460" s="402">
        <v>4</v>
      </c>
      <c r="B460" s="402" t="s">
        <v>763</v>
      </c>
      <c r="C460" s="168"/>
      <c r="D460" s="402" t="s">
        <v>35</v>
      </c>
      <c r="E460" s="402" t="s">
        <v>22</v>
      </c>
      <c r="F460" s="402" t="s">
        <v>27</v>
      </c>
      <c r="G460" s="402">
        <v>3</v>
      </c>
      <c r="H460" s="403">
        <v>100</v>
      </c>
      <c r="I460" s="403">
        <f t="shared" si="7"/>
        <v>300</v>
      </c>
      <c r="J460" s="404">
        <v>7</v>
      </c>
      <c r="K460" s="404">
        <v>230</v>
      </c>
      <c r="L460" s="402"/>
      <c r="M460" s="402" t="s">
        <v>24</v>
      </c>
      <c r="N460" s="402"/>
      <c r="O460" s="405"/>
      <c r="P460" s="405"/>
    </row>
    <row r="461" s="317" customFormat="1" ht="24" customHeight="1" spans="1:16">
      <c r="A461" s="402">
        <v>5</v>
      </c>
      <c r="B461" s="402" t="s">
        <v>20</v>
      </c>
      <c r="C461" s="168"/>
      <c r="D461" s="402" t="s">
        <v>764</v>
      </c>
      <c r="E461" s="402" t="s">
        <v>22</v>
      </c>
      <c r="F461" s="402" t="s">
        <v>23</v>
      </c>
      <c r="G461" s="402">
        <v>20</v>
      </c>
      <c r="H461" s="403">
        <v>15</v>
      </c>
      <c r="I461" s="403">
        <f t="shared" si="7"/>
        <v>300</v>
      </c>
      <c r="J461" s="404">
        <v>7</v>
      </c>
      <c r="K461" s="404">
        <v>230</v>
      </c>
      <c r="L461" s="402"/>
      <c r="M461" s="402" t="s">
        <v>46</v>
      </c>
      <c r="N461" s="402"/>
      <c r="O461" s="405"/>
      <c r="P461" s="405"/>
    </row>
    <row r="462" s="317" customFormat="1" ht="24" customHeight="1" spans="1:16">
      <c r="A462" s="402">
        <v>6</v>
      </c>
      <c r="B462" s="402" t="s">
        <v>460</v>
      </c>
      <c r="C462" s="168"/>
      <c r="D462" s="402" t="s">
        <v>765</v>
      </c>
      <c r="E462" s="402" t="s">
        <v>22</v>
      </c>
      <c r="F462" s="402" t="s">
        <v>23</v>
      </c>
      <c r="G462" s="402">
        <v>5</v>
      </c>
      <c r="H462" s="403">
        <v>8</v>
      </c>
      <c r="I462" s="403">
        <f t="shared" si="7"/>
        <v>40</v>
      </c>
      <c r="J462" s="404">
        <v>7</v>
      </c>
      <c r="K462" s="404">
        <v>230</v>
      </c>
      <c r="L462" s="402"/>
      <c r="M462" s="402" t="s">
        <v>46</v>
      </c>
      <c r="N462" s="402"/>
      <c r="O462" s="405"/>
      <c r="P462" s="405"/>
    </row>
    <row r="463" s="317" customFormat="1" ht="24" customHeight="1" spans="1:16">
      <c r="A463" s="402">
        <v>7</v>
      </c>
      <c r="B463" s="402" t="s">
        <v>43</v>
      </c>
      <c r="C463" s="168"/>
      <c r="D463" s="402" t="s">
        <v>766</v>
      </c>
      <c r="E463" s="402" t="s">
        <v>22</v>
      </c>
      <c r="F463" s="402" t="s">
        <v>45</v>
      </c>
      <c r="G463" s="402">
        <v>10</v>
      </c>
      <c r="H463" s="403">
        <v>20</v>
      </c>
      <c r="I463" s="403">
        <f t="shared" si="7"/>
        <v>200</v>
      </c>
      <c r="J463" s="404">
        <v>7</v>
      </c>
      <c r="K463" s="404">
        <v>230</v>
      </c>
      <c r="L463" s="402"/>
      <c r="M463" s="402" t="s">
        <v>46</v>
      </c>
      <c r="N463" s="402"/>
      <c r="O463" s="405"/>
      <c r="P463" s="405"/>
    </row>
    <row r="464" s="317" customFormat="1" ht="24" customHeight="1" spans="1:16">
      <c r="A464" s="402">
        <v>8</v>
      </c>
      <c r="B464" s="402" t="s">
        <v>228</v>
      </c>
      <c r="C464" s="168"/>
      <c r="D464" s="406" t="s">
        <v>767</v>
      </c>
      <c r="E464" s="402" t="s">
        <v>22</v>
      </c>
      <c r="F464" s="402" t="s">
        <v>23</v>
      </c>
      <c r="G464" s="402">
        <v>1</v>
      </c>
      <c r="H464" s="403">
        <v>10</v>
      </c>
      <c r="I464" s="403">
        <f t="shared" si="7"/>
        <v>10</v>
      </c>
      <c r="J464" s="404">
        <v>7</v>
      </c>
      <c r="K464" s="404">
        <v>230</v>
      </c>
      <c r="L464" s="402"/>
      <c r="M464" s="402" t="s">
        <v>46</v>
      </c>
      <c r="N464" s="402"/>
      <c r="O464" s="405"/>
      <c r="P464" s="405"/>
    </row>
    <row r="465" s="317" customFormat="1" ht="24" customHeight="1" spans="1:16">
      <c r="A465" s="402">
        <v>9</v>
      </c>
      <c r="B465" s="407" t="s">
        <v>91</v>
      </c>
      <c r="C465" s="196"/>
      <c r="D465" s="402" t="s">
        <v>768</v>
      </c>
      <c r="E465" s="408" t="s">
        <v>22</v>
      </c>
      <c r="F465" s="69" t="s">
        <v>23</v>
      </c>
      <c r="G465" s="402">
        <v>10</v>
      </c>
      <c r="H465" s="409">
        <v>6</v>
      </c>
      <c r="I465" s="403">
        <f t="shared" si="7"/>
        <v>60</v>
      </c>
      <c r="J465" s="404">
        <v>7</v>
      </c>
      <c r="K465" s="404">
        <v>230</v>
      </c>
      <c r="L465" s="402"/>
      <c r="M465" s="402" t="s">
        <v>46</v>
      </c>
      <c r="N465" s="402"/>
      <c r="O465" s="405"/>
      <c r="P465" s="405"/>
    </row>
    <row r="466" s="317" customFormat="1" ht="24" customHeight="1" spans="1:16">
      <c r="A466" s="402">
        <v>10</v>
      </c>
      <c r="B466" s="402" t="s">
        <v>769</v>
      </c>
      <c r="C466" s="168"/>
      <c r="D466" s="402" t="s">
        <v>770</v>
      </c>
      <c r="E466" s="402" t="s">
        <v>22</v>
      </c>
      <c r="F466" s="402" t="s">
        <v>45</v>
      </c>
      <c r="G466" s="402">
        <v>2</v>
      </c>
      <c r="H466" s="403">
        <v>23</v>
      </c>
      <c r="I466" s="403">
        <f t="shared" si="7"/>
        <v>46</v>
      </c>
      <c r="J466" s="404">
        <v>7</v>
      </c>
      <c r="K466" s="404">
        <v>230</v>
      </c>
      <c r="L466" s="402"/>
      <c r="M466" s="402" t="s">
        <v>46</v>
      </c>
      <c r="N466" s="402"/>
      <c r="O466" s="405"/>
      <c r="P466" s="405"/>
    </row>
    <row r="467" s="317" customFormat="1" ht="24" customHeight="1" spans="1:16">
      <c r="A467" s="402">
        <v>11</v>
      </c>
      <c r="B467" s="402" t="s">
        <v>771</v>
      </c>
      <c r="C467" s="168"/>
      <c r="D467" s="402" t="s">
        <v>772</v>
      </c>
      <c r="E467" s="408" t="s">
        <v>22</v>
      </c>
      <c r="F467" s="402" t="s">
        <v>32</v>
      </c>
      <c r="G467" s="402">
        <v>1</v>
      </c>
      <c r="H467" s="403">
        <v>50</v>
      </c>
      <c r="I467" s="403">
        <f t="shared" si="7"/>
        <v>50</v>
      </c>
      <c r="J467" s="404">
        <v>7</v>
      </c>
      <c r="K467" s="404">
        <v>230</v>
      </c>
      <c r="L467" s="402"/>
      <c r="M467" s="402" t="s">
        <v>46</v>
      </c>
      <c r="N467" s="402"/>
      <c r="O467" s="405"/>
      <c r="P467" s="405"/>
    </row>
    <row r="468" s="317" customFormat="1" ht="24" customHeight="1" spans="1:16">
      <c r="A468" s="402">
        <v>12</v>
      </c>
      <c r="B468" s="402" t="s">
        <v>773</v>
      </c>
      <c r="C468" s="168"/>
      <c r="D468" s="69" t="s">
        <v>774</v>
      </c>
      <c r="E468" s="402" t="s">
        <v>22</v>
      </c>
      <c r="F468" s="402" t="s">
        <v>32</v>
      </c>
      <c r="G468" s="402">
        <v>2</v>
      </c>
      <c r="H468" s="403">
        <v>25</v>
      </c>
      <c r="I468" s="403">
        <f t="shared" si="7"/>
        <v>50</v>
      </c>
      <c r="J468" s="404">
        <v>7</v>
      </c>
      <c r="K468" s="404">
        <v>230</v>
      </c>
      <c r="L468" s="402"/>
      <c r="M468" s="402" t="s">
        <v>46</v>
      </c>
      <c r="N468" s="402"/>
      <c r="O468" s="405"/>
      <c r="P468" s="405"/>
    </row>
    <row r="469" s="317" customFormat="1" ht="24" customHeight="1" spans="1:16">
      <c r="A469" s="402">
        <v>13</v>
      </c>
      <c r="B469" s="402" t="s">
        <v>775</v>
      </c>
      <c r="C469" s="168"/>
      <c r="D469" s="402" t="s">
        <v>776</v>
      </c>
      <c r="E469" s="402" t="s">
        <v>22</v>
      </c>
      <c r="F469" s="402" t="s">
        <v>32</v>
      </c>
      <c r="G469" s="402">
        <v>10</v>
      </c>
      <c r="H469" s="403">
        <v>15</v>
      </c>
      <c r="I469" s="403">
        <f t="shared" si="7"/>
        <v>150</v>
      </c>
      <c r="J469" s="404">
        <v>7</v>
      </c>
      <c r="K469" s="404">
        <v>230</v>
      </c>
      <c r="L469" s="402"/>
      <c r="M469" s="402" t="s">
        <v>46</v>
      </c>
      <c r="N469" s="402"/>
      <c r="O469" s="405"/>
      <c r="P469" s="405"/>
    </row>
    <row r="470" s="317" customFormat="1" ht="24" customHeight="1" spans="1:16">
      <c r="A470" s="402">
        <v>14</v>
      </c>
      <c r="B470" s="402" t="s">
        <v>777</v>
      </c>
      <c r="C470" s="168"/>
      <c r="D470" s="402" t="s">
        <v>778</v>
      </c>
      <c r="E470" s="402" t="s">
        <v>22</v>
      </c>
      <c r="F470" s="402" t="s">
        <v>118</v>
      </c>
      <c r="G470" s="402">
        <v>30</v>
      </c>
      <c r="H470" s="403">
        <v>2.5</v>
      </c>
      <c r="I470" s="403">
        <f t="shared" si="7"/>
        <v>75</v>
      </c>
      <c r="J470" s="404">
        <v>7</v>
      </c>
      <c r="K470" s="404">
        <v>230</v>
      </c>
      <c r="L470" s="402"/>
      <c r="M470" s="402" t="s">
        <v>46</v>
      </c>
      <c r="N470" s="402"/>
      <c r="O470" s="405"/>
      <c r="P470" s="405"/>
    </row>
    <row r="471" s="317" customFormat="1" ht="24" customHeight="1" spans="1:16">
      <c r="A471" s="402">
        <v>15</v>
      </c>
      <c r="B471" s="402" t="s">
        <v>777</v>
      </c>
      <c r="C471" s="410"/>
      <c r="D471" s="402" t="s">
        <v>779</v>
      </c>
      <c r="E471" s="411" t="s">
        <v>22</v>
      </c>
      <c r="F471" s="402" t="s">
        <v>118</v>
      </c>
      <c r="G471" s="411">
        <v>20</v>
      </c>
      <c r="H471" s="403">
        <v>2.5</v>
      </c>
      <c r="I471" s="403">
        <f t="shared" si="7"/>
        <v>50</v>
      </c>
      <c r="J471" s="404">
        <v>7</v>
      </c>
      <c r="K471" s="404">
        <v>230</v>
      </c>
      <c r="L471" s="402"/>
      <c r="M471" s="402" t="s">
        <v>46</v>
      </c>
      <c r="N471" s="402"/>
      <c r="O471" s="405"/>
      <c r="P471" s="405"/>
    </row>
    <row r="472" s="317" customFormat="1" ht="24" customHeight="1" spans="1:16">
      <c r="A472" s="402">
        <v>16</v>
      </c>
      <c r="B472" s="402" t="s">
        <v>777</v>
      </c>
      <c r="C472" s="168"/>
      <c r="D472" s="402" t="s">
        <v>780</v>
      </c>
      <c r="E472" s="402" t="s">
        <v>22</v>
      </c>
      <c r="F472" s="402" t="s">
        <v>118</v>
      </c>
      <c r="G472" s="402">
        <v>10</v>
      </c>
      <c r="H472" s="403">
        <v>2.5</v>
      </c>
      <c r="I472" s="403">
        <f t="shared" si="7"/>
        <v>25</v>
      </c>
      <c r="J472" s="404">
        <v>7</v>
      </c>
      <c r="K472" s="404">
        <v>230</v>
      </c>
      <c r="L472" s="402"/>
      <c r="M472" s="402" t="s">
        <v>46</v>
      </c>
      <c r="N472" s="402"/>
      <c r="O472" s="405"/>
      <c r="P472" s="405"/>
    </row>
    <row r="473" s="317" customFormat="1" ht="24" customHeight="1" spans="1:16">
      <c r="A473" s="402">
        <v>17</v>
      </c>
      <c r="B473" s="402" t="s">
        <v>777</v>
      </c>
      <c r="C473" s="168"/>
      <c r="D473" s="402" t="s">
        <v>781</v>
      </c>
      <c r="E473" s="402" t="s">
        <v>22</v>
      </c>
      <c r="F473" s="402" t="s">
        <v>118</v>
      </c>
      <c r="G473" s="402">
        <v>10</v>
      </c>
      <c r="H473" s="403">
        <v>3</v>
      </c>
      <c r="I473" s="403">
        <f t="shared" si="7"/>
        <v>30</v>
      </c>
      <c r="J473" s="404">
        <v>7</v>
      </c>
      <c r="K473" s="404">
        <v>230</v>
      </c>
      <c r="L473" s="402"/>
      <c r="M473" s="402" t="s">
        <v>46</v>
      </c>
      <c r="N473" s="402"/>
      <c r="O473" s="405"/>
      <c r="P473" s="405"/>
    </row>
    <row r="474" s="317" customFormat="1" ht="24" customHeight="1" spans="1:16">
      <c r="A474" s="402">
        <v>18</v>
      </c>
      <c r="B474" s="402" t="s">
        <v>449</v>
      </c>
      <c r="C474" s="168"/>
      <c r="D474" s="402" t="s">
        <v>776</v>
      </c>
      <c r="E474" s="402" t="s">
        <v>22</v>
      </c>
      <c r="F474" s="402" t="s">
        <v>32</v>
      </c>
      <c r="G474" s="402">
        <v>30</v>
      </c>
      <c r="H474" s="403">
        <v>10</v>
      </c>
      <c r="I474" s="403">
        <f t="shared" si="7"/>
        <v>300</v>
      </c>
      <c r="J474" s="404">
        <v>7</v>
      </c>
      <c r="K474" s="404">
        <v>230</v>
      </c>
      <c r="L474" s="402"/>
      <c r="M474" s="402" t="s">
        <v>46</v>
      </c>
      <c r="N474" s="402"/>
      <c r="O474" s="405"/>
      <c r="P474" s="405"/>
    </row>
    <row r="475" s="317" customFormat="1" ht="24" customHeight="1" spans="1:16">
      <c r="A475" s="402">
        <v>19</v>
      </c>
      <c r="B475" s="402" t="s">
        <v>782</v>
      </c>
      <c r="C475" s="168"/>
      <c r="D475" s="402" t="s">
        <v>783</v>
      </c>
      <c r="E475" s="402" t="s">
        <v>22</v>
      </c>
      <c r="F475" s="402" t="s">
        <v>32</v>
      </c>
      <c r="G475" s="402">
        <v>20</v>
      </c>
      <c r="H475" s="403">
        <v>2</v>
      </c>
      <c r="I475" s="403">
        <f t="shared" si="7"/>
        <v>40</v>
      </c>
      <c r="J475" s="404">
        <v>7</v>
      </c>
      <c r="K475" s="404">
        <v>230</v>
      </c>
      <c r="L475" s="402"/>
      <c r="M475" s="402" t="s">
        <v>46</v>
      </c>
      <c r="N475" s="402"/>
      <c r="O475" s="405"/>
      <c r="P475" s="405"/>
    </row>
    <row r="476" s="317" customFormat="1" ht="24" customHeight="1" spans="1:16">
      <c r="A476" s="402">
        <v>20</v>
      </c>
      <c r="B476" s="402" t="s">
        <v>784</v>
      </c>
      <c r="C476" s="168"/>
      <c r="D476" s="402" t="s">
        <v>785</v>
      </c>
      <c r="E476" s="408" t="s">
        <v>22</v>
      </c>
      <c r="F476" s="402" t="s">
        <v>118</v>
      </c>
      <c r="G476" s="402">
        <v>10</v>
      </c>
      <c r="H476" s="403">
        <v>65</v>
      </c>
      <c r="I476" s="403">
        <f t="shared" si="7"/>
        <v>650</v>
      </c>
      <c r="J476" s="404">
        <v>7</v>
      </c>
      <c r="K476" s="404">
        <v>230</v>
      </c>
      <c r="L476" s="402"/>
      <c r="M476" s="402" t="s">
        <v>46</v>
      </c>
      <c r="N476" s="402"/>
      <c r="O476" s="405"/>
      <c r="P476" s="405"/>
    </row>
    <row r="477" s="317" customFormat="1" ht="24" customHeight="1" spans="1:16">
      <c r="A477" s="402">
        <v>21</v>
      </c>
      <c r="B477" s="402" t="s">
        <v>786</v>
      </c>
      <c r="C477" s="168"/>
      <c r="D477" s="402" t="s">
        <v>787</v>
      </c>
      <c r="E477" s="402" t="s">
        <v>22</v>
      </c>
      <c r="F477" s="402" t="s">
        <v>32</v>
      </c>
      <c r="G477" s="402">
        <v>2</v>
      </c>
      <c r="H477" s="403">
        <v>3</v>
      </c>
      <c r="I477" s="403">
        <f t="shared" si="7"/>
        <v>6</v>
      </c>
      <c r="J477" s="404">
        <v>2</v>
      </c>
      <c r="K477" s="404">
        <v>65</v>
      </c>
      <c r="L477" s="402"/>
      <c r="M477" s="402" t="s">
        <v>46</v>
      </c>
      <c r="N477" s="402"/>
      <c r="O477" s="405"/>
      <c r="P477" s="405"/>
    </row>
    <row r="478" s="317" customFormat="1" ht="24" customHeight="1" spans="1:16">
      <c r="A478" s="402">
        <v>22</v>
      </c>
      <c r="B478" s="402" t="s">
        <v>788</v>
      </c>
      <c r="C478" s="168"/>
      <c r="D478" s="402" t="s">
        <v>789</v>
      </c>
      <c r="E478" s="402" t="s">
        <v>22</v>
      </c>
      <c r="F478" s="402" t="s">
        <v>674</v>
      </c>
      <c r="G478" s="402">
        <v>10</v>
      </c>
      <c r="H478" s="403">
        <v>1</v>
      </c>
      <c r="I478" s="403">
        <f t="shared" si="7"/>
        <v>10</v>
      </c>
      <c r="J478" s="404">
        <v>2</v>
      </c>
      <c r="K478" s="404">
        <v>65</v>
      </c>
      <c r="L478" s="402"/>
      <c r="M478" s="402" t="s">
        <v>46</v>
      </c>
      <c r="N478" s="402"/>
      <c r="O478" s="405"/>
      <c r="P478" s="405"/>
    </row>
    <row r="479" s="317" customFormat="1" ht="24" customHeight="1" spans="1:16">
      <c r="A479" s="402">
        <v>23</v>
      </c>
      <c r="B479" s="402" t="s">
        <v>790</v>
      </c>
      <c r="C479" s="168"/>
      <c r="D479" s="69" t="s">
        <v>791</v>
      </c>
      <c r="E479" s="69" t="s">
        <v>22</v>
      </c>
      <c r="F479" s="69" t="s">
        <v>32</v>
      </c>
      <c r="G479" s="402">
        <v>8</v>
      </c>
      <c r="H479" s="403">
        <v>38</v>
      </c>
      <c r="I479" s="403">
        <f t="shared" si="7"/>
        <v>304</v>
      </c>
      <c r="J479" s="404">
        <v>2</v>
      </c>
      <c r="K479" s="404">
        <v>65</v>
      </c>
      <c r="L479" s="402"/>
      <c r="M479" s="402" t="s">
        <v>46</v>
      </c>
      <c r="N479" s="402"/>
      <c r="O479" s="405"/>
      <c r="P479" s="405"/>
    </row>
    <row r="480" s="317" customFormat="1" ht="24" customHeight="1" spans="1:16">
      <c r="A480" s="402">
        <v>24</v>
      </c>
      <c r="B480" s="402" t="s">
        <v>792</v>
      </c>
      <c r="C480" s="168"/>
      <c r="D480" s="69" t="s">
        <v>793</v>
      </c>
      <c r="E480" s="69" t="s">
        <v>22</v>
      </c>
      <c r="F480" s="69" t="s">
        <v>210</v>
      </c>
      <c r="G480" s="402">
        <v>8</v>
      </c>
      <c r="H480" s="403">
        <v>8</v>
      </c>
      <c r="I480" s="403">
        <f t="shared" si="7"/>
        <v>64</v>
      </c>
      <c r="J480" s="404">
        <v>2</v>
      </c>
      <c r="K480" s="404">
        <v>65</v>
      </c>
      <c r="L480" s="402"/>
      <c r="M480" s="402" t="s">
        <v>46</v>
      </c>
      <c r="N480" s="402"/>
      <c r="O480" s="405"/>
      <c r="P480" s="405"/>
    </row>
    <row r="481" s="317" customFormat="1" ht="24" customHeight="1" spans="1:16">
      <c r="A481" s="402">
        <v>25</v>
      </c>
      <c r="B481" s="402" t="s">
        <v>794</v>
      </c>
      <c r="C481" s="168"/>
      <c r="D481" s="69" t="s">
        <v>673</v>
      </c>
      <c r="E481" s="69" t="s">
        <v>22</v>
      </c>
      <c r="F481" s="69" t="s">
        <v>674</v>
      </c>
      <c r="G481" s="402">
        <v>20</v>
      </c>
      <c r="H481" s="403">
        <v>4</v>
      </c>
      <c r="I481" s="403">
        <f t="shared" si="7"/>
        <v>80</v>
      </c>
      <c r="J481" s="404">
        <v>2</v>
      </c>
      <c r="K481" s="404">
        <v>65</v>
      </c>
      <c r="L481" s="402"/>
      <c r="M481" s="402" t="s">
        <v>46</v>
      </c>
      <c r="N481" s="402"/>
      <c r="O481" s="405"/>
      <c r="P481" s="405"/>
    </row>
    <row r="482" s="317" customFormat="1" ht="24" customHeight="1" spans="1:16">
      <c r="A482" s="402">
        <v>26</v>
      </c>
      <c r="B482" s="402" t="s">
        <v>795</v>
      </c>
      <c r="C482" s="168"/>
      <c r="D482" s="69" t="s">
        <v>796</v>
      </c>
      <c r="E482" s="69" t="s">
        <v>22</v>
      </c>
      <c r="F482" s="69" t="s">
        <v>32</v>
      </c>
      <c r="G482" s="402">
        <v>5</v>
      </c>
      <c r="H482" s="403">
        <v>340</v>
      </c>
      <c r="I482" s="403">
        <f t="shared" si="7"/>
        <v>1700</v>
      </c>
      <c r="J482" s="404">
        <v>7</v>
      </c>
      <c r="K482" s="404">
        <v>230</v>
      </c>
      <c r="L482" s="402"/>
      <c r="M482" s="402" t="s">
        <v>46</v>
      </c>
      <c r="N482" s="402"/>
      <c r="O482" s="405"/>
      <c r="P482" s="405"/>
    </row>
    <row r="483" s="317" customFormat="1" ht="24" customHeight="1" spans="1:16">
      <c r="A483" s="402">
        <v>27</v>
      </c>
      <c r="B483" s="402" t="s">
        <v>797</v>
      </c>
      <c r="C483" s="168"/>
      <c r="D483" s="69" t="s">
        <v>798</v>
      </c>
      <c r="E483" s="57" t="s">
        <v>22</v>
      </c>
      <c r="F483" s="69" t="s">
        <v>32</v>
      </c>
      <c r="G483" s="402">
        <v>2</v>
      </c>
      <c r="H483" s="403">
        <v>19</v>
      </c>
      <c r="I483" s="403">
        <f t="shared" si="7"/>
        <v>38</v>
      </c>
      <c r="J483" s="404">
        <v>7</v>
      </c>
      <c r="K483" s="404">
        <v>230</v>
      </c>
      <c r="L483" s="402"/>
      <c r="M483" s="402" t="s">
        <v>46</v>
      </c>
      <c r="N483" s="402"/>
      <c r="O483" s="405"/>
      <c r="P483" s="405"/>
    </row>
    <row r="484" s="317" customFormat="1" ht="24" customHeight="1" spans="1:16">
      <c r="A484" s="402">
        <v>28</v>
      </c>
      <c r="B484" s="412" t="s">
        <v>85</v>
      </c>
      <c r="C484" s="389"/>
      <c r="D484" s="413" t="s">
        <v>799</v>
      </c>
      <c r="E484" s="69" t="s">
        <v>22</v>
      </c>
      <c r="F484" s="414" t="s">
        <v>27</v>
      </c>
      <c r="G484" s="415">
        <v>20</v>
      </c>
      <c r="H484" s="416">
        <v>80</v>
      </c>
      <c r="I484" s="403">
        <f t="shared" si="7"/>
        <v>1600</v>
      </c>
      <c r="J484" s="417">
        <v>14</v>
      </c>
      <c r="K484" s="418">
        <v>360</v>
      </c>
      <c r="L484" s="408"/>
      <c r="M484" s="419" t="s">
        <v>24</v>
      </c>
      <c r="N484" s="402"/>
      <c r="O484" s="405"/>
      <c r="P484" s="405"/>
    </row>
    <row r="485" s="317" customFormat="1" ht="24" customHeight="1" spans="1:16">
      <c r="A485" s="402">
        <v>29</v>
      </c>
      <c r="B485" s="412" t="s">
        <v>91</v>
      </c>
      <c r="C485" s="420"/>
      <c r="D485" s="413" t="s">
        <v>92</v>
      </c>
      <c r="E485" s="57" t="s">
        <v>22</v>
      </c>
      <c r="F485" s="414" t="s">
        <v>93</v>
      </c>
      <c r="G485" s="415">
        <v>10</v>
      </c>
      <c r="H485" s="416">
        <v>6</v>
      </c>
      <c r="I485" s="403">
        <f t="shared" si="7"/>
        <v>60</v>
      </c>
      <c r="J485" s="417">
        <v>14</v>
      </c>
      <c r="K485" s="418">
        <v>360</v>
      </c>
      <c r="L485" s="408"/>
      <c r="M485" s="421" t="s">
        <v>77</v>
      </c>
      <c r="N485" s="402"/>
      <c r="O485" s="405"/>
      <c r="P485" s="405"/>
    </row>
    <row r="486" s="317" customFormat="1" ht="24" customHeight="1" spans="1:16">
      <c r="A486" s="402">
        <v>30</v>
      </c>
      <c r="B486" s="412" t="s">
        <v>111</v>
      </c>
      <c r="C486" s="168"/>
      <c r="D486" s="413" t="s">
        <v>112</v>
      </c>
      <c r="E486" s="69" t="s">
        <v>22</v>
      </c>
      <c r="F486" s="414" t="s">
        <v>27</v>
      </c>
      <c r="G486" s="415">
        <v>6</v>
      </c>
      <c r="H486" s="416">
        <v>150</v>
      </c>
      <c r="I486" s="403">
        <f t="shared" si="7"/>
        <v>900</v>
      </c>
      <c r="J486" s="417">
        <v>14</v>
      </c>
      <c r="K486" s="418">
        <v>360</v>
      </c>
      <c r="L486" s="408"/>
      <c r="M486" s="419" t="s">
        <v>24</v>
      </c>
      <c r="N486" s="402"/>
      <c r="O486" s="405"/>
      <c r="P486" s="405"/>
    </row>
    <row r="487" s="317" customFormat="1" ht="24" customHeight="1" spans="1:16">
      <c r="A487" s="402">
        <v>31</v>
      </c>
      <c r="B487" s="412" t="s">
        <v>75</v>
      </c>
      <c r="C487" s="168"/>
      <c r="D487" s="413" t="s">
        <v>76</v>
      </c>
      <c r="E487" s="69" t="s">
        <v>22</v>
      </c>
      <c r="F487" s="414" t="s">
        <v>45</v>
      </c>
      <c r="G487" s="415">
        <v>8</v>
      </c>
      <c r="H487" s="416">
        <v>42</v>
      </c>
      <c r="I487" s="403">
        <f t="shared" si="7"/>
        <v>336</v>
      </c>
      <c r="J487" s="417">
        <v>14</v>
      </c>
      <c r="K487" s="418">
        <v>360</v>
      </c>
      <c r="L487" s="408"/>
      <c r="M487" s="421" t="s">
        <v>77</v>
      </c>
      <c r="N487" s="402"/>
      <c r="O487" s="405"/>
      <c r="P487" s="405"/>
    </row>
    <row r="488" s="317" customFormat="1" ht="24" customHeight="1" spans="1:16">
      <c r="A488" s="402">
        <v>32</v>
      </c>
      <c r="B488" s="412" t="s">
        <v>75</v>
      </c>
      <c r="C488" s="168"/>
      <c r="D488" s="413" t="s">
        <v>78</v>
      </c>
      <c r="E488" s="69" t="s">
        <v>22</v>
      </c>
      <c r="F488" s="414" t="s">
        <v>45</v>
      </c>
      <c r="G488" s="415">
        <v>8</v>
      </c>
      <c r="H488" s="416">
        <v>42</v>
      </c>
      <c r="I488" s="403">
        <f t="shared" si="7"/>
        <v>336</v>
      </c>
      <c r="J488" s="417">
        <v>14</v>
      </c>
      <c r="K488" s="418">
        <v>360</v>
      </c>
      <c r="L488" s="408"/>
      <c r="M488" s="421" t="s">
        <v>77</v>
      </c>
      <c r="N488" s="402"/>
      <c r="O488" s="405"/>
      <c r="P488" s="405"/>
    </row>
    <row r="489" s="317" customFormat="1" ht="24" customHeight="1" spans="1:16">
      <c r="A489" s="402">
        <v>33</v>
      </c>
      <c r="B489" s="412" t="s">
        <v>749</v>
      </c>
      <c r="C489" s="196"/>
      <c r="D489" s="413" t="s">
        <v>800</v>
      </c>
      <c r="E489" s="69" t="s">
        <v>22</v>
      </c>
      <c r="F489" s="414" t="s">
        <v>23</v>
      </c>
      <c r="G489" s="415">
        <v>10</v>
      </c>
      <c r="H489" s="416">
        <v>6</v>
      </c>
      <c r="I489" s="403">
        <f t="shared" si="7"/>
        <v>60</v>
      </c>
      <c r="J489" s="417">
        <v>14</v>
      </c>
      <c r="K489" s="418">
        <v>360</v>
      </c>
      <c r="L489" s="408"/>
      <c r="M489" s="421" t="s">
        <v>77</v>
      </c>
      <c r="N489" s="402"/>
      <c r="O489" s="405"/>
      <c r="P489" s="405"/>
    </row>
    <row r="490" s="317" customFormat="1" ht="24" customHeight="1" spans="1:16">
      <c r="A490" s="402">
        <v>34</v>
      </c>
      <c r="B490" s="412" t="s">
        <v>801</v>
      </c>
      <c r="C490" s="389"/>
      <c r="D490" s="413" t="s">
        <v>802</v>
      </c>
      <c r="E490" s="69" t="s">
        <v>22</v>
      </c>
      <c r="F490" s="414" t="s">
        <v>27</v>
      </c>
      <c r="G490" s="415">
        <v>1</v>
      </c>
      <c r="H490" s="416">
        <v>150</v>
      </c>
      <c r="I490" s="403">
        <f t="shared" si="7"/>
        <v>150</v>
      </c>
      <c r="J490" s="417">
        <v>14</v>
      </c>
      <c r="K490" s="418">
        <v>360</v>
      </c>
      <c r="L490" s="408"/>
      <c r="M490" s="419" t="s">
        <v>24</v>
      </c>
      <c r="N490" s="402"/>
      <c r="O490" s="405"/>
      <c r="P490" s="405"/>
    </row>
    <row r="491" s="317" customFormat="1" ht="24" customHeight="1" spans="1:16">
      <c r="A491" s="402">
        <v>35</v>
      </c>
      <c r="B491" s="412" t="s">
        <v>81</v>
      </c>
      <c r="C491" s="168"/>
      <c r="D491" s="422" t="s">
        <v>803</v>
      </c>
      <c r="E491" s="402" t="s">
        <v>22</v>
      </c>
      <c r="F491" s="415" t="s">
        <v>23</v>
      </c>
      <c r="G491" s="415">
        <v>2</v>
      </c>
      <c r="H491" s="416">
        <v>8</v>
      </c>
      <c r="I491" s="403">
        <f t="shared" si="7"/>
        <v>16</v>
      </c>
      <c r="J491" s="417">
        <v>14</v>
      </c>
      <c r="K491" s="418">
        <v>360</v>
      </c>
      <c r="L491" s="408"/>
      <c r="M491" s="421" t="s">
        <v>77</v>
      </c>
      <c r="N491" s="402"/>
      <c r="O491" s="405"/>
      <c r="P491" s="405"/>
    </row>
    <row r="492" s="317" customFormat="1" ht="24" customHeight="1" spans="1:16">
      <c r="A492" s="402">
        <v>36</v>
      </c>
      <c r="B492" s="412" t="s">
        <v>87</v>
      </c>
      <c r="C492" s="196"/>
      <c r="D492" s="422" t="s">
        <v>88</v>
      </c>
      <c r="E492" s="423" t="s">
        <v>22</v>
      </c>
      <c r="F492" s="415" t="s">
        <v>66</v>
      </c>
      <c r="G492" s="415">
        <v>2</v>
      </c>
      <c r="H492" s="416">
        <v>60</v>
      </c>
      <c r="I492" s="403">
        <f t="shared" si="7"/>
        <v>120</v>
      </c>
      <c r="J492" s="417">
        <v>14</v>
      </c>
      <c r="K492" s="418">
        <v>360</v>
      </c>
      <c r="L492" s="408"/>
      <c r="M492" s="421" t="s">
        <v>77</v>
      </c>
      <c r="N492" s="402"/>
      <c r="O492" s="405"/>
      <c r="P492" s="405"/>
    </row>
    <row r="493" s="317" customFormat="1" ht="24" customHeight="1" spans="1:16">
      <c r="A493" s="402">
        <v>37</v>
      </c>
      <c r="B493" s="412" t="s">
        <v>804</v>
      </c>
      <c r="C493" s="389"/>
      <c r="D493" s="413" t="s">
        <v>805</v>
      </c>
      <c r="E493" s="69" t="s">
        <v>22</v>
      </c>
      <c r="F493" s="414" t="s">
        <v>45</v>
      </c>
      <c r="G493" s="415">
        <v>1</v>
      </c>
      <c r="H493" s="416">
        <v>36</v>
      </c>
      <c r="I493" s="403">
        <f t="shared" si="7"/>
        <v>36</v>
      </c>
      <c r="J493" s="417">
        <v>14</v>
      </c>
      <c r="K493" s="418">
        <v>360</v>
      </c>
      <c r="L493" s="408"/>
      <c r="M493" s="419" t="s">
        <v>24</v>
      </c>
      <c r="N493" s="402"/>
      <c r="O493" s="405"/>
      <c r="P493" s="405"/>
    </row>
    <row r="494" s="317" customFormat="1" ht="24" customHeight="1" spans="1:16">
      <c r="A494" s="402">
        <v>38</v>
      </c>
      <c r="B494" s="424" t="s">
        <v>125</v>
      </c>
      <c r="C494" s="168"/>
      <c r="D494" s="413" t="s">
        <v>126</v>
      </c>
      <c r="E494" s="57" t="s">
        <v>22</v>
      </c>
      <c r="F494" s="414" t="s">
        <v>58</v>
      </c>
      <c r="G494" s="415">
        <v>1</v>
      </c>
      <c r="H494" s="416">
        <v>190</v>
      </c>
      <c r="I494" s="403">
        <f t="shared" si="7"/>
        <v>190</v>
      </c>
      <c r="J494" s="417">
        <v>14</v>
      </c>
      <c r="K494" s="418">
        <v>360</v>
      </c>
      <c r="L494" s="408"/>
      <c r="M494" s="421" t="s">
        <v>77</v>
      </c>
      <c r="N494" s="402"/>
      <c r="O494" s="405"/>
      <c r="P494" s="405"/>
    </row>
    <row r="495" s="317" customFormat="1" ht="24" customHeight="1" spans="1:16">
      <c r="A495" s="402">
        <v>39</v>
      </c>
      <c r="B495" s="412" t="s">
        <v>806</v>
      </c>
      <c r="C495" s="168"/>
      <c r="D495" s="413" t="s">
        <v>807</v>
      </c>
      <c r="E495" s="69" t="s">
        <v>22</v>
      </c>
      <c r="F495" s="414" t="s">
        <v>413</v>
      </c>
      <c r="G495" s="415">
        <v>2</v>
      </c>
      <c r="H495" s="416">
        <v>60</v>
      </c>
      <c r="I495" s="403">
        <f t="shared" si="7"/>
        <v>120</v>
      </c>
      <c r="J495" s="417">
        <v>14</v>
      </c>
      <c r="K495" s="418">
        <v>360</v>
      </c>
      <c r="L495" s="408"/>
      <c r="M495" s="421" t="s">
        <v>77</v>
      </c>
      <c r="N495" s="402"/>
      <c r="O495" s="405"/>
      <c r="P495" s="405"/>
    </row>
    <row r="496" s="317" customFormat="1" ht="24" customHeight="1" spans="1:16">
      <c r="A496" s="402">
        <v>40</v>
      </c>
      <c r="B496" s="412" t="s">
        <v>808</v>
      </c>
      <c r="C496" s="168"/>
      <c r="D496" s="413" t="s">
        <v>807</v>
      </c>
      <c r="E496" s="69" t="s">
        <v>22</v>
      </c>
      <c r="F496" s="414" t="s">
        <v>413</v>
      </c>
      <c r="G496" s="415">
        <v>2</v>
      </c>
      <c r="H496" s="416">
        <v>70</v>
      </c>
      <c r="I496" s="403">
        <f t="shared" si="7"/>
        <v>140</v>
      </c>
      <c r="J496" s="417">
        <v>14</v>
      </c>
      <c r="K496" s="418">
        <v>360</v>
      </c>
      <c r="L496" s="408"/>
      <c r="M496" s="421" t="s">
        <v>77</v>
      </c>
      <c r="N496" s="402"/>
      <c r="O496" s="405"/>
      <c r="P496" s="405"/>
    </row>
    <row r="497" s="317" customFormat="1" ht="24" customHeight="1" spans="1:16">
      <c r="A497" s="402">
        <v>41</v>
      </c>
      <c r="B497" s="412" t="s">
        <v>809</v>
      </c>
      <c r="C497" s="389"/>
      <c r="D497" s="413" t="s">
        <v>810</v>
      </c>
      <c r="E497" s="69" t="s">
        <v>22</v>
      </c>
      <c r="F497" s="414" t="s">
        <v>27</v>
      </c>
      <c r="G497" s="415">
        <v>2</v>
      </c>
      <c r="H497" s="416">
        <v>120</v>
      </c>
      <c r="I497" s="403">
        <f t="shared" si="7"/>
        <v>240</v>
      </c>
      <c r="J497" s="417">
        <v>14</v>
      </c>
      <c r="K497" s="418">
        <v>360</v>
      </c>
      <c r="L497" s="408"/>
      <c r="M497" s="419" t="s">
        <v>24</v>
      </c>
      <c r="N497" s="402"/>
      <c r="O497" s="405"/>
      <c r="P497" s="405"/>
    </row>
    <row r="498" s="317" customFormat="1" ht="24" customHeight="1" spans="1:16">
      <c r="A498" s="402">
        <v>42</v>
      </c>
      <c r="B498" s="425" t="s">
        <v>811</v>
      </c>
      <c r="C498" s="168"/>
      <c r="D498" s="413" t="s">
        <v>812</v>
      </c>
      <c r="E498" s="69" t="s">
        <v>22</v>
      </c>
      <c r="F498" s="414" t="s">
        <v>45</v>
      </c>
      <c r="G498" s="415">
        <v>2</v>
      </c>
      <c r="H498" s="416">
        <v>210</v>
      </c>
      <c r="I498" s="403">
        <f t="shared" si="7"/>
        <v>420</v>
      </c>
      <c r="J498" s="417">
        <v>14</v>
      </c>
      <c r="K498" s="418">
        <v>360</v>
      </c>
      <c r="L498" s="408"/>
      <c r="M498" s="419" t="s">
        <v>24</v>
      </c>
      <c r="N498" s="402"/>
      <c r="O498" s="405"/>
      <c r="P498" s="405"/>
    </row>
    <row r="499" s="317" customFormat="1" ht="24" customHeight="1" spans="1:16">
      <c r="A499" s="402">
        <v>43</v>
      </c>
      <c r="B499" s="425" t="s">
        <v>813</v>
      </c>
      <c r="C499" s="168"/>
      <c r="D499" s="413" t="s">
        <v>814</v>
      </c>
      <c r="E499" s="69" t="s">
        <v>22</v>
      </c>
      <c r="F499" s="414" t="s">
        <v>45</v>
      </c>
      <c r="G499" s="415">
        <v>2</v>
      </c>
      <c r="H499" s="416">
        <v>200</v>
      </c>
      <c r="I499" s="403">
        <f t="shared" si="7"/>
        <v>400</v>
      </c>
      <c r="J499" s="417">
        <v>14</v>
      </c>
      <c r="K499" s="418">
        <v>360</v>
      </c>
      <c r="L499" s="408"/>
      <c r="M499" s="419" t="s">
        <v>24</v>
      </c>
      <c r="N499" s="402"/>
      <c r="O499" s="405"/>
      <c r="P499" s="405"/>
    </row>
    <row r="500" s="317" customFormat="1" ht="24" customHeight="1" spans="1:16">
      <c r="A500" s="402">
        <v>44</v>
      </c>
      <c r="B500" s="425" t="s">
        <v>815</v>
      </c>
      <c r="C500" s="168"/>
      <c r="D500" s="413" t="s">
        <v>816</v>
      </c>
      <c r="E500" s="69" t="s">
        <v>22</v>
      </c>
      <c r="F500" s="413" t="s">
        <v>32</v>
      </c>
      <c r="G500" s="422">
        <v>2</v>
      </c>
      <c r="H500" s="416">
        <v>35</v>
      </c>
      <c r="I500" s="403">
        <f t="shared" si="7"/>
        <v>70</v>
      </c>
      <c r="J500" s="417">
        <v>14</v>
      </c>
      <c r="K500" s="418">
        <v>360</v>
      </c>
      <c r="L500" s="408"/>
      <c r="M500" s="421" t="s">
        <v>77</v>
      </c>
      <c r="N500" s="402"/>
      <c r="O500" s="405"/>
      <c r="P500" s="405"/>
    </row>
    <row r="501" s="317" customFormat="1" ht="24" customHeight="1" spans="1:16">
      <c r="A501" s="402">
        <v>45</v>
      </c>
      <c r="B501" s="425" t="s">
        <v>815</v>
      </c>
      <c r="C501" s="168"/>
      <c r="D501" s="413" t="s">
        <v>817</v>
      </c>
      <c r="E501" s="69" t="s">
        <v>22</v>
      </c>
      <c r="F501" s="413" t="s">
        <v>32</v>
      </c>
      <c r="G501" s="422">
        <v>2</v>
      </c>
      <c r="H501" s="416">
        <v>40</v>
      </c>
      <c r="I501" s="403">
        <f t="shared" si="7"/>
        <v>80</v>
      </c>
      <c r="J501" s="417">
        <v>14</v>
      </c>
      <c r="K501" s="418">
        <v>360</v>
      </c>
      <c r="L501" s="408"/>
      <c r="M501" s="421" t="s">
        <v>77</v>
      </c>
      <c r="N501" s="402"/>
      <c r="O501" s="405"/>
      <c r="P501" s="405"/>
    </row>
    <row r="502" s="317" customFormat="1" ht="24" customHeight="1" spans="1:16">
      <c r="A502" s="402">
        <v>46</v>
      </c>
      <c r="B502" s="426" t="s">
        <v>818</v>
      </c>
      <c r="C502" s="389"/>
      <c r="D502" s="413" t="s">
        <v>819</v>
      </c>
      <c r="E502" s="69" t="s">
        <v>22</v>
      </c>
      <c r="F502" s="414" t="s">
        <v>27</v>
      </c>
      <c r="G502" s="415">
        <v>2</v>
      </c>
      <c r="H502" s="416">
        <v>48</v>
      </c>
      <c r="I502" s="403">
        <f t="shared" si="7"/>
        <v>96</v>
      </c>
      <c r="J502" s="417">
        <v>14</v>
      </c>
      <c r="K502" s="418">
        <v>360</v>
      </c>
      <c r="L502" s="408"/>
      <c r="M502" s="419" t="s">
        <v>24</v>
      </c>
      <c r="N502" s="402"/>
      <c r="O502" s="405"/>
      <c r="P502" s="405"/>
    </row>
    <row r="503" s="317" customFormat="1" ht="24" customHeight="1" spans="1:16">
      <c r="A503" s="402">
        <v>47</v>
      </c>
      <c r="B503" s="426" t="s">
        <v>820</v>
      </c>
      <c r="C503" s="196"/>
      <c r="D503" s="413" t="s">
        <v>821</v>
      </c>
      <c r="E503" s="69" t="s">
        <v>22</v>
      </c>
      <c r="F503" s="414" t="s">
        <v>45</v>
      </c>
      <c r="G503" s="415">
        <v>2</v>
      </c>
      <c r="H503" s="416">
        <v>180</v>
      </c>
      <c r="I503" s="403">
        <f t="shared" si="7"/>
        <v>360</v>
      </c>
      <c r="J503" s="417">
        <v>14</v>
      </c>
      <c r="K503" s="418">
        <v>360</v>
      </c>
      <c r="L503" s="408"/>
      <c r="M503" s="419" t="s">
        <v>24</v>
      </c>
      <c r="N503" s="402"/>
      <c r="O503" s="405"/>
      <c r="P503" s="405"/>
    </row>
    <row r="504" s="317" customFormat="1" ht="24" customHeight="1" spans="1:16">
      <c r="A504" s="402">
        <v>48</v>
      </c>
      <c r="B504" s="426" t="s">
        <v>822</v>
      </c>
      <c r="C504" s="168"/>
      <c r="D504" s="413" t="s">
        <v>823</v>
      </c>
      <c r="E504" s="69" t="s">
        <v>22</v>
      </c>
      <c r="F504" s="414" t="s">
        <v>27</v>
      </c>
      <c r="G504" s="415">
        <v>1</v>
      </c>
      <c r="H504" s="416">
        <v>2.5</v>
      </c>
      <c r="I504" s="403">
        <f t="shared" si="7"/>
        <v>2.5</v>
      </c>
      <c r="J504" s="417">
        <v>14</v>
      </c>
      <c r="K504" s="418">
        <v>360</v>
      </c>
      <c r="L504" s="408"/>
      <c r="M504" s="419" t="s">
        <v>24</v>
      </c>
      <c r="N504" s="402"/>
      <c r="O504" s="405"/>
      <c r="P504" s="405"/>
    </row>
    <row r="505" s="317" customFormat="1" ht="24" customHeight="1" spans="1:16">
      <c r="A505" s="402">
        <v>49</v>
      </c>
      <c r="B505" s="426" t="s">
        <v>824</v>
      </c>
      <c r="C505" s="168"/>
      <c r="D505" s="422" t="s">
        <v>825</v>
      </c>
      <c r="E505" s="402" t="s">
        <v>22</v>
      </c>
      <c r="F505" s="415" t="s">
        <v>45</v>
      </c>
      <c r="G505" s="415">
        <v>3</v>
      </c>
      <c r="H505" s="416">
        <v>45</v>
      </c>
      <c r="I505" s="403">
        <f t="shared" si="7"/>
        <v>135</v>
      </c>
      <c r="J505" s="417">
        <v>14</v>
      </c>
      <c r="K505" s="418">
        <v>360</v>
      </c>
      <c r="L505" s="408"/>
      <c r="M505" s="421" t="s">
        <v>77</v>
      </c>
      <c r="N505" s="402"/>
      <c r="O505" s="405"/>
      <c r="P505" s="405"/>
    </row>
    <row r="506" s="317" customFormat="1" ht="24" customHeight="1" spans="1:16">
      <c r="A506" s="402">
        <v>50</v>
      </c>
      <c r="B506" s="426" t="s">
        <v>585</v>
      </c>
      <c r="C506" s="168"/>
      <c r="D506" s="422" t="s">
        <v>826</v>
      </c>
      <c r="E506" s="402" t="s">
        <v>22</v>
      </c>
      <c r="F506" s="415" t="s">
        <v>45</v>
      </c>
      <c r="G506" s="415">
        <v>1</v>
      </c>
      <c r="H506" s="416">
        <v>68</v>
      </c>
      <c r="I506" s="403">
        <f t="shared" si="7"/>
        <v>68</v>
      </c>
      <c r="J506" s="417">
        <v>14</v>
      </c>
      <c r="K506" s="418">
        <v>360</v>
      </c>
      <c r="L506" s="408"/>
      <c r="M506" s="421" t="s">
        <v>77</v>
      </c>
      <c r="N506" s="402"/>
      <c r="O506" s="405"/>
      <c r="P506" s="405"/>
    </row>
    <row r="507" s="317" customFormat="1" ht="24" customHeight="1" spans="1:16">
      <c r="A507" s="402">
        <v>51</v>
      </c>
      <c r="B507" s="426" t="s">
        <v>585</v>
      </c>
      <c r="C507" s="168"/>
      <c r="D507" s="422" t="s">
        <v>827</v>
      </c>
      <c r="E507" s="402" t="s">
        <v>22</v>
      </c>
      <c r="F507" s="415" t="s">
        <v>45</v>
      </c>
      <c r="G507" s="415">
        <v>1</v>
      </c>
      <c r="H507" s="416">
        <v>68</v>
      </c>
      <c r="I507" s="403">
        <f t="shared" si="7"/>
        <v>68</v>
      </c>
      <c r="J507" s="417">
        <v>14</v>
      </c>
      <c r="K507" s="418">
        <v>360</v>
      </c>
      <c r="L507" s="408"/>
      <c r="M507" s="421" t="s">
        <v>77</v>
      </c>
      <c r="N507" s="402"/>
      <c r="O507" s="405"/>
      <c r="P507" s="405"/>
    </row>
    <row r="508" s="317" customFormat="1" ht="24" customHeight="1" spans="1:16">
      <c r="A508" s="402">
        <v>52</v>
      </c>
      <c r="B508" s="426" t="s">
        <v>185</v>
      </c>
      <c r="C508" s="168"/>
      <c r="D508" s="422" t="s">
        <v>828</v>
      </c>
      <c r="E508" s="402" t="s">
        <v>22</v>
      </c>
      <c r="F508" s="415" t="s">
        <v>118</v>
      </c>
      <c r="G508" s="415">
        <v>1</v>
      </c>
      <c r="H508" s="416">
        <v>230</v>
      </c>
      <c r="I508" s="403">
        <f t="shared" si="7"/>
        <v>230</v>
      </c>
      <c r="J508" s="417">
        <v>14</v>
      </c>
      <c r="K508" s="418">
        <v>360</v>
      </c>
      <c r="L508" s="408"/>
      <c r="M508" s="421" t="s">
        <v>77</v>
      </c>
      <c r="N508" s="402"/>
      <c r="O508" s="405"/>
      <c r="P508" s="405"/>
    </row>
    <row r="509" s="317" customFormat="1" ht="24" customHeight="1" spans="1:16">
      <c r="A509" s="402">
        <v>53</v>
      </c>
      <c r="B509" s="426" t="s">
        <v>185</v>
      </c>
      <c r="C509" s="168"/>
      <c r="D509" s="422" t="s">
        <v>829</v>
      </c>
      <c r="E509" s="402" t="s">
        <v>22</v>
      </c>
      <c r="F509" s="415" t="s">
        <v>118</v>
      </c>
      <c r="G509" s="415">
        <v>1</v>
      </c>
      <c r="H509" s="416">
        <v>230</v>
      </c>
      <c r="I509" s="403">
        <f t="shared" si="7"/>
        <v>230</v>
      </c>
      <c r="J509" s="417">
        <v>14</v>
      </c>
      <c r="K509" s="418">
        <v>360</v>
      </c>
      <c r="L509" s="408"/>
      <c r="M509" s="421" t="s">
        <v>77</v>
      </c>
      <c r="N509" s="402"/>
      <c r="O509" s="405"/>
      <c r="P509" s="405"/>
    </row>
    <row r="510" s="317" customFormat="1" ht="24" customHeight="1" spans="1:16">
      <c r="A510" s="402">
        <v>54</v>
      </c>
      <c r="B510" s="426" t="s">
        <v>185</v>
      </c>
      <c r="C510" s="168"/>
      <c r="D510" s="422" t="s">
        <v>830</v>
      </c>
      <c r="E510" s="402" t="s">
        <v>22</v>
      </c>
      <c r="F510" s="415" t="s">
        <v>118</v>
      </c>
      <c r="G510" s="415">
        <v>1</v>
      </c>
      <c r="H510" s="416">
        <v>230</v>
      </c>
      <c r="I510" s="403">
        <f t="shared" si="7"/>
        <v>230</v>
      </c>
      <c r="J510" s="417">
        <v>14</v>
      </c>
      <c r="K510" s="418">
        <v>360</v>
      </c>
      <c r="L510" s="408"/>
      <c r="M510" s="421" t="s">
        <v>77</v>
      </c>
      <c r="N510" s="402"/>
      <c r="O510" s="405"/>
      <c r="P510" s="405"/>
    </row>
    <row r="511" s="317" customFormat="1" ht="24" customHeight="1" spans="1:16">
      <c r="A511" s="402">
        <v>55</v>
      </c>
      <c r="B511" s="426" t="s">
        <v>271</v>
      </c>
      <c r="C511" s="389"/>
      <c r="D511" s="413" t="s">
        <v>831</v>
      </c>
      <c r="E511" s="69" t="s">
        <v>22</v>
      </c>
      <c r="F511" s="414" t="s">
        <v>273</v>
      </c>
      <c r="G511" s="415">
        <v>50</v>
      </c>
      <c r="H511" s="416">
        <v>8</v>
      </c>
      <c r="I511" s="403">
        <f t="shared" si="7"/>
        <v>400</v>
      </c>
      <c r="J511" s="417">
        <v>14</v>
      </c>
      <c r="K511" s="418">
        <v>360</v>
      </c>
      <c r="L511" s="408"/>
      <c r="M511" s="421" t="s">
        <v>77</v>
      </c>
      <c r="N511" s="402"/>
      <c r="O511" s="405"/>
      <c r="P511" s="405"/>
    </row>
    <row r="512" s="317" customFormat="1" ht="24" customHeight="1" spans="1:16">
      <c r="A512" s="402">
        <v>56</v>
      </c>
      <c r="B512" s="426" t="s">
        <v>832</v>
      </c>
      <c r="C512" s="168"/>
      <c r="D512" s="413" t="s">
        <v>833</v>
      </c>
      <c r="E512" s="69" t="s">
        <v>22</v>
      </c>
      <c r="F512" s="414" t="s">
        <v>45</v>
      </c>
      <c r="G512" s="415">
        <v>8</v>
      </c>
      <c r="H512" s="416">
        <v>13.5</v>
      </c>
      <c r="I512" s="403">
        <f t="shared" si="7"/>
        <v>108</v>
      </c>
      <c r="J512" s="417">
        <v>14</v>
      </c>
      <c r="K512" s="418">
        <v>360</v>
      </c>
      <c r="L512" s="408"/>
      <c r="M512" s="421" t="s">
        <v>77</v>
      </c>
      <c r="N512" s="402"/>
      <c r="O512" s="405"/>
      <c r="P512" s="405"/>
    </row>
    <row r="513" s="317" customFormat="1" ht="24" customHeight="1" spans="1:16">
      <c r="A513" s="402">
        <v>57</v>
      </c>
      <c r="B513" s="426" t="s">
        <v>832</v>
      </c>
      <c r="C513" s="168"/>
      <c r="D513" s="413" t="s">
        <v>834</v>
      </c>
      <c r="E513" s="69" t="s">
        <v>22</v>
      </c>
      <c r="F513" s="414" t="s">
        <v>45</v>
      </c>
      <c r="G513" s="415">
        <v>8</v>
      </c>
      <c r="H513" s="416">
        <v>16</v>
      </c>
      <c r="I513" s="403">
        <f t="shared" si="7"/>
        <v>128</v>
      </c>
      <c r="J513" s="417">
        <v>14</v>
      </c>
      <c r="K513" s="418">
        <v>360</v>
      </c>
      <c r="L513" s="408"/>
      <c r="M513" s="421" t="s">
        <v>77</v>
      </c>
      <c r="N513" s="402"/>
      <c r="O513" s="405"/>
      <c r="P513" s="405"/>
    </row>
    <row r="514" s="317" customFormat="1" ht="24" customHeight="1" spans="1:16">
      <c r="A514" s="402">
        <v>58</v>
      </c>
      <c r="B514" s="426" t="s">
        <v>832</v>
      </c>
      <c r="C514" s="168"/>
      <c r="D514" s="413" t="s">
        <v>835</v>
      </c>
      <c r="E514" s="57" t="s">
        <v>22</v>
      </c>
      <c r="F514" s="414" t="s">
        <v>45</v>
      </c>
      <c r="G514" s="415">
        <v>8</v>
      </c>
      <c r="H514" s="416">
        <v>21</v>
      </c>
      <c r="I514" s="403">
        <f t="shared" si="7"/>
        <v>168</v>
      </c>
      <c r="J514" s="417">
        <v>14</v>
      </c>
      <c r="K514" s="418">
        <v>360</v>
      </c>
      <c r="L514" s="408"/>
      <c r="M514" s="421" t="s">
        <v>77</v>
      </c>
      <c r="N514" s="402"/>
      <c r="O514" s="405"/>
      <c r="P514" s="405"/>
    </row>
    <row r="515" s="317" customFormat="1" ht="24" customHeight="1" spans="1:16">
      <c r="A515" s="402">
        <v>59</v>
      </c>
      <c r="B515" s="426" t="s">
        <v>836</v>
      </c>
      <c r="C515" s="389"/>
      <c r="D515" s="69" t="s">
        <v>837</v>
      </c>
      <c r="E515" s="69" t="s">
        <v>22</v>
      </c>
      <c r="F515" s="414" t="s">
        <v>45</v>
      </c>
      <c r="G515" s="408">
        <v>4</v>
      </c>
      <c r="H515" s="427">
        <v>1430</v>
      </c>
      <c r="I515" s="403">
        <f t="shared" si="7"/>
        <v>5720</v>
      </c>
      <c r="J515" s="417">
        <v>14</v>
      </c>
      <c r="K515" s="418">
        <v>360</v>
      </c>
      <c r="L515" s="408"/>
      <c r="M515" s="419" t="s">
        <v>24</v>
      </c>
      <c r="N515" s="402"/>
      <c r="O515" s="405"/>
      <c r="P515" s="405"/>
    </row>
    <row r="516" s="317" customFormat="1" ht="24" customHeight="1" spans="1:16">
      <c r="A516" s="402">
        <v>60</v>
      </c>
      <c r="B516" s="408" t="s">
        <v>838</v>
      </c>
      <c r="C516" s="389"/>
      <c r="D516" s="69" t="s">
        <v>837</v>
      </c>
      <c r="E516" s="69" t="s">
        <v>22</v>
      </c>
      <c r="F516" s="414" t="s">
        <v>45</v>
      </c>
      <c r="G516" s="408">
        <v>4</v>
      </c>
      <c r="H516" s="427">
        <v>1430</v>
      </c>
      <c r="I516" s="403">
        <f t="shared" si="7"/>
        <v>5720</v>
      </c>
      <c r="J516" s="417">
        <v>14</v>
      </c>
      <c r="K516" s="418">
        <v>360</v>
      </c>
      <c r="L516" s="408"/>
      <c r="M516" s="419" t="s">
        <v>24</v>
      </c>
      <c r="N516" s="402"/>
      <c r="O516" s="405"/>
      <c r="P516" s="405"/>
    </row>
    <row r="517" s="317" customFormat="1" ht="24" customHeight="1" spans="1:16">
      <c r="A517" s="402">
        <v>61</v>
      </c>
      <c r="B517" s="408" t="s">
        <v>839</v>
      </c>
      <c r="C517" s="389"/>
      <c r="D517" s="69" t="s">
        <v>837</v>
      </c>
      <c r="E517" s="69" t="s">
        <v>22</v>
      </c>
      <c r="F517" s="414" t="s">
        <v>45</v>
      </c>
      <c r="G517" s="408">
        <v>4</v>
      </c>
      <c r="H517" s="427">
        <v>350</v>
      </c>
      <c r="I517" s="403">
        <f t="shared" si="7"/>
        <v>1400</v>
      </c>
      <c r="J517" s="417">
        <v>14</v>
      </c>
      <c r="K517" s="418">
        <v>360</v>
      </c>
      <c r="L517" s="408"/>
      <c r="M517" s="419" t="s">
        <v>24</v>
      </c>
      <c r="N517" s="402"/>
      <c r="O517" s="405"/>
      <c r="P517" s="405"/>
    </row>
    <row r="518" s="317" customFormat="1" ht="24" customHeight="1" spans="1:16">
      <c r="A518" s="402">
        <v>62</v>
      </c>
      <c r="B518" s="408" t="s">
        <v>411</v>
      </c>
      <c r="C518" s="168"/>
      <c r="D518" s="79" t="s">
        <v>412</v>
      </c>
      <c r="E518" s="69" t="s">
        <v>22</v>
      </c>
      <c r="F518" s="414" t="s">
        <v>413</v>
      </c>
      <c r="G518" s="408">
        <v>1</v>
      </c>
      <c r="H518" s="427">
        <v>70</v>
      </c>
      <c r="I518" s="403">
        <f t="shared" si="7"/>
        <v>70</v>
      </c>
      <c r="J518" s="417">
        <v>14</v>
      </c>
      <c r="K518" s="418">
        <v>360</v>
      </c>
      <c r="L518" s="408"/>
      <c r="M518" s="419" t="s">
        <v>24</v>
      </c>
      <c r="N518" s="402"/>
      <c r="O518" s="405"/>
      <c r="P518" s="405"/>
    </row>
    <row r="519" s="317" customFormat="1" ht="24" customHeight="1" spans="1:16">
      <c r="A519" s="402">
        <v>63</v>
      </c>
      <c r="B519" s="408" t="s">
        <v>840</v>
      </c>
      <c r="C519" s="196"/>
      <c r="D519" s="79" t="s">
        <v>841</v>
      </c>
      <c r="E519" s="69" t="s">
        <v>22</v>
      </c>
      <c r="F519" s="79" t="s">
        <v>23</v>
      </c>
      <c r="G519" s="408">
        <v>3</v>
      </c>
      <c r="H519" s="427">
        <v>20</v>
      </c>
      <c r="I519" s="403">
        <f t="shared" si="7"/>
        <v>60</v>
      </c>
      <c r="J519" s="417">
        <v>14</v>
      </c>
      <c r="K519" s="418">
        <v>360</v>
      </c>
      <c r="L519" s="408"/>
      <c r="M519" s="421" t="s">
        <v>77</v>
      </c>
      <c r="N519" s="402"/>
      <c r="O519" s="405"/>
      <c r="P519" s="405"/>
    </row>
    <row r="520" s="317" customFormat="1" ht="24" customHeight="1" spans="1:16">
      <c r="A520" s="402">
        <v>64</v>
      </c>
      <c r="B520" s="428" t="s">
        <v>842</v>
      </c>
      <c r="C520" s="429"/>
      <c r="D520" s="428" t="s">
        <v>843</v>
      </c>
      <c r="E520" s="411" t="s">
        <v>22</v>
      </c>
      <c r="F520" s="428" t="s">
        <v>23</v>
      </c>
      <c r="G520" s="428">
        <v>3</v>
      </c>
      <c r="H520" s="430">
        <v>45</v>
      </c>
      <c r="I520" s="403">
        <f t="shared" si="7"/>
        <v>135</v>
      </c>
      <c r="J520" s="417">
        <v>14</v>
      </c>
      <c r="K520" s="418">
        <v>360</v>
      </c>
      <c r="L520" s="408"/>
      <c r="M520" s="421" t="s">
        <v>77</v>
      </c>
      <c r="N520" s="402"/>
      <c r="O520" s="405"/>
      <c r="P520" s="405"/>
    </row>
    <row r="521" s="317" customFormat="1" ht="24" customHeight="1" spans="1:16">
      <c r="A521" s="402">
        <v>65</v>
      </c>
      <c r="B521" s="423" t="s">
        <v>123</v>
      </c>
      <c r="C521" s="168"/>
      <c r="D521" s="423" t="s">
        <v>844</v>
      </c>
      <c r="E521" s="402" t="s">
        <v>22</v>
      </c>
      <c r="F521" s="423" t="s">
        <v>118</v>
      </c>
      <c r="G521" s="423">
        <v>5</v>
      </c>
      <c r="H521" s="427">
        <v>240</v>
      </c>
      <c r="I521" s="403">
        <f t="shared" ref="I521:I584" si="8">H521*G521</f>
        <v>1200</v>
      </c>
      <c r="J521" s="404">
        <v>7</v>
      </c>
      <c r="K521" s="404">
        <v>210</v>
      </c>
      <c r="L521" s="408"/>
      <c r="M521" s="402" t="s">
        <v>33</v>
      </c>
      <c r="N521" s="402"/>
      <c r="O521" s="405"/>
      <c r="P521" s="405"/>
    </row>
    <row r="522" s="317" customFormat="1" ht="24" customHeight="1" spans="1:16">
      <c r="A522" s="402">
        <v>66</v>
      </c>
      <c r="B522" s="408" t="s">
        <v>845</v>
      </c>
      <c r="C522" s="196"/>
      <c r="D522" s="408" t="s">
        <v>846</v>
      </c>
      <c r="E522" s="408" t="s">
        <v>22</v>
      </c>
      <c r="F522" s="408" t="s">
        <v>27</v>
      </c>
      <c r="G522" s="408">
        <v>1</v>
      </c>
      <c r="H522" s="403">
        <v>1450</v>
      </c>
      <c r="I522" s="403">
        <f t="shared" si="8"/>
        <v>1450</v>
      </c>
      <c r="J522" s="431">
        <v>7</v>
      </c>
      <c r="K522" s="431">
        <v>230</v>
      </c>
      <c r="L522" s="402"/>
      <c r="M522" s="402" t="s">
        <v>24</v>
      </c>
      <c r="N522" s="402" t="s">
        <v>847</v>
      </c>
      <c r="O522" s="405"/>
      <c r="P522" s="405"/>
    </row>
    <row r="523" s="317" customFormat="1" ht="24" customHeight="1" spans="1:16">
      <c r="A523" s="402">
        <v>67</v>
      </c>
      <c r="B523" s="408" t="s">
        <v>848</v>
      </c>
      <c r="C523" s="196"/>
      <c r="D523" s="408" t="s">
        <v>846</v>
      </c>
      <c r="E523" s="408" t="s">
        <v>22</v>
      </c>
      <c r="F523" s="408" t="s">
        <v>27</v>
      </c>
      <c r="G523" s="408">
        <v>1</v>
      </c>
      <c r="H523" s="403">
        <v>1280</v>
      </c>
      <c r="I523" s="403">
        <f t="shared" si="8"/>
        <v>1280</v>
      </c>
      <c r="J523" s="431">
        <v>7</v>
      </c>
      <c r="K523" s="431">
        <v>230</v>
      </c>
      <c r="L523" s="402"/>
      <c r="M523" s="402" t="s">
        <v>24</v>
      </c>
      <c r="N523" s="402" t="s">
        <v>847</v>
      </c>
      <c r="O523" s="405"/>
      <c r="P523" s="405"/>
    </row>
    <row r="524" s="317" customFormat="1" ht="24" customHeight="1" spans="1:16">
      <c r="A524" s="402">
        <v>68</v>
      </c>
      <c r="B524" s="408" t="s">
        <v>849</v>
      </c>
      <c r="C524" s="196"/>
      <c r="D524" s="408" t="s">
        <v>850</v>
      </c>
      <c r="E524" s="408" t="s">
        <v>22</v>
      </c>
      <c r="F524" s="408" t="s">
        <v>118</v>
      </c>
      <c r="G524" s="408">
        <v>3</v>
      </c>
      <c r="H524" s="403">
        <v>128</v>
      </c>
      <c r="I524" s="403">
        <f t="shared" si="8"/>
        <v>384</v>
      </c>
      <c r="J524" s="431">
        <v>7</v>
      </c>
      <c r="K524" s="431">
        <v>230</v>
      </c>
      <c r="L524" s="402"/>
      <c r="M524" s="402" t="s">
        <v>24</v>
      </c>
      <c r="N524" s="402" t="s">
        <v>847</v>
      </c>
      <c r="O524" s="405"/>
      <c r="P524" s="405"/>
    </row>
    <row r="525" s="317" customFormat="1" ht="24" customHeight="1" spans="1:16">
      <c r="A525" s="402">
        <v>69</v>
      </c>
      <c r="B525" s="408" t="s">
        <v>851</v>
      </c>
      <c r="C525" s="196"/>
      <c r="D525" s="408" t="s">
        <v>852</v>
      </c>
      <c r="E525" s="408" t="s">
        <v>22</v>
      </c>
      <c r="F525" s="408" t="s">
        <v>23</v>
      </c>
      <c r="G525" s="408">
        <v>4</v>
      </c>
      <c r="H525" s="403">
        <v>85</v>
      </c>
      <c r="I525" s="403">
        <f t="shared" si="8"/>
        <v>340</v>
      </c>
      <c r="J525" s="431">
        <v>7</v>
      </c>
      <c r="K525" s="431">
        <v>230</v>
      </c>
      <c r="L525" s="402"/>
      <c r="M525" s="402" t="s">
        <v>24</v>
      </c>
      <c r="N525" s="402" t="s">
        <v>847</v>
      </c>
      <c r="O525" s="405"/>
      <c r="P525" s="405"/>
    </row>
    <row r="526" s="317" customFormat="1" ht="24" customHeight="1" spans="1:16">
      <c r="A526" s="402">
        <v>70</v>
      </c>
      <c r="B526" s="408" t="s">
        <v>853</v>
      </c>
      <c r="C526" s="196"/>
      <c r="D526" s="408" t="s">
        <v>854</v>
      </c>
      <c r="E526" s="408" t="s">
        <v>22</v>
      </c>
      <c r="F526" s="408" t="s">
        <v>118</v>
      </c>
      <c r="G526" s="408">
        <v>5</v>
      </c>
      <c r="H526" s="403">
        <v>60</v>
      </c>
      <c r="I526" s="403">
        <f t="shared" si="8"/>
        <v>300</v>
      </c>
      <c r="J526" s="431">
        <v>7</v>
      </c>
      <c r="K526" s="431">
        <v>230</v>
      </c>
      <c r="L526" s="402"/>
      <c r="M526" s="402" t="s">
        <v>24</v>
      </c>
      <c r="N526" s="402" t="s">
        <v>847</v>
      </c>
      <c r="O526" s="405"/>
      <c r="P526" s="405"/>
    </row>
    <row r="527" s="317" customFormat="1" ht="24" customHeight="1" spans="1:16">
      <c r="A527" s="402">
        <v>71</v>
      </c>
      <c r="B527" s="408" t="s">
        <v>143</v>
      </c>
      <c r="C527" s="196"/>
      <c r="D527" s="408" t="s">
        <v>855</v>
      </c>
      <c r="E527" s="408" t="s">
        <v>22</v>
      </c>
      <c r="F527" s="408" t="s">
        <v>27</v>
      </c>
      <c r="G527" s="408">
        <v>5</v>
      </c>
      <c r="H527" s="403">
        <v>125</v>
      </c>
      <c r="I527" s="403">
        <f t="shared" si="8"/>
        <v>625</v>
      </c>
      <c r="J527" s="431">
        <v>15</v>
      </c>
      <c r="K527" s="431">
        <v>500</v>
      </c>
      <c r="L527" s="402"/>
      <c r="M527" s="402" t="s">
        <v>24</v>
      </c>
      <c r="N527" s="402" t="s">
        <v>847</v>
      </c>
      <c r="O527" s="405"/>
      <c r="P527" s="405"/>
    </row>
    <row r="528" s="317" customFormat="1" ht="24" customHeight="1" spans="1:16">
      <c r="A528" s="402">
        <v>72</v>
      </c>
      <c r="B528" s="408" t="s">
        <v>135</v>
      </c>
      <c r="C528" s="196"/>
      <c r="D528" s="408" t="s">
        <v>856</v>
      </c>
      <c r="E528" s="408" t="s">
        <v>22</v>
      </c>
      <c r="F528" s="408" t="s">
        <v>137</v>
      </c>
      <c r="G528" s="408">
        <v>20</v>
      </c>
      <c r="H528" s="403">
        <v>50</v>
      </c>
      <c r="I528" s="403">
        <f t="shared" si="8"/>
        <v>1000</v>
      </c>
      <c r="J528" s="431">
        <v>15</v>
      </c>
      <c r="K528" s="431">
        <v>500</v>
      </c>
      <c r="L528" s="402"/>
      <c r="M528" s="402" t="s">
        <v>24</v>
      </c>
      <c r="N528" s="402" t="s">
        <v>847</v>
      </c>
      <c r="O528" s="405"/>
      <c r="P528" s="405"/>
    </row>
    <row r="529" s="317" customFormat="1" ht="24" customHeight="1" spans="1:16">
      <c r="A529" s="402">
        <v>73</v>
      </c>
      <c r="B529" s="408" t="s">
        <v>138</v>
      </c>
      <c r="C529" s="196"/>
      <c r="D529" s="408" t="s">
        <v>857</v>
      </c>
      <c r="E529" s="408" t="s">
        <v>22</v>
      </c>
      <c r="F529" s="408" t="s">
        <v>45</v>
      </c>
      <c r="G529" s="408">
        <v>20</v>
      </c>
      <c r="H529" s="403">
        <v>50</v>
      </c>
      <c r="I529" s="403">
        <f t="shared" si="8"/>
        <v>1000</v>
      </c>
      <c r="J529" s="431">
        <v>15</v>
      </c>
      <c r="K529" s="431">
        <v>500</v>
      </c>
      <c r="L529" s="402"/>
      <c r="M529" s="402" t="s">
        <v>24</v>
      </c>
      <c r="N529" s="402" t="s">
        <v>847</v>
      </c>
      <c r="O529" s="405"/>
      <c r="P529" s="405"/>
    </row>
    <row r="530" s="317" customFormat="1" ht="24" customHeight="1" spans="1:16">
      <c r="A530" s="402">
        <v>74</v>
      </c>
      <c r="B530" s="408" t="s">
        <v>858</v>
      </c>
      <c r="C530" s="389"/>
      <c r="D530" s="57" t="s">
        <v>859</v>
      </c>
      <c r="E530" s="57" t="s">
        <v>22</v>
      </c>
      <c r="F530" s="57" t="s">
        <v>137</v>
      </c>
      <c r="G530" s="408">
        <v>20</v>
      </c>
      <c r="H530" s="403">
        <v>130</v>
      </c>
      <c r="I530" s="403">
        <f t="shared" si="8"/>
        <v>2600</v>
      </c>
      <c r="J530" s="431">
        <v>15</v>
      </c>
      <c r="K530" s="431">
        <v>500</v>
      </c>
      <c r="L530" s="402"/>
      <c r="M530" s="402" t="s">
        <v>24</v>
      </c>
      <c r="N530" s="402" t="s">
        <v>847</v>
      </c>
      <c r="O530" s="405"/>
      <c r="P530" s="405"/>
    </row>
    <row r="531" s="317" customFormat="1" ht="24" customHeight="1" spans="1:16">
      <c r="A531" s="402">
        <v>75</v>
      </c>
      <c r="B531" s="408" t="s">
        <v>860</v>
      </c>
      <c r="C531" s="196"/>
      <c r="D531" s="57" t="s">
        <v>861</v>
      </c>
      <c r="E531" s="57" t="s">
        <v>22</v>
      </c>
      <c r="F531" s="57" t="s">
        <v>27</v>
      </c>
      <c r="G531" s="408">
        <v>20</v>
      </c>
      <c r="H531" s="403">
        <v>30</v>
      </c>
      <c r="I531" s="403">
        <f t="shared" si="8"/>
        <v>600</v>
      </c>
      <c r="J531" s="431">
        <v>15</v>
      </c>
      <c r="K531" s="431">
        <v>500</v>
      </c>
      <c r="L531" s="402"/>
      <c r="M531" s="402" t="s">
        <v>24</v>
      </c>
      <c r="N531" s="402" t="s">
        <v>847</v>
      </c>
      <c r="O531" s="405"/>
      <c r="P531" s="405"/>
    </row>
    <row r="532" s="317" customFormat="1" ht="24" customHeight="1" spans="1:16">
      <c r="A532" s="402">
        <v>76</v>
      </c>
      <c r="B532" s="408" t="s">
        <v>862</v>
      </c>
      <c r="C532" s="196"/>
      <c r="D532" s="57" t="s">
        <v>861</v>
      </c>
      <c r="E532" s="57" t="s">
        <v>22</v>
      </c>
      <c r="F532" s="57" t="s">
        <v>27</v>
      </c>
      <c r="G532" s="408">
        <v>20</v>
      </c>
      <c r="H532" s="403">
        <v>30</v>
      </c>
      <c r="I532" s="403">
        <f t="shared" si="8"/>
        <v>600</v>
      </c>
      <c r="J532" s="431">
        <v>15</v>
      </c>
      <c r="K532" s="431">
        <v>500</v>
      </c>
      <c r="L532" s="402"/>
      <c r="M532" s="402" t="s">
        <v>24</v>
      </c>
      <c r="N532" s="402" t="s">
        <v>847</v>
      </c>
      <c r="O532" s="405"/>
      <c r="P532" s="405"/>
    </row>
    <row r="533" s="317" customFormat="1" ht="24" customHeight="1" spans="1:16">
      <c r="A533" s="402">
        <v>77</v>
      </c>
      <c r="B533" s="408" t="s">
        <v>863</v>
      </c>
      <c r="C533" s="196"/>
      <c r="D533" s="57" t="s">
        <v>861</v>
      </c>
      <c r="E533" s="57" t="s">
        <v>22</v>
      </c>
      <c r="F533" s="57" t="s">
        <v>27</v>
      </c>
      <c r="G533" s="408">
        <v>20</v>
      </c>
      <c r="H533" s="403">
        <v>30</v>
      </c>
      <c r="I533" s="403">
        <f t="shared" si="8"/>
        <v>600</v>
      </c>
      <c r="J533" s="431">
        <v>15</v>
      </c>
      <c r="K533" s="431">
        <v>500</v>
      </c>
      <c r="L533" s="402"/>
      <c r="M533" s="402" t="s">
        <v>24</v>
      </c>
      <c r="N533" s="402" t="s">
        <v>847</v>
      </c>
      <c r="O533" s="405"/>
      <c r="P533" s="405"/>
    </row>
    <row r="534" s="317" customFormat="1" ht="24" customHeight="1" spans="1:16">
      <c r="A534" s="402">
        <v>78</v>
      </c>
      <c r="B534" s="408" t="s">
        <v>411</v>
      </c>
      <c r="C534" s="168"/>
      <c r="D534" s="57" t="s">
        <v>864</v>
      </c>
      <c r="E534" s="57" t="s">
        <v>22</v>
      </c>
      <c r="F534" s="57" t="s">
        <v>865</v>
      </c>
      <c r="G534" s="408">
        <v>3</v>
      </c>
      <c r="H534" s="403">
        <v>7</v>
      </c>
      <c r="I534" s="403">
        <f t="shared" si="8"/>
        <v>21</v>
      </c>
      <c r="J534" s="431">
        <v>15</v>
      </c>
      <c r="K534" s="431">
        <v>500</v>
      </c>
      <c r="L534" s="402"/>
      <c r="M534" s="402" t="s">
        <v>24</v>
      </c>
      <c r="N534" s="402" t="s">
        <v>847</v>
      </c>
      <c r="O534" s="405"/>
      <c r="P534" s="405"/>
    </row>
    <row r="535" s="317" customFormat="1" ht="24" customHeight="1" spans="1:16">
      <c r="A535" s="402">
        <v>79</v>
      </c>
      <c r="B535" s="408" t="s">
        <v>161</v>
      </c>
      <c r="C535" s="196"/>
      <c r="D535" s="57" t="s">
        <v>162</v>
      </c>
      <c r="E535" s="57" t="s">
        <v>22</v>
      </c>
      <c r="F535" s="57" t="s">
        <v>45</v>
      </c>
      <c r="G535" s="408">
        <v>30</v>
      </c>
      <c r="H535" s="403">
        <v>75</v>
      </c>
      <c r="I535" s="403">
        <f t="shared" si="8"/>
        <v>2250</v>
      </c>
      <c r="J535" s="431">
        <v>15</v>
      </c>
      <c r="K535" s="431">
        <v>500</v>
      </c>
      <c r="L535" s="402"/>
      <c r="M535" s="402" t="s">
        <v>24</v>
      </c>
      <c r="N535" s="402" t="s">
        <v>847</v>
      </c>
      <c r="O535" s="405"/>
      <c r="P535" s="405"/>
    </row>
    <row r="536" s="317" customFormat="1" ht="24" customHeight="1" spans="1:16">
      <c r="A536" s="402">
        <v>80</v>
      </c>
      <c r="B536" s="408" t="s">
        <v>866</v>
      </c>
      <c r="C536" s="196"/>
      <c r="D536" s="57" t="s">
        <v>133</v>
      </c>
      <c r="E536" s="57" t="s">
        <v>22</v>
      </c>
      <c r="F536" s="57" t="s">
        <v>27</v>
      </c>
      <c r="G536" s="408">
        <v>3</v>
      </c>
      <c r="H536" s="432">
        <v>120</v>
      </c>
      <c r="I536" s="403">
        <f t="shared" si="8"/>
        <v>360</v>
      </c>
      <c r="J536" s="431">
        <v>15</v>
      </c>
      <c r="K536" s="431">
        <v>500</v>
      </c>
      <c r="L536" s="402"/>
      <c r="M536" s="402" t="s">
        <v>24</v>
      </c>
      <c r="N536" s="402" t="s">
        <v>847</v>
      </c>
      <c r="O536" s="405"/>
      <c r="P536" s="405"/>
    </row>
    <row r="537" s="317" customFormat="1" ht="24" customHeight="1" spans="1:16">
      <c r="A537" s="402">
        <v>81</v>
      </c>
      <c r="B537" s="408" t="s">
        <v>380</v>
      </c>
      <c r="C537" s="168"/>
      <c r="D537" s="57" t="s">
        <v>867</v>
      </c>
      <c r="E537" s="57" t="s">
        <v>22</v>
      </c>
      <c r="F537" s="57" t="s">
        <v>27</v>
      </c>
      <c r="G537" s="408">
        <v>20</v>
      </c>
      <c r="H537" s="427">
        <v>8</v>
      </c>
      <c r="I537" s="403">
        <f t="shared" si="8"/>
        <v>160</v>
      </c>
      <c r="J537" s="431">
        <v>15</v>
      </c>
      <c r="K537" s="431">
        <v>500</v>
      </c>
      <c r="L537" s="402"/>
      <c r="M537" s="402" t="s">
        <v>24</v>
      </c>
      <c r="N537" s="402" t="s">
        <v>847</v>
      </c>
      <c r="O537" s="405"/>
      <c r="P537" s="405"/>
    </row>
    <row r="538" s="317" customFormat="1" ht="24" customHeight="1" spans="1:16">
      <c r="A538" s="402">
        <v>82</v>
      </c>
      <c r="B538" s="408" t="s">
        <v>868</v>
      </c>
      <c r="C538" s="196"/>
      <c r="D538" s="57" t="s">
        <v>869</v>
      </c>
      <c r="E538" s="57" t="s">
        <v>22</v>
      </c>
      <c r="F538" s="57" t="s">
        <v>45</v>
      </c>
      <c r="G538" s="408">
        <v>7</v>
      </c>
      <c r="H538" s="432">
        <v>520</v>
      </c>
      <c r="I538" s="403">
        <f t="shared" si="8"/>
        <v>3640</v>
      </c>
      <c r="J538" s="431">
        <v>15</v>
      </c>
      <c r="K538" s="431">
        <v>500</v>
      </c>
      <c r="L538" s="402"/>
      <c r="M538" s="402" t="s">
        <v>24</v>
      </c>
      <c r="N538" s="402" t="s">
        <v>847</v>
      </c>
      <c r="O538" s="405"/>
      <c r="P538" s="405"/>
    </row>
    <row r="539" s="317" customFormat="1" ht="24" customHeight="1" spans="1:16">
      <c r="A539" s="402">
        <v>83</v>
      </c>
      <c r="B539" s="408" t="s">
        <v>870</v>
      </c>
      <c r="C539" s="196"/>
      <c r="D539" s="57" t="s">
        <v>871</v>
      </c>
      <c r="E539" s="57" t="s">
        <v>22</v>
      </c>
      <c r="F539" s="57" t="s">
        <v>23</v>
      </c>
      <c r="G539" s="408">
        <v>3</v>
      </c>
      <c r="H539" s="403">
        <v>600</v>
      </c>
      <c r="I539" s="403">
        <f t="shared" si="8"/>
        <v>1800</v>
      </c>
      <c r="J539" s="431">
        <v>15</v>
      </c>
      <c r="K539" s="431">
        <v>500</v>
      </c>
      <c r="L539" s="402"/>
      <c r="M539" s="402" t="s">
        <v>24</v>
      </c>
      <c r="N539" s="402" t="s">
        <v>847</v>
      </c>
      <c r="O539" s="405"/>
      <c r="P539" s="405"/>
    </row>
    <row r="540" s="317" customFormat="1" ht="24" customHeight="1" spans="1:16">
      <c r="A540" s="402">
        <v>84</v>
      </c>
      <c r="B540" s="408" t="s">
        <v>872</v>
      </c>
      <c r="C540" s="196"/>
      <c r="D540" s="57" t="s">
        <v>375</v>
      </c>
      <c r="E540" s="57" t="s">
        <v>22</v>
      </c>
      <c r="F540" s="57" t="s">
        <v>27</v>
      </c>
      <c r="G540" s="408">
        <v>2</v>
      </c>
      <c r="H540" s="403">
        <v>150</v>
      </c>
      <c r="I540" s="403">
        <f t="shared" si="8"/>
        <v>300</v>
      </c>
      <c r="J540" s="431">
        <v>15</v>
      </c>
      <c r="K540" s="431">
        <v>500</v>
      </c>
      <c r="L540" s="402"/>
      <c r="M540" s="402" t="s">
        <v>24</v>
      </c>
      <c r="N540" s="402" t="s">
        <v>847</v>
      </c>
      <c r="O540" s="405"/>
      <c r="P540" s="405"/>
    </row>
    <row r="541" s="317" customFormat="1" ht="24" customHeight="1" spans="1:16">
      <c r="A541" s="402">
        <v>85</v>
      </c>
      <c r="B541" s="408" t="s">
        <v>163</v>
      </c>
      <c r="C541" s="196"/>
      <c r="D541" s="408" t="s">
        <v>873</v>
      </c>
      <c r="E541" s="408" t="s">
        <v>22</v>
      </c>
      <c r="F541" s="408" t="s">
        <v>45</v>
      </c>
      <c r="G541" s="408">
        <v>100</v>
      </c>
      <c r="H541" s="432">
        <v>12</v>
      </c>
      <c r="I541" s="403">
        <f t="shared" si="8"/>
        <v>1200</v>
      </c>
      <c r="J541" s="431">
        <v>15</v>
      </c>
      <c r="K541" s="431">
        <v>500</v>
      </c>
      <c r="L541" s="402"/>
      <c r="M541" s="402" t="s">
        <v>33</v>
      </c>
      <c r="N541" s="402" t="s">
        <v>847</v>
      </c>
      <c r="O541" s="405"/>
      <c r="P541" s="405"/>
    </row>
    <row r="542" s="317" customFormat="1" ht="24" customHeight="1" spans="1:16">
      <c r="A542" s="402">
        <v>86</v>
      </c>
      <c r="B542" s="408" t="s">
        <v>874</v>
      </c>
      <c r="C542" s="168"/>
      <c r="D542" s="408" t="s">
        <v>875</v>
      </c>
      <c r="E542" s="408" t="s">
        <v>22</v>
      </c>
      <c r="F542" s="408" t="s">
        <v>45</v>
      </c>
      <c r="G542" s="408">
        <v>100</v>
      </c>
      <c r="H542" s="432">
        <v>12</v>
      </c>
      <c r="I542" s="403">
        <f t="shared" si="8"/>
        <v>1200</v>
      </c>
      <c r="J542" s="431">
        <v>15</v>
      </c>
      <c r="K542" s="431">
        <v>500</v>
      </c>
      <c r="L542" s="402"/>
      <c r="M542" s="402" t="s">
        <v>33</v>
      </c>
      <c r="N542" s="402" t="s">
        <v>847</v>
      </c>
      <c r="O542" s="405"/>
      <c r="P542" s="405"/>
    </row>
    <row r="543" s="317" customFormat="1" ht="24" customHeight="1" spans="1:16">
      <c r="A543" s="402">
        <v>87</v>
      </c>
      <c r="B543" s="408" t="s">
        <v>876</v>
      </c>
      <c r="C543" s="196"/>
      <c r="D543" s="408" t="s">
        <v>877</v>
      </c>
      <c r="E543" s="408" t="s">
        <v>22</v>
      </c>
      <c r="F543" s="408" t="s">
        <v>58</v>
      </c>
      <c r="G543" s="408">
        <v>2</v>
      </c>
      <c r="H543" s="403">
        <v>110</v>
      </c>
      <c r="I543" s="403">
        <f t="shared" si="8"/>
        <v>220</v>
      </c>
      <c r="J543" s="431">
        <v>15</v>
      </c>
      <c r="K543" s="431">
        <v>500</v>
      </c>
      <c r="L543" s="402"/>
      <c r="M543" s="402" t="s">
        <v>213</v>
      </c>
      <c r="N543" s="402" t="s">
        <v>847</v>
      </c>
      <c r="O543" s="405"/>
      <c r="P543" s="405"/>
    </row>
    <row r="544" s="317" customFormat="1" ht="24" customHeight="1" spans="1:16">
      <c r="A544" s="402">
        <v>88</v>
      </c>
      <c r="B544" s="408" t="s">
        <v>878</v>
      </c>
      <c r="C544" s="196"/>
      <c r="D544" s="408" t="s">
        <v>879</v>
      </c>
      <c r="E544" s="408" t="s">
        <v>22</v>
      </c>
      <c r="F544" s="408" t="s">
        <v>45</v>
      </c>
      <c r="G544" s="408">
        <v>3</v>
      </c>
      <c r="H544" s="432">
        <v>80</v>
      </c>
      <c r="I544" s="403">
        <f t="shared" si="8"/>
        <v>240</v>
      </c>
      <c r="J544" s="431">
        <v>15</v>
      </c>
      <c r="K544" s="431">
        <v>500</v>
      </c>
      <c r="L544" s="402"/>
      <c r="M544" s="402" t="s">
        <v>213</v>
      </c>
      <c r="N544" s="402" t="s">
        <v>847</v>
      </c>
      <c r="O544" s="405"/>
      <c r="P544" s="405"/>
    </row>
    <row r="545" s="317" customFormat="1" ht="24" customHeight="1" spans="1:16">
      <c r="A545" s="402">
        <v>89</v>
      </c>
      <c r="B545" s="408" t="s">
        <v>880</v>
      </c>
      <c r="C545" s="196"/>
      <c r="D545" s="408" t="s">
        <v>881</v>
      </c>
      <c r="E545" s="408" t="s">
        <v>22</v>
      </c>
      <c r="F545" s="408" t="s">
        <v>23</v>
      </c>
      <c r="G545" s="408">
        <v>20</v>
      </c>
      <c r="H545" s="432">
        <v>5</v>
      </c>
      <c r="I545" s="403">
        <f t="shared" si="8"/>
        <v>100</v>
      </c>
      <c r="J545" s="431">
        <v>15</v>
      </c>
      <c r="K545" s="431">
        <v>500</v>
      </c>
      <c r="L545" s="402"/>
      <c r="M545" s="402" t="s">
        <v>213</v>
      </c>
      <c r="N545" s="402" t="s">
        <v>847</v>
      </c>
      <c r="O545" s="405"/>
      <c r="P545" s="405"/>
    </row>
    <row r="546" s="317" customFormat="1" ht="24" customHeight="1" spans="1:16">
      <c r="A546" s="402">
        <v>90</v>
      </c>
      <c r="B546" s="408" t="s">
        <v>91</v>
      </c>
      <c r="C546" s="420"/>
      <c r="D546" s="408" t="s">
        <v>92</v>
      </c>
      <c r="E546" s="408" t="s">
        <v>22</v>
      </c>
      <c r="F546" s="408" t="s">
        <v>93</v>
      </c>
      <c r="G546" s="408">
        <v>50</v>
      </c>
      <c r="H546" s="432">
        <v>6</v>
      </c>
      <c r="I546" s="403">
        <f t="shared" si="8"/>
        <v>300</v>
      </c>
      <c r="J546" s="431">
        <v>15</v>
      </c>
      <c r="K546" s="431">
        <v>500</v>
      </c>
      <c r="L546" s="402"/>
      <c r="M546" s="402" t="s">
        <v>213</v>
      </c>
      <c r="N546" s="402" t="s">
        <v>847</v>
      </c>
      <c r="O546" s="405"/>
      <c r="P546" s="405"/>
    </row>
    <row r="547" s="317" customFormat="1" ht="24" customHeight="1" spans="1:16">
      <c r="A547" s="402">
        <v>91</v>
      </c>
      <c r="B547" s="408" t="s">
        <v>882</v>
      </c>
      <c r="C547" s="196"/>
      <c r="D547" s="408" t="s">
        <v>883</v>
      </c>
      <c r="E547" s="408" t="s">
        <v>22</v>
      </c>
      <c r="F547" s="408" t="s">
        <v>66</v>
      </c>
      <c r="G547" s="408">
        <v>2</v>
      </c>
      <c r="H547" s="403">
        <v>75</v>
      </c>
      <c r="I547" s="403">
        <f t="shared" si="8"/>
        <v>150</v>
      </c>
      <c r="J547" s="431">
        <v>15</v>
      </c>
      <c r="K547" s="431">
        <v>500</v>
      </c>
      <c r="L547" s="402"/>
      <c r="M547" s="402" t="s">
        <v>213</v>
      </c>
      <c r="N547" s="402" t="s">
        <v>847</v>
      </c>
      <c r="O547" s="405"/>
      <c r="P547" s="405"/>
    </row>
    <row r="548" s="317" customFormat="1" ht="24" customHeight="1" spans="1:16">
      <c r="A548" s="402">
        <v>92</v>
      </c>
      <c r="B548" s="408" t="s">
        <v>884</v>
      </c>
      <c r="C548" s="168"/>
      <c r="D548" s="408" t="s">
        <v>885</v>
      </c>
      <c r="E548" s="408" t="s">
        <v>22</v>
      </c>
      <c r="F548" s="57" t="s">
        <v>118</v>
      </c>
      <c r="G548" s="408">
        <v>4</v>
      </c>
      <c r="H548" s="403">
        <v>2</v>
      </c>
      <c r="I548" s="403">
        <f t="shared" si="8"/>
        <v>8</v>
      </c>
      <c r="J548" s="431">
        <v>15</v>
      </c>
      <c r="K548" s="431">
        <v>500</v>
      </c>
      <c r="L548" s="402"/>
      <c r="M548" s="402" t="s">
        <v>213</v>
      </c>
      <c r="N548" s="402" t="s">
        <v>847</v>
      </c>
      <c r="O548" s="405"/>
      <c r="P548" s="405"/>
    </row>
    <row r="549" s="317" customFormat="1" ht="24" customHeight="1" spans="1:16">
      <c r="A549" s="402">
        <v>93</v>
      </c>
      <c r="B549" s="408" t="s">
        <v>886</v>
      </c>
      <c r="C549" s="196"/>
      <c r="D549" s="408" t="s">
        <v>887</v>
      </c>
      <c r="E549" s="408" t="s">
        <v>22</v>
      </c>
      <c r="F549" s="408" t="s">
        <v>23</v>
      </c>
      <c r="G549" s="408">
        <v>4</v>
      </c>
      <c r="H549" s="403">
        <v>28</v>
      </c>
      <c r="I549" s="403">
        <f t="shared" si="8"/>
        <v>112</v>
      </c>
      <c r="J549" s="431">
        <v>15</v>
      </c>
      <c r="K549" s="431">
        <v>500</v>
      </c>
      <c r="L549" s="402"/>
      <c r="M549" s="402" t="s">
        <v>213</v>
      </c>
      <c r="N549" s="402" t="s">
        <v>847</v>
      </c>
      <c r="O549" s="405"/>
      <c r="P549" s="405"/>
    </row>
    <row r="550" s="317" customFormat="1" ht="24" customHeight="1" spans="1:16">
      <c r="A550" s="402">
        <v>94</v>
      </c>
      <c r="B550" s="408" t="s">
        <v>888</v>
      </c>
      <c r="C550" s="196"/>
      <c r="D550" s="408" t="s">
        <v>889</v>
      </c>
      <c r="E550" s="408" t="s">
        <v>22</v>
      </c>
      <c r="F550" s="408" t="s">
        <v>23</v>
      </c>
      <c r="G550" s="408">
        <v>4</v>
      </c>
      <c r="H550" s="403">
        <v>20</v>
      </c>
      <c r="I550" s="403">
        <f t="shared" si="8"/>
        <v>80</v>
      </c>
      <c r="J550" s="431">
        <v>15</v>
      </c>
      <c r="K550" s="431">
        <v>500</v>
      </c>
      <c r="L550" s="402"/>
      <c r="M550" s="402" t="s">
        <v>213</v>
      </c>
      <c r="N550" s="402" t="s">
        <v>847</v>
      </c>
      <c r="O550" s="405"/>
      <c r="P550" s="405"/>
    </row>
    <row r="551" s="317" customFormat="1" ht="24" customHeight="1" spans="1:16">
      <c r="A551" s="402">
        <v>95</v>
      </c>
      <c r="B551" s="408" t="s">
        <v>289</v>
      </c>
      <c r="C551" s="420"/>
      <c r="D551" s="408" t="s">
        <v>890</v>
      </c>
      <c r="E551" s="408" t="s">
        <v>22</v>
      </c>
      <c r="F551" s="408" t="s">
        <v>23</v>
      </c>
      <c r="G551" s="408">
        <v>1</v>
      </c>
      <c r="H551" s="403">
        <v>8</v>
      </c>
      <c r="I551" s="403">
        <f t="shared" si="8"/>
        <v>8</v>
      </c>
      <c r="J551" s="431">
        <v>15</v>
      </c>
      <c r="K551" s="431">
        <v>500</v>
      </c>
      <c r="L551" s="402"/>
      <c r="M551" s="402" t="s">
        <v>213</v>
      </c>
      <c r="N551" s="402" t="s">
        <v>847</v>
      </c>
      <c r="O551" s="405"/>
      <c r="P551" s="405"/>
    </row>
    <row r="552" s="317" customFormat="1" ht="24" customHeight="1" spans="1:16">
      <c r="A552" s="402">
        <v>96</v>
      </c>
      <c r="B552" s="408" t="s">
        <v>891</v>
      </c>
      <c r="C552" s="196"/>
      <c r="D552" s="408" t="s">
        <v>892</v>
      </c>
      <c r="E552" s="408" t="s">
        <v>22</v>
      </c>
      <c r="F552" s="408" t="s">
        <v>893</v>
      </c>
      <c r="G552" s="408">
        <v>1</v>
      </c>
      <c r="H552" s="403">
        <v>45</v>
      </c>
      <c r="I552" s="403">
        <f t="shared" si="8"/>
        <v>45</v>
      </c>
      <c r="J552" s="431">
        <v>15</v>
      </c>
      <c r="K552" s="431">
        <v>500</v>
      </c>
      <c r="L552" s="402"/>
      <c r="M552" s="402" t="s">
        <v>213</v>
      </c>
      <c r="N552" s="402" t="s">
        <v>847</v>
      </c>
      <c r="O552" s="405"/>
      <c r="P552" s="405"/>
    </row>
    <row r="553" s="317" customFormat="1" ht="24" customHeight="1" spans="1:16">
      <c r="A553" s="402">
        <v>97</v>
      </c>
      <c r="B553" s="408" t="s">
        <v>700</v>
      </c>
      <c r="C553" s="196"/>
      <c r="D553" s="408" t="s">
        <v>701</v>
      </c>
      <c r="E553" s="408" t="s">
        <v>22</v>
      </c>
      <c r="F553" s="408" t="s">
        <v>32</v>
      </c>
      <c r="G553" s="408">
        <v>50</v>
      </c>
      <c r="H553" s="403">
        <v>0.6</v>
      </c>
      <c r="I553" s="403">
        <f t="shared" si="8"/>
        <v>30</v>
      </c>
      <c r="J553" s="431">
        <v>15</v>
      </c>
      <c r="K553" s="431">
        <v>500</v>
      </c>
      <c r="L553" s="402"/>
      <c r="M553" s="402" t="s">
        <v>213</v>
      </c>
      <c r="N553" s="402" t="s">
        <v>847</v>
      </c>
      <c r="O553" s="405"/>
      <c r="P553" s="405"/>
    </row>
    <row r="554" s="317" customFormat="1" ht="24" customHeight="1" spans="1:16">
      <c r="A554" s="402">
        <v>98</v>
      </c>
      <c r="B554" s="408" t="s">
        <v>125</v>
      </c>
      <c r="C554" s="196"/>
      <c r="D554" s="408" t="s">
        <v>126</v>
      </c>
      <c r="E554" s="408" t="s">
        <v>22</v>
      </c>
      <c r="F554" s="408" t="s">
        <v>58</v>
      </c>
      <c r="G554" s="408">
        <v>1</v>
      </c>
      <c r="H554" s="403">
        <v>190</v>
      </c>
      <c r="I554" s="403">
        <f t="shared" si="8"/>
        <v>190</v>
      </c>
      <c r="J554" s="431">
        <v>15</v>
      </c>
      <c r="K554" s="431">
        <v>500</v>
      </c>
      <c r="L554" s="402"/>
      <c r="M554" s="402" t="s">
        <v>213</v>
      </c>
      <c r="N554" s="402" t="s">
        <v>847</v>
      </c>
      <c r="O554" s="405"/>
      <c r="P554" s="405"/>
    </row>
    <row r="555" s="317" customFormat="1" ht="24" customHeight="1" spans="1:16">
      <c r="A555" s="402">
        <v>99</v>
      </c>
      <c r="B555" s="408" t="s">
        <v>226</v>
      </c>
      <c r="C555" s="196"/>
      <c r="D555" s="57" t="s">
        <v>227</v>
      </c>
      <c r="E555" s="57" t="s">
        <v>22</v>
      </c>
      <c r="F555" s="57" t="s">
        <v>23</v>
      </c>
      <c r="G555" s="408">
        <v>5</v>
      </c>
      <c r="H555" s="427">
        <v>3</v>
      </c>
      <c r="I555" s="403">
        <f t="shared" si="8"/>
        <v>15</v>
      </c>
      <c r="J555" s="431">
        <v>15</v>
      </c>
      <c r="K555" s="431">
        <v>500</v>
      </c>
      <c r="L555" s="402"/>
      <c r="M555" s="402" t="s">
        <v>213</v>
      </c>
      <c r="N555" s="402" t="s">
        <v>847</v>
      </c>
      <c r="O555" s="405"/>
      <c r="P555" s="405"/>
    </row>
    <row r="556" s="317" customFormat="1" ht="24" customHeight="1" spans="1:16">
      <c r="A556" s="402">
        <v>100</v>
      </c>
      <c r="B556" s="408" t="s">
        <v>894</v>
      </c>
      <c r="C556" s="196"/>
      <c r="D556" s="57" t="s">
        <v>464</v>
      </c>
      <c r="E556" s="57" t="s">
        <v>22</v>
      </c>
      <c r="F556" s="57" t="s">
        <v>45</v>
      </c>
      <c r="G556" s="408">
        <v>2</v>
      </c>
      <c r="H556" s="432">
        <v>40</v>
      </c>
      <c r="I556" s="403">
        <f t="shared" si="8"/>
        <v>80</v>
      </c>
      <c r="J556" s="431">
        <v>15</v>
      </c>
      <c r="K556" s="431">
        <v>500</v>
      </c>
      <c r="L556" s="402"/>
      <c r="M556" s="402" t="s">
        <v>213</v>
      </c>
      <c r="N556" s="402" t="s">
        <v>847</v>
      </c>
      <c r="O556" s="405"/>
      <c r="P556" s="405"/>
    </row>
    <row r="557" s="317" customFormat="1" ht="24" customHeight="1" spans="1:16">
      <c r="A557" s="402">
        <v>101</v>
      </c>
      <c r="B557" s="408" t="s">
        <v>895</v>
      </c>
      <c r="C557" s="196"/>
      <c r="D557" s="57" t="s">
        <v>896</v>
      </c>
      <c r="E557" s="57" t="s">
        <v>22</v>
      </c>
      <c r="F557" s="57" t="s">
        <v>45</v>
      </c>
      <c r="G557" s="408">
        <v>2</v>
      </c>
      <c r="H557" s="432">
        <v>42</v>
      </c>
      <c r="I557" s="403">
        <f t="shared" si="8"/>
        <v>84</v>
      </c>
      <c r="J557" s="431">
        <v>15</v>
      </c>
      <c r="K557" s="431">
        <v>500</v>
      </c>
      <c r="L557" s="402"/>
      <c r="M557" s="402" t="s">
        <v>213</v>
      </c>
      <c r="N557" s="402" t="s">
        <v>847</v>
      </c>
      <c r="O557" s="405"/>
      <c r="P557" s="405"/>
    </row>
    <row r="558" s="317" customFormat="1" ht="24" customHeight="1" spans="1:16">
      <c r="A558" s="402">
        <v>102</v>
      </c>
      <c r="B558" s="408" t="s">
        <v>897</v>
      </c>
      <c r="C558" s="196"/>
      <c r="D558" s="57" t="s">
        <v>493</v>
      </c>
      <c r="E558" s="57" t="s">
        <v>22</v>
      </c>
      <c r="F558" s="57" t="s">
        <v>45</v>
      </c>
      <c r="G558" s="408">
        <v>2</v>
      </c>
      <c r="H558" s="432">
        <v>25</v>
      </c>
      <c r="I558" s="403">
        <f t="shared" si="8"/>
        <v>50</v>
      </c>
      <c r="J558" s="431">
        <v>15</v>
      </c>
      <c r="K558" s="431">
        <v>500</v>
      </c>
      <c r="L558" s="402"/>
      <c r="M558" s="402" t="s">
        <v>213</v>
      </c>
      <c r="N558" s="402" t="s">
        <v>847</v>
      </c>
      <c r="O558" s="405"/>
      <c r="P558" s="405"/>
    </row>
    <row r="559" s="317" customFormat="1" ht="24" customHeight="1" spans="1:16">
      <c r="A559" s="402">
        <v>103</v>
      </c>
      <c r="B559" s="408" t="s">
        <v>898</v>
      </c>
      <c r="C559" s="389"/>
      <c r="D559" s="57" t="s">
        <v>899</v>
      </c>
      <c r="E559" s="57" t="s">
        <v>22</v>
      </c>
      <c r="F559" s="57" t="s">
        <v>45</v>
      </c>
      <c r="G559" s="408">
        <v>50</v>
      </c>
      <c r="H559" s="432">
        <v>65</v>
      </c>
      <c r="I559" s="403">
        <f t="shared" si="8"/>
        <v>3250</v>
      </c>
      <c r="J559" s="431">
        <v>15</v>
      </c>
      <c r="K559" s="431">
        <v>500</v>
      </c>
      <c r="L559" s="402"/>
      <c r="M559" s="402" t="s">
        <v>213</v>
      </c>
      <c r="N559" s="402" t="s">
        <v>847</v>
      </c>
      <c r="O559" s="405"/>
      <c r="P559" s="405"/>
    </row>
    <row r="560" s="317" customFormat="1" ht="24" customHeight="1" spans="1:16">
      <c r="A560" s="402">
        <v>104</v>
      </c>
      <c r="B560" s="408" t="s">
        <v>900</v>
      </c>
      <c r="C560" s="196"/>
      <c r="D560" s="57" t="s">
        <v>901</v>
      </c>
      <c r="E560" s="57" t="s">
        <v>22</v>
      </c>
      <c r="F560" s="57" t="s">
        <v>45</v>
      </c>
      <c r="G560" s="408">
        <v>2</v>
      </c>
      <c r="H560" s="432">
        <v>42</v>
      </c>
      <c r="I560" s="403">
        <f t="shared" si="8"/>
        <v>84</v>
      </c>
      <c r="J560" s="431">
        <v>15</v>
      </c>
      <c r="K560" s="431">
        <v>500</v>
      </c>
      <c r="L560" s="402"/>
      <c r="M560" s="402" t="s">
        <v>213</v>
      </c>
      <c r="N560" s="402" t="s">
        <v>847</v>
      </c>
      <c r="O560" s="405"/>
      <c r="P560" s="405"/>
    </row>
    <row r="561" s="317" customFormat="1" ht="24" customHeight="1" spans="1:16">
      <c r="A561" s="402">
        <v>105</v>
      </c>
      <c r="B561" s="408" t="s">
        <v>902</v>
      </c>
      <c r="C561" s="389"/>
      <c r="D561" s="57" t="s">
        <v>903</v>
      </c>
      <c r="E561" s="57" t="s">
        <v>22</v>
      </c>
      <c r="F561" s="57" t="s">
        <v>23</v>
      </c>
      <c r="G561" s="408">
        <v>10</v>
      </c>
      <c r="H561" s="403">
        <v>5</v>
      </c>
      <c r="I561" s="403">
        <f t="shared" si="8"/>
        <v>50</v>
      </c>
      <c r="J561" s="431">
        <v>15</v>
      </c>
      <c r="K561" s="431">
        <v>500</v>
      </c>
      <c r="L561" s="402"/>
      <c r="M561" s="402" t="s">
        <v>213</v>
      </c>
      <c r="N561" s="402" t="s">
        <v>847</v>
      </c>
      <c r="O561" s="405"/>
      <c r="P561" s="405"/>
    </row>
    <row r="562" s="317" customFormat="1" ht="24" customHeight="1" spans="1:16">
      <c r="A562" s="402">
        <v>106</v>
      </c>
      <c r="B562" s="408" t="s">
        <v>219</v>
      </c>
      <c r="C562" s="168"/>
      <c r="D562" s="57" t="s">
        <v>220</v>
      </c>
      <c r="E562" s="57" t="s">
        <v>22</v>
      </c>
      <c r="F562" s="57" t="s">
        <v>32</v>
      </c>
      <c r="G562" s="408">
        <v>40</v>
      </c>
      <c r="H562" s="403">
        <v>0.4</v>
      </c>
      <c r="I562" s="403">
        <f t="shared" si="8"/>
        <v>16</v>
      </c>
      <c r="J562" s="431">
        <v>15</v>
      </c>
      <c r="K562" s="431">
        <v>500</v>
      </c>
      <c r="L562" s="402"/>
      <c r="M562" s="402" t="s">
        <v>213</v>
      </c>
      <c r="N562" s="402" t="s">
        <v>847</v>
      </c>
      <c r="O562" s="405"/>
      <c r="P562" s="405"/>
    </row>
    <row r="563" s="317" customFormat="1" ht="24" customHeight="1" spans="1:16">
      <c r="A563" s="402">
        <v>107</v>
      </c>
      <c r="B563" s="408" t="s">
        <v>904</v>
      </c>
      <c r="C563" s="196"/>
      <c r="D563" s="57" t="s">
        <v>905</v>
      </c>
      <c r="E563" s="57" t="s">
        <v>22</v>
      </c>
      <c r="F563" s="57" t="s">
        <v>45</v>
      </c>
      <c r="G563" s="408">
        <v>1</v>
      </c>
      <c r="H563" s="403">
        <v>42</v>
      </c>
      <c r="I563" s="403">
        <f t="shared" si="8"/>
        <v>42</v>
      </c>
      <c r="J563" s="431">
        <v>15</v>
      </c>
      <c r="K563" s="431">
        <v>500</v>
      </c>
      <c r="L563" s="402"/>
      <c r="M563" s="402" t="s">
        <v>213</v>
      </c>
      <c r="N563" s="402" t="s">
        <v>847</v>
      </c>
      <c r="O563" s="405"/>
      <c r="P563" s="405"/>
    </row>
    <row r="564" s="317" customFormat="1" ht="24" customHeight="1" spans="1:16">
      <c r="A564" s="402">
        <v>108</v>
      </c>
      <c r="B564" s="408" t="s">
        <v>702</v>
      </c>
      <c r="C564" s="168"/>
      <c r="D564" s="433" t="s">
        <v>906</v>
      </c>
      <c r="E564" s="57" t="s">
        <v>22</v>
      </c>
      <c r="F564" s="57" t="s">
        <v>32</v>
      </c>
      <c r="G564" s="408">
        <v>100</v>
      </c>
      <c r="H564" s="403">
        <v>0.6</v>
      </c>
      <c r="I564" s="403">
        <f t="shared" si="8"/>
        <v>60</v>
      </c>
      <c r="J564" s="431">
        <v>15</v>
      </c>
      <c r="K564" s="431">
        <v>500</v>
      </c>
      <c r="L564" s="402"/>
      <c r="M564" s="402" t="s">
        <v>213</v>
      </c>
      <c r="N564" s="402" t="s">
        <v>847</v>
      </c>
      <c r="O564" s="405"/>
      <c r="P564" s="405"/>
    </row>
    <row r="565" s="317" customFormat="1" ht="24" customHeight="1" spans="1:16">
      <c r="A565" s="402">
        <v>109</v>
      </c>
      <c r="B565" s="408" t="s">
        <v>907</v>
      </c>
      <c r="C565" s="196"/>
      <c r="D565" s="57" t="s">
        <v>908</v>
      </c>
      <c r="E565" s="57" t="s">
        <v>22</v>
      </c>
      <c r="F565" s="57" t="s">
        <v>453</v>
      </c>
      <c r="G565" s="408">
        <v>20</v>
      </c>
      <c r="H565" s="403">
        <v>2</v>
      </c>
      <c r="I565" s="403">
        <f t="shared" si="8"/>
        <v>40</v>
      </c>
      <c r="J565" s="431">
        <v>15</v>
      </c>
      <c r="K565" s="431">
        <v>500</v>
      </c>
      <c r="L565" s="402"/>
      <c r="M565" s="402" t="s">
        <v>213</v>
      </c>
      <c r="N565" s="402" t="s">
        <v>847</v>
      </c>
      <c r="O565" s="405"/>
      <c r="P565" s="405"/>
    </row>
    <row r="566" s="317" customFormat="1" ht="24" customHeight="1" spans="1:16">
      <c r="A566" s="402">
        <v>110</v>
      </c>
      <c r="B566" s="408" t="s">
        <v>909</v>
      </c>
      <c r="C566" s="196"/>
      <c r="D566" s="57" t="s">
        <v>910</v>
      </c>
      <c r="E566" s="57" t="s">
        <v>22</v>
      </c>
      <c r="F566" s="57" t="s">
        <v>23</v>
      </c>
      <c r="G566" s="408">
        <v>1</v>
      </c>
      <c r="H566" s="403">
        <v>5</v>
      </c>
      <c r="I566" s="403">
        <f t="shared" si="8"/>
        <v>5</v>
      </c>
      <c r="J566" s="431">
        <v>15</v>
      </c>
      <c r="K566" s="431">
        <v>500</v>
      </c>
      <c r="L566" s="402"/>
      <c r="M566" s="402" t="s">
        <v>213</v>
      </c>
      <c r="N566" s="402" t="s">
        <v>847</v>
      </c>
      <c r="O566" s="405"/>
      <c r="P566" s="405"/>
    </row>
    <row r="567" s="317" customFormat="1" ht="24" customHeight="1" spans="1:16">
      <c r="A567" s="402">
        <v>111</v>
      </c>
      <c r="B567" s="408" t="s">
        <v>911</v>
      </c>
      <c r="C567" s="196"/>
      <c r="D567" s="57" t="s">
        <v>912</v>
      </c>
      <c r="E567" s="57" t="s">
        <v>22</v>
      </c>
      <c r="F567" s="57" t="s">
        <v>45</v>
      </c>
      <c r="G567" s="408">
        <v>1</v>
      </c>
      <c r="H567" s="403">
        <v>16</v>
      </c>
      <c r="I567" s="403">
        <f t="shared" si="8"/>
        <v>16</v>
      </c>
      <c r="J567" s="431">
        <v>15</v>
      </c>
      <c r="K567" s="431">
        <v>500</v>
      </c>
      <c r="L567" s="402"/>
      <c r="M567" s="402" t="s">
        <v>213</v>
      </c>
      <c r="N567" s="402" t="s">
        <v>847</v>
      </c>
      <c r="O567" s="405"/>
      <c r="P567" s="405"/>
    </row>
    <row r="568" s="317" customFormat="1" ht="24" customHeight="1" spans="1:16">
      <c r="A568" s="402">
        <v>112</v>
      </c>
      <c r="B568" s="408" t="s">
        <v>458</v>
      </c>
      <c r="C568" s="168"/>
      <c r="D568" s="57" t="s">
        <v>913</v>
      </c>
      <c r="E568" s="57" t="s">
        <v>22</v>
      </c>
      <c r="F568" s="57" t="s">
        <v>618</v>
      </c>
      <c r="G568" s="408">
        <v>100</v>
      </c>
      <c r="H568" s="403">
        <v>0.2</v>
      </c>
      <c r="I568" s="403">
        <f t="shared" si="8"/>
        <v>20</v>
      </c>
      <c r="J568" s="431">
        <v>15</v>
      </c>
      <c r="K568" s="431">
        <v>500</v>
      </c>
      <c r="L568" s="402"/>
      <c r="M568" s="402" t="s">
        <v>213</v>
      </c>
      <c r="N568" s="402" t="s">
        <v>847</v>
      </c>
      <c r="O568" s="405"/>
      <c r="P568" s="405"/>
    </row>
    <row r="569" s="317" customFormat="1" ht="24" customHeight="1" spans="1:16">
      <c r="A569" s="402">
        <v>113</v>
      </c>
      <c r="B569" s="408" t="s">
        <v>914</v>
      </c>
      <c r="C569" s="196"/>
      <c r="D569" s="57" t="s">
        <v>915</v>
      </c>
      <c r="E569" s="57" t="s">
        <v>22</v>
      </c>
      <c r="F569" s="57" t="s">
        <v>27</v>
      </c>
      <c r="G569" s="408">
        <v>1</v>
      </c>
      <c r="H569" s="403">
        <v>95</v>
      </c>
      <c r="I569" s="403">
        <f t="shared" si="8"/>
        <v>95</v>
      </c>
      <c r="J569" s="431">
        <v>15</v>
      </c>
      <c r="K569" s="431">
        <v>500</v>
      </c>
      <c r="L569" s="402"/>
      <c r="M569" s="402" t="s">
        <v>213</v>
      </c>
      <c r="N569" s="402" t="s">
        <v>847</v>
      </c>
      <c r="O569" s="405"/>
      <c r="P569" s="405"/>
    </row>
    <row r="570" s="317" customFormat="1" ht="24" customHeight="1" spans="1:16">
      <c r="A570" s="402">
        <v>114</v>
      </c>
      <c r="B570" s="408" t="s">
        <v>916</v>
      </c>
      <c r="C570" s="196"/>
      <c r="D570" s="57" t="s">
        <v>917</v>
      </c>
      <c r="E570" s="57" t="s">
        <v>22</v>
      </c>
      <c r="F570" s="57" t="s">
        <v>32</v>
      </c>
      <c r="G570" s="408">
        <v>20</v>
      </c>
      <c r="H570" s="403">
        <v>9</v>
      </c>
      <c r="I570" s="403">
        <f t="shared" si="8"/>
        <v>180</v>
      </c>
      <c r="J570" s="431">
        <v>15</v>
      </c>
      <c r="K570" s="431">
        <v>500</v>
      </c>
      <c r="L570" s="402"/>
      <c r="M570" s="402" t="s">
        <v>213</v>
      </c>
      <c r="N570" s="402" t="s">
        <v>847</v>
      </c>
      <c r="O570" s="405"/>
      <c r="P570" s="405"/>
    </row>
    <row r="571" s="317" customFormat="1" ht="24" customHeight="1" spans="1:16">
      <c r="A571" s="402">
        <v>115</v>
      </c>
      <c r="B571" s="408" t="s">
        <v>918</v>
      </c>
      <c r="C571" s="196"/>
      <c r="D571" s="57" t="s">
        <v>919</v>
      </c>
      <c r="E571" s="57" t="s">
        <v>22</v>
      </c>
      <c r="F571" s="57" t="s">
        <v>32</v>
      </c>
      <c r="G571" s="408">
        <v>20</v>
      </c>
      <c r="H571" s="403">
        <v>2</v>
      </c>
      <c r="I571" s="403">
        <f t="shared" si="8"/>
        <v>40</v>
      </c>
      <c r="J571" s="431">
        <v>15</v>
      </c>
      <c r="K571" s="431">
        <v>500</v>
      </c>
      <c r="L571" s="402"/>
      <c r="M571" s="402" t="s">
        <v>213</v>
      </c>
      <c r="N571" s="402" t="s">
        <v>847</v>
      </c>
      <c r="O571" s="405"/>
      <c r="P571" s="405"/>
    </row>
    <row r="572" s="317" customFormat="1" ht="24" customHeight="1" spans="1:16">
      <c r="A572" s="402">
        <v>116</v>
      </c>
      <c r="B572" s="408" t="s">
        <v>920</v>
      </c>
      <c r="C572" s="196"/>
      <c r="D572" s="57" t="s">
        <v>921</v>
      </c>
      <c r="E572" s="57" t="s">
        <v>22</v>
      </c>
      <c r="F572" s="57" t="s">
        <v>32</v>
      </c>
      <c r="G572" s="408">
        <v>1</v>
      </c>
      <c r="H572" s="432">
        <v>34</v>
      </c>
      <c r="I572" s="403">
        <f t="shared" si="8"/>
        <v>34</v>
      </c>
      <c r="J572" s="431">
        <v>15</v>
      </c>
      <c r="K572" s="431">
        <v>500</v>
      </c>
      <c r="L572" s="402"/>
      <c r="M572" s="402" t="s">
        <v>213</v>
      </c>
      <c r="N572" s="402" t="s">
        <v>847</v>
      </c>
      <c r="O572" s="405"/>
      <c r="P572" s="405"/>
    </row>
    <row r="573" s="317" customFormat="1" ht="24" customHeight="1" spans="1:16">
      <c r="A573" s="402">
        <v>117</v>
      </c>
      <c r="B573" s="408" t="s">
        <v>922</v>
      </c>
      <c r="C573" s="196"/>
      <c r="D573" s="408" t="s">
        <v>854</v>
      </c>
      <c r="E573" s="408" t="s">
        <v>22</v>
      </c>
      <c r="F573" s="408" t="s">
        <v>32</v>
      </c>
      <c r="G573" s="408">
        <v>10</v>
      </c>
      <c r="H573" s="432">
        <v>7.5</v>
      </c>
      <c r="I573" s="403">
        <f t="shared" si="8"/>
        <v>75</v>
      </c>
      <c r="J573" s="431">
        <v>15</v>
      </c>
      <c r="K573" s="431">
        <v>500</v>
      </c>
      <c r="L573" s="402"/>
      <c r="M573" s="402" t="s">
        <v>213</v>
      </c>
      <c r="N573" s="402" t="s">
        <v>847</v>
      </c>
      <c r="O573" s="405"/>
      <c r="P573" s="405"/>
    </row>
    <row r="574" s="317" customFormat="1" ht="24" customHeight="1" spans="1:16">
      <c r="A574" s="402">
        <v>118</v>
      </c>
      <c r="B574" s="408" t="s">
        <v>922</v>
      </c>
      <c r="C574" s="196"/>
      <c r="D574" s="408" t="s">
        <v>923</v>
      </c>
      <c r="E574" s="408" t="s">
        <v>22</v>
      </c>
      <c r="F574" s="408" t="s">
        <v>32</v>
      </c>
      <c r="G574" s="408">
        <v>10</v>
      </c>
      <c r="H574" s="403">
        <v>6.5</v>
      </c>
      <c r="I574" s="403">
        <f t="shared" si="8"/>
        <v>65</v>
      </c>
      <c r="J574" s="431">
        <v>15</v>
      </c>
      <c r="K574" s="431">
        <v>500</v>
      </c>
      <c r="L574" s="402"/>
      <c r="M574" s="402" t="s">
        <v>213</v>
      </c>
      <c r="N574" s="402" t="s">
        <v>847</v>
      </c>
      <c r="O574" s="405"/>
      <c r="P574" s="405"/>
    </row>
    <row r="575" s="317" customFormat="1" ht="24" customHeight="1" spans="1:16">
      <c r="A575" s="402">
        <v>119</v>
      </c>
      <c r="B575" s="408" t="s">
        <v>922</v>
      </c>
      <c r="C575" s="196"/>
      <c r="D575" s="408" t="s">
        <v>924</v>
      </c>
      <c r="E575" s="408" t="s">
        <v>22</v>
      </c>
      <c r="F575" s="408" t="s">
        <v>32</v>
      </c>
      <c r="G575" s="408">
        <v>10</v>
      </c>
      <c r="H575" s="403">
        <v>6.5</v>
      </c>
      <c r="I575" s="403">
        <f t="shared" si="8"/>
        <v>65</v>
      </c>
      <c r="J575" s="431">
        <v>15</v>
      </c>
      <c r="K575" s="431">
        <v>500</v>
      </c>
      <c r="L575" s="402"/>
      <c r="M575" s="402" t="s">
        <v>213</v>
      </c>
      <c r="N575" s="402" t="s">
        <v>847</v>
      </c>
      <c r="O575" s="405"/>
      <c r="P575" s="405"/>
    </row>
    <row r="576" s="317" customFormat="1" ht="24" customHeight="1" spans="1:16">
      <c r="A576" s="402">
        <v>120</v>
      </c>
      <c r="B576" s="408" t="s">
        <v>922</v>
      </c>
      <c r="C576" s="196"/>
      <c r="D576" s="408" t="s">
        <v>925</v>
      </c>
      <c r="E576" s="408" t="s">
        <v>22</v>
      </c>
      <c r="F576" s="408" t="s">
        <v>32</v>
      </c>
      <c r="G576" s="408">
        <v>10</v>
      </c>
      <c r="H576" s="403">
        <v>6.5</v>
      </c>
      <c r="I576" s="403">
        <f t="shared" si="8"/>
        <v>65</v>
      </c>
      <c r="J576" s="431">
        <v>15</v>
      </c>
      <c r="K576" s="431">
        <v>500</v>
      </c>
      <c r="L576" s="402"/>
      <c r="M576" s="402" t="s">
        <v>213</v>
      </c>
      <c r="N576" s="402" t="s">
        <v>847</v>
      </c>
      <c r="O576" s="405"/>
      <c r="P576" s="405"/>
    </row>
    <row r="577" s="317" customFormat="1" ht="24" customHeight="1" spans="1:16">
      <c r="A577" s="402">
        <v>121</v>
      </c>
      <c r="B577" s="408" t="s">
        <v>926</v>
      </c>
      <c r="C577" s="196"/>
      <c r="D577" s="57" t="s">
        <v>927</v>
      </c>
      <c r="E577" s="408" t="s">
        <v>22</v>
      </c>
      <c r="F577" s="408" t="s">
        <v>32</v>
      </c>
      <c r="G577" s="408">
        <v>1</v>
      </c>
      <c r="H577" s="403">
        <v>448</v>
      </c>
      <c r="I577" s="403">
        <f t="shared" si="8"/>
        <v>448</v>
      </c>
      <c r="J577" s="431">
        <v>14</v>
      </c>
      <c r="K577" s="404">
        <v>460</v>
      </c>
      <c r="L577" s="402"/>
      <c r="M577" s="402" t="s">
        <v>213</v>
      </c>
      <c r="N577" s="402" t="s">
        <v>847</v>
      </c>
      <c r="O577" s="405"/>
      <c r="P577" s="405"/>
    </row>
    <row r="578" s="317" customFormat="1" ht="24" customHeight="1" spans="1:16">
      <c r="A578" s="402">
        <v>122</v>
      </c>
      <c r="B578" s="423" t="s">
        <v>218</v>
      </c>
      <c r="C578" s="196"/>
      <c r="D578" s="423" t="s">
        <v>98</v>
      </c>
      <c r="E578" s="423" t="s">
        <v>22</v>
      </c>
      <c r="F578" s="423" t="s">
        <v>27</v>
      </c>
      <c r="G578" s="423">
        <v>6</v>
      </c>
      <c r="H578" s="427">
        <v>90</v>
      </c>
      <c r="I578" s="403">
        <f t="shared" si="8"/>
        <v>540</v>
      </c>
      <c r="J578" s="402">
        <v>7</v>
      </c>
      <c r="K578" s="402">
        <v>190</v>
      </c>
      <c r="L578" s="402"/>
      <c r="M578" s="402" t="s">
        <v>24</v>
      </c>
      <c r="N578" s="402"/>
      <c r="O578" s="405"/>
      <c r="P578" s="405"/>
    </row>
    <row r="579" s="317" customFormat="1" ht="24" customHeight="1" spans="1:16">
      <c r="A579" s="402">
        <v>123</v>
      </c>
      <c r="B579" s="423" t="s">
        <v>225</v>
      </c>
      <c r="C579" s="196"/>
      <c r="D579" s="423" t="s">
        <v>867</v>
      </c>
      <c r="E579" s="423" t="s">
        <v>22</v>
      </c>
      <c r="F579" s="423" t="s">
        <v>27</v>
      </c>
      <c r="G579" s="423">
        <v>1</v>
      </c>
      <c r="H579" s="427">
        <v>880</v>
      </c>
      <c r="I579" s="403">
        <f t="shared" si="8"/>
        <v>880</v>
      </c>
      <c r="J579" s="402">
        <v>7</v>
      </c>
      <c r="K579" s="402">
        <v>190</v>
      </c>
      <c r="L579" s="402"/>
      <c r="M579" s="402" t="s">
        <v>24</v>
      </c>
      <c r="N579" s="402"/>
      <c r="O579" s="405"/>
      <c r="P579" s="405"/>
    </row>
    <row r="580" s="317" customFormat="1" ht="24" customHeight="1" spans="1:16">
      <c r="A580" s="402">
        <v>124</v>
      </c>
      <c r="B580" s="423" t="s">
        <v>219</v>
      </c>
      <c r="C580" s="196"/>
      <c r="D580" s="423" t="s">
        <v>220</v>
      </c>
      <c r="E580" s="423" t="s">
        <v>22</v>
      </c>
      <c r="F580" s="423" t="s">
        <v>45</v>
      </c>
      <c r="G580" s="423">
        <v>20</v>
      </c>
      <c r="H580" s="427">
        <v>20</v>
      </c>
      <c r="I580" s="403">
        <f t="shared" si="8"/>
        <v>400</v>
      </c>
      <c r="J580" s="402">
        <v>7</v>
      </c>
      <c r="K580" s="402">
        <v>190</v>
      </c>
      <c r="L580" s="402"/>
      <c r="M580" s="402" t="s">
        <v>213</v>
      </c>
      <c r="N580" s="402"/>
      <c r="O580" s="405"/>
      <c r="P580" s="405"/>
    </row>
    <row r="581" s="317" customFormat="1" ht="24" customHeight="1" spans="1:16">
      <c r="A581" s="402">
        <v>125</v>
      </c>
      <c r="B581" s="423" t="s">
        <v>221</v>
      </c>
      <c r="C581" s="168"/>
      <c r="D581" s="423" t="s">
        <v>222</v>
      </c>
      <c r="E581" s="423" t="s">
        <v>22</v>
      </c>
      <c r="F581" s="423" t="s">
        <v>45</v>
      </c>
      <c r="G581" s="423">
        <v>50</v>
      </c>
      <c r="H581" s="427">
        <v>12</v>
      </c>
      <c r="I581" s="403">
        <f t="shared" si="8"/>
        <v>600</v>
      </c>
      <c r="J581" s="402">
        <v>7</v>
      </c>
      <c r="K581" s="402">
        <v>190</v>
      </c>
      <c r="L581" s="402"/>
      <c r="M581" s="402" t="s">
        <v>213</v>
      </c>
      <c r="N581" s="402"/>
      <c r="O581" s="405"/>
      <c r="P581" s="405"/>
    </row>
    <row r="582" s="317" customFormat="1" ht="24" customHeight="1" spans="1:16">
      <c r="A582" s="402">
        <v>126</v>
      </c>
      <c r="B582" s="423" t="s">
        <v>223</v>
      </c>
      <c r="C582" s="168"/>
      <c r="D582" s="423" t="s">
        <v>224</v>
      </c>
      <c r="E582" s="423" t="s">
        <v>22</v>
      </c>
      <c r="F582" s="423" t="s">
        <v>45</v>
      </c>
      <c r="G582" s="423">
        <v>20</v>
      </c>
      <c r="H582" s="427">
        <v>11</v>
      </c>
      <c r="I582" s="403">
        <f t="shared" si="8"/>
        <v>220</v>
      </c>
      <c r="J582" s="402">
        <v>7</v>
      </c>
      <c r="K582" s="402">
        <v>190</v>
      </c>
      <c r="L582" s="402"/>
      <c r="M582" s="402" t="s">
        <v>213</v>
      </c>
      <c r="N582" s="402"/>
      <c r="O582" s="405"/>
      <c r="P582" s="405"/>
    </row>
    <row r="583" s="317" customFormat="1" ht="24" customHeight="1" spans="1:16">
      <c r="A583" s="402">
        <v>127</v>
      </c>
      <c r="B583" s="423" t="s">
        <v>214</v>
      </c>
      <c r="C583" s="168"/>
      <c r="D583" s="423" t="s">
        <v>215</v>
      </c>
      <c r="E583" s="423" t="s">
        <v>22</v>
      </c>
      <c r="F583" s="423" t="s">
        <v>45</v>
      </c>
      <c r="G583" s="423">
        <v>40</v>
      </c>
      <c r="H583" s="427">
        <v>40</v>
      </c>
      <c r="I583" s="403">
        <f t="shared" si="8"/>
        <v>1600</v>
      </c>
      <c r="J583" s="402">
        <v>7</v>
      </c>
      <c r="K583" s="402">
        <v>190</v>
      </c>
      <c r="L583" s="402"/>
      <c r="M583" s="402" t="s">
        <v>213</v>
      </c>
      <c r="N583" s="402"/>
      <c r="O583" s="405"/>
      <c r="P583" s="405"/>
    </row>
    <row r="584" s="317" customFormat="1" ht="24" customHeight="1" spans="1:16">
      <c r="A584" s="402">
        <v>128</v>
      </c>
      <c r="B584" s="423" t="s">
        <v>214</v>
      </c>
      <c r="C584" s="168"/>
      <c r="D584" s="423" t="s">
        <v>216</v>
      </c>
      <c r="E584" s="423" t="s">
        <v>22</v>
      </c>
      <c r="F584" s="423" t="s">
        <v>45</v>
      </c>
      <c r="G584" s="423">
        <v>40</v>
      </c>
      <c r="H584" s="427">
        <v>40</v>
      </c>
      <c r="I584" s="403">
        <f t="shared" si="8"/>
        <v>1600</v>
      </c>
      <c r="J584" s="402">
        <v>7</v>
      </c>
      <c r="K584" s="402">
        <v>190</v>
      </c>
      <c r="L584" s="402"/>
      <c r="M584" s="402" t="s">
        <v>213</v>
      </c>
      <c r="N584" s="402"/>
      <c r="O584" s="405"/>
      <c r="P584" s="405"/>
    </row>
    <row r="585" s="317" customFormat="1" ht="24" customHeight="1" spans="1:16">
      <c r="A585" s="402">
        <v>129</v>
      </c>
      <c r="B585" s="423" t="s">
        <v>183</v>
      </c>
      <c r="C585" s="196"/>
      <c r="D585" s="423" t="s">
        <v>928</v>
      </c>
      <c r="E585" s="423" t="s">
        <v>22</v>
      </c>
      <c r="F585" s="423" t="s">
        <v>45</v>
      </c>
      <c r="G585" s="423">
        <v>1</v>
      </c>
      <c r="H585" s="427">
        <v>31</v>
      </c>
      <c r="I585" s="403">
        <f t="shared" ref="I585:I648" si="9">H585*G585</f>
        <v>31</v>
      </c>
      <c r="J585" s="402">
        <v>7</v>
      </c>
      <c r="K585" s="402">
        <v>190</v>
      </c>
      <c r="L585" s="402"/>
      <c r="M585" s="402" t="s">
        <v>213</v>
      </c>
      <c r="N585" s="402"/>
      <c r="O585" s="405"/>
      <c r="P585" s="405"/>
    </row>
    <row r="586" s="317" customFormat="1" ht="24" customHeight="1" spans="1:16">
      <c r="A586" s="402">
        <v>130</v>
      </c>
      <c r="B586" s="423" t="s">
        <v>496</v>
      </c>
      <c r="C586" s="238"/>
      <c r="D586" s="79" t="s">
        <v>497</v>
      </c>
      <c r="E586" s="79" t="s">
        <v>22</v>
      </c>
      <c r="F586" s="79" t="s">
        <v>61</v>
      </c>
      <c r="G586" s="423">
        <v>10</v>
      </c>
      <c r="H586" s="427">
        <v>0.6</v>
      </c>
      <c r="I586" s="403">
        <f t="shared" si="9"/>
        <v>6</v>
      </c>
      <c r="J586" s="402">
        <v>7</v>
      </c>
      <c r="K586" s="402">
        <v>190</v>
      </c>
      <c r="L586" s="402"/>
      <c r="M586" s="402" t="s">
        <v>213</v>
      </c>
      <c r="N586" s="402"/>
      <c r="O586" s="405"/>
      <c r="P586" s="405"/>
    </row>
    <row r="587" s="317" customFormat="1" ht="24" customHeight="1" spans="1:16">
      <c r="A587" s="402">
        <v>131</v>
      </c>
      <c r="B587" s="423" t="s">
        <v>234</v>
      </c>
      <c r="C587" s="196"/>
      <c r="D587" s="79" t="s">
        <v>929</v>
      </c>
      <c r="E587" s="79" t="s">
        <v>22</v>
      </c>
      <c r="F587" s="79" t="s">
        <v>23</v>
      </c>
      <c r="G587" s="423">
        <v>10</v>
      </c>
      <c r="H587" s="427">
        <v>20</v>
      </c>
      <c r="I587" s="403">
        <f t="shared" si="9"/>
        <v>200</v>
      </c>
      <c r="J587" s="402">
        <v>7</v>
      </c>
      <c r="K587" s="402">
        <v>190</v>
      </c>
      <c r="L587" s="402"/>
      <c r="M587" s="402" t="s">
        <v>213</v>
      </c>
      <c r="N587" s="402"/>
      <c r="O587" s="405"/>
      <c r="P587" s="405"/>
    </row>
    <row r="588" s="317" customFormat="1" ht="24" customHeight="1" spans="1:16">
      <c r="A588" s="402">
        <v>132</v>
      </c>
      <c r="B588" s="423" t="s">
        <v>239</v>
      </c>
      <c r="C588" s="389"/>
      <c r="D588" s="79" t="s">
        <v>240</v>
      </c>
      <c r="E588" s="79" t="s">
        <v>22</v>
      </c>
      <c r="F588" s="79" t="s">
        <v>61</v>
      </c>
      <c r="G588" s="423">
        <v>20</v>
      </c>
      <c r="H588" s="427">
        <v>1.3</v>
      </c>
      <c r="I588" s="403">
        <f t="shared" si="9"/>
        <v>26</v>
      </c>
      <c r="J588" s="402">
        <v>7</v>
      </c>
      <c r="K588" s="402">
        <v>190</v>
      </c>
      <c r="L588" s="402"/>
      <c r="M588" s="402" t="s">
        <v>213</v>
      </c>
      <c r="N588" s="402"/>
      <c r="O588" s="405"/>
      <c r="P588" s="405"/>
    </row>
    <row r="589" s="317" customFormat="1" ht="24" customHeight="1" spans="1:16">
      <c r="A589" s="402">
        <v>133</v>
      </c>
      <c r="B589" s="423" t="s">
        <v>228</v>
      </c>
      <c r="C589" s="234"/>
      <c r="D589" s="79" t="s">
        <v>930</v>
      </c>
      <c r="E589" s="79" t="s">
        <v>22</v>
      </c>
      <c r="F589" s="79" t="s">
        <v>23</v>
      </c>
      <c r="G589" s="423">
        <v>1</v>
      </c>
      <c r="H589" s="427">
        <v>4</v>
      </c>
      <c r="I589" s="403">
        <f t="shared" si="9"/>
        <v>4</v>
      </c>
      <c r="J589" s="402">
        <v>7</v>
      </c>
      <c r="K589" s="402">
        <v>190</v>
      </c>
      <c r="L589" s="402"/>
      <c r="M589" s="402" t="s">
        <v>213</v>
      </c>
      <c r="N589" s="402"/>
      <c r="O589" s="405"/>
      <c r="P589" s="405"/>
    </row>
    <row r="590" s="317" customFormat="1" ht="24" customHeight="1" spans="1:16">
      <c r="A590" s="402">
        <v>134</v>
      </c>
      <c r="B590" s="423" t="s">
        <v>230</v>
      </c>
      <c r="C590" s="389"/>
      <c r="D590" s="79" t="s">
        <v>37</v>
      </c>
      <c r="E590" s="79" t="s">
        <v>22</v>
      </c>
      <c r="F590" s="79" t="s">
        <v>27</v>
      </c>
      <c r="G590" s="423">
        <v>20</v>
      </c>
      <c r="H590" s="427">
        <v>26</v>
      </c>
      <c r="I590" s="403">
        <f t="shared" si="9"/>
        <v>520</v>
      </c>
      <c r="J590" s="402">
        <v>7</v>
      </c>
      <c r="K590" s="402">
        <v>190</v>
      </c>
      <c r="L590" s="402"/>
      <c r="M590" s="402" t="s">
        <v>24</v>
      </c>
      <c r="N590" s="402"/>
      <c r="O590" s="405"/>
      <c r="P590" s="405"/>
    </row>
    <row r="591" s="317" customFormat="1" ht="24" customHeight="1" spans="1:16">
      <c r="A591" s="402">
        <v>135</v>
      </c>
      <c r="B591" s="423" t="s">
        <v>380</v>
      </c>
      <c r="C591" s="389"/>
      <c r="D591" s="197" t="s">
        <v>37</v>
      </c>
      <c r="E591" s="79" t="s">
        <v>22</v>
      </c>
      <c r="F591" s="79" t="s">
        <v>27</v>
      </c>
      <c r="G591" s="423">
        <v>40</v>
      </c>
      <c r="H591" s="427">
        <v>8</v>
      </c>
      <c r="I591" s="403">
        <f t="shared" si="9"/>
        <v>320</v>
      </c>
      <c r="J591" s="402">
        <v>7</v>
      </c>
      <c r="K591" s="402">
        <v>190</v>
      </c>
      <c r="L591" s="402"/>
      <c r="M591" s="402" t="s">
        <v>24</v>
      </c>
      <c r="N591" s="402"/>
      <c r="O591" s="405"/>
      <c r="P591" s="405"/>
    </row>
    <row r="592" s="317" customFormat="1" ht="24" customHeight="1" spans="1:16">
      <c r="A592" s="402">
        <v>136</v>
      </c>
      <c r="B592" s="423" t="s">
        <v>231</v>
      </c>
      <c r="C592" s="389"/>
      <c r="D592" s="79" t="s">
        <v>232</v>
      </c>
      <c r="E592" s="79" t="s">
        <v>22</v>
      </c>
      <c r="F592" s="79" t="s">
        <v>27</v>
      </c>
      <c r="G592" s="423">
        <v>2</v>
      </c>
      <c r="H592" s="427">
        <v>480</v>
      </c>
      <c r="I592" s="403">
        <f t="shared" si="9"/>
        <v>960</v>
      </c>
      <c r="J592" s="402">
        <v>7</v>
      </c>
      <c r="K592" s="402">
        <v>190</v>
      </c>
      <c r="L592" s="402"/>
      <c r="M592" s="402" t="s">
        <v>24</v>
      </c>
      <c r="N592" s="402"/>
      <c r="O592" s="405"/>
      <c r="P592" s="405"/>
    </row>
    <row r="593" s="317" customFormat="1" ht="24" customHeight="1" spans="1:16">
      <c r="A593" s="402">
        <v>137</v>
      </c>
      <c r="B593" s="423" t="s">
        <v>233</v>
      </c>
      <c r="C593" s="168"/>
      <c r="D593" s="79" t="s">
        <v>98</v>
      </c>
      <c r="E593" s="79" t="s">
        <v>22</v>
      </c>
      <c r="F593" s="79" t="s">
        <v>27</v>
      </c>
      <c r="G593" s="423">
        <v>8</v>
      </c>
      <c r="H593" s="427">
        <v>140</v>
      </c>
      <c r="I593" s="403">
        <f t="shared" si="9"/>
        <v>1120</v>
      </c>
      <c r="J593" s="402">
        <v>7</v>
      </c>
      <c r="K593" s="402">
        <v>190</v>
      </c>
      <c r="L593" s="402"/>
      <c r="M593" s="402" t="s">
        <v>24</v>
      </c>
      <c r="N593" s="402"/>
      <c r="O593" s="405"/>
      <c r="P593" s="405"/>
    </row>
    <row r="594" s="317" customFormat="1" ht="24" customHeight="1" spans="1:16">
      <c r="A594" s="402">
        <v>138</v>
      </c>
      <c r="B594" s="423" t="s">
        <v>87</v>
      </c>
      <c r="C594" s="389"/>
      <c r="D594" s="79" t="s">
        <v>931</v>
      </c>
      <c r="E594" s="79" t="s">
        <v>22</v>
      </c>
      <c r="F594" s="79" t="s">
        <v>23</v>
      </c>
      <c r="G594" s="423">
        <v>20</v>
      </c>
      <c r="H594" s="427">
        <v>60</v>
      </c>
      <c r="I594" s="403">
        <f t="shared" si="9"/>
        <v>1200</v>
      </c>
      <c r="J594" s="402">
        <v>7</v>
      </c>
      <c r="K594" s="402">
        <v>190</v>
      </c>
      <c r="L594" s="402"/>
      <c r="M594" s="402" t="s">
        <v>213</v>
      </c>
      <c r="N594" s="402"/>
      <c r="O594" s="405"/>
      <c r="P594" s="405"/>
    </row>
    <row r="595" s="317" customFormat="1" ht="24" customHeight="1" spans="1:16">
      <c r="A595" s="402">
        <v>139</v>
      </c>
      <c r="B595" s="423" t="s">
        <v>226</v>
      </c>
      <c r="C595" s="196"/>
      <c r="D595" s="79" t="s">
        <v>227</v>
      </c>
      <c r="E595" s="79" t="s">
        <v>22</v>
      </c>
      <c r="F595" s="79" t="s">
        <v>23</v>
      </c>
      <c r="G595" s="423">
        <v>20</v>
      </c>
      <c r="H595" s="427">
        <v>3</v>
      </c>
      <c r="I595" s="403">
        <f t="shared" si="9"/>
        <v>60</v>
      </c>
      <c r="J595" s="402">
        <v>7</v>
      </c>
      <c r="K595" s="402">
        <v>190</v>
      </c>
      <c r="L595" s="402"/>
      <c r="M595" s="402" t="s">
        <v>213</v>
      </c>
      <c r="N595" s="402"/>
      <c r="O595" s="405"/>
      <c r="P595" s="405"/>
    </row>
    <row r="596" s="317" customFormat="1" ht="24" customHeight="1" spans="1:16">
      <c r="A596" s="402">
        <v>140</v>
      </c>
      <c r="B596" s="423" t="s">
        <v>245</v>
      </c>
      <c r="C596" s="168"/>
      <c r="D596" s="79" t="s">
        <v>246</v>
      </c>
      <c r="E596" s="79" t="s">
        <v>22</v>
      </c>
      <c r="F596" s="79" t="s">
        <v>27</v>
      </c>
      <c r="G596" s="423">
        <v>2</v>
      </c>
      <c r="H596" s="427">
        <v>13</v>
      </c>
      <c r="I596" s="403">
        <f t="shared" si="9"/>
        <v>26</v>
      </c>
      <c r="J596" s="402">
        <v>7</v>
      </c>
      <c r="K596" s="402">
        <v>190</v>
      </c>
      <c r="L596" s="402"/>
      <c r="M596" s="402" t="s">
        <v>213</v>
      </c>
      <c r="N596" s="402"/>
      <c r="O596" s="405"/>
      <c r="P596" s="405"/>
    </row>
    <row r="597" s="317" customFormat="1" ht="24" customHeight="1" spans="1:16">
      <c r="A597" s="402">
        <v>141</v>
      </c>
      <c r="B597" s="408" t="s">
        <v>932</v>
      </c>
      <c r="C597" s="168"/>
      <c r="D597" s="57" t="s">
        <v>933</v>
      </c>
      <c r="E597" s="79" t="s">
        <v>22</v>
      </c>
      <c r="F597" s="79" t="s">
        <v>23</v>
      </c>
      <c r="G597" s="408">
        <v>2</v>
      </c>
      <c r="H597" s="427">
        <v>34</v>
      </c>
      <c r="I597" s="403">
        <f t="shared" si="9"/>
        <v>68</v>
      </c>
      <c r="J597" s="402">
        <v>7</v>
      </c>
      <c r="K597" s="402">
        <v>190</v>
      </c>
      <c r="L597" s="402"/>
      <c r="M597" s="402" t="s">
        <v>213</v>
      </c>
      <c r="N597" s="402"/>
      <c r="O597" s="405"/>
      <c r="P597" s="405"/>
    </row>
    <row r="598" s="317" customFormat="1" ht="24" customHeight="1" spans="1:16">
      <c r="A598" s="402">
        <v>142</v>
      </c>
      <c r="B598" s="423" t="s">
        <v>247</v>
      </c>
      <c r="C598" s="168"/>
      <c r="D598" s="79" t="s">
        <v>248</v>
      </c>
      <c r="E598" s="79" t="s">
        <v>22</v>
      </c>
      <c r="F598" s="79" t="s">
        <v>45</v>
      </c>
      <c r="G598" s="423">
        <v>2</v>
      </c>
      <c r="H598" s="427">
        <v>160</v>
      </c>
      <c r="I598" s="403">
        <f t="shared" si="9"/>
        <v>320</v>
      </c>
      <c r="J598" s="402">
        <v>7</v>
      </c>
      <c r="K598" s="402">
        <v>190</v>
      </c>
      <c r="L598" s="402"/>
      <c r="M598" s="402" t="s">
        <v>24</v>
      </c>
      <c r="N598" s="402"/>
      <c r="O598" s="405"/>
      <c r="P598" s="405"/>
    </row>
    <row r="599" s="317" customFormat="1" ht="24" customHeight="1" spans="1:16">
      <c r="A599" s="402">
        <v>143</v>
      </c>
      <c r="B599" s="423" t="s">
        <v>89</v>
      </c>
      <c r="C599" s="196"/>
      <c r="D599" s="79" t="s">
        <v>934</v>
      </c>
      <c r="E599" s="79" t="s">
        <v>22</v>
      </c>
      <c r="F599" s="79" t="s">
        <v>45</v>
      </c>
      <c r="G599" s="423">
        <v>2</v>
      </c>
      <c r="H599" s="427">
        <v>280</v>
      </c>
      <c r="I599" s="403">
        <f t="shared" si="9"/>
        <v>560</v>
      </c>
      <c r="J599" s="402">
        <v>7</v>
      </c>
      <c r="K599" s="402">
        <v>190</v>
      </c>
      <c r="L599" s="402"/>
      <c r="M599" s="402" t="s">
        <v>24</v>
      </c>
      <c r="N599" s="402"/>
      <c r="O599" s="405"/>
      <c r="P599" s="405"/>
    </row>
    <row r="600" s="317" customFormat="1" ht="24" customHeight="1" spans="1:16">
      <c r="A600" s="402">
        <v>144</v>
      </c>
      <c r="B600" s="408" t="s">
        <v>259</v>
      </c>
      <c r="C600" s="196"/>
      <c r="D600" s="57" t="s">
        <v>260</v>
      </c>
      <c r="E600" s="79" t="s">
        <v>22</v>
      </c>
      <c r="F600" s="79" t="s">
        <v>23</v>
      </c>
      <c r="G600" s="408">
        <v>2</v>
      </c>
      <c r="H600" s="427">
        <v>25</v>
      </c>
      <c r="I600" s="403">
        <f t="shared" si="9"/>
        <v>50</v>
      </c>
      <c r="J600" s="402">
        <v>7</v>
      </c>
      <c r="K600" s="402">
        <v>190</v>
      </c>
      <c r="L600" s="402"/>
      <c r="M600" s="402" t="s">
        <v>213</v>
      </c>
      <c r="N600" s="402"/>
      <c r="O600" s="405"/>
      <c r="P600" s="405"/>
    </row>
    <row r="601" s="317" customFormat="1" ht="24" customHeight="1" spans="1:16">
      <c r="A601" s="402">
        <v>145</v>
      </c>
      <c r="B601" s="434" t="s">
        <v>249</v>
      </c>
      <c r="C601" s="196"/>
      <c r="D601" s="79" t="s">
        <v>250</v>
      </c>
      <c r="E601" s="79" t="s">
        <v>22</v>
      </c>
      <c r="F601" s="357" t="s">
        <v>45</v>
      </c>
      <c r="G601" s="434">
        <v>2</v>
      </c>
      <c r="H601" s="435">
        <v>68</v>
      </c>
      <c r="I601" s="403">
        <f t="shared" si="9"/>
        <v>136</v>
      </c>
      <c r="J601" s="402">
        <v>7</v>
      </c>
      <c r="K601" s="402">
        <v>190</v>
      </c>
      <c r="L601" s="402"/>
      <c r="M601" s="402" t="s">
        <v>213</v>
      </c>
      <c r="N601" s="402"/>
      <c r="O601" s="405"/>
      <c r="P601" s="405"/>
    </row>
    <row r="602" s="317" customFormat="1" ht="24" customHeight="1" spans="1:16">
      <c r="A602" s="402">
        <v>146</v>
      </c>
      <c r="B602" s="423" t="s">
        <v>94</v>
      </c>
      <c r="C602" s="196"/>
      <c r="D602" s="79" t="s">
        <v>37</v>
      </c>
      <c r="E602" s="79" t="s">
        <v>22</v>
      </c>
      <c r="F602" s="79" t="s">
        <v>27</v>
      </c>
      <c r="G602" s="423">
        <v>8</v>
      </c>
      <c r="H602" s="427">
        <v>190</v>
      </c>
      <c r="I602" s="403">
        <f t="shared" si="9"/>
        <v>1520</v>
      </c>
      <c r="J602" s="402">
        <v>5</v>
      </c>
      <c r="K602" s="402">
        <v>130</v>
      </c>
      <c r="L602" s="402"/>
      <c r="M602" s="402" t="s">
        <v>24</v>
      </c>
      <c r="N602" s="402"/>
      <c r="O602" s="405"/>
      <c r="P602" s="405"/>
    </row>
    <row r="603" s="317" customFormat="1" ht="24" customHeight="1" spans="1:16">
      <c r="A603" s="402">
        <v>147</v>
      </c>
      <c r="B603" s="423" t="s">
        <v>95</v>
      </c>
      <c r="C603" s="389"/>
      <c r="D603" s="79" t="s">
        <v>96</v>
      </c>
      <c r="E603" s="79" t="s">
        <v>22</v>
      </c>
      <c r="F603" s="79" t="s">
        <v>27</v>
      </c>
      <c r="G603" s="423">
        <v>8</v>
      </c>
      <c r="H603" s="427">
        <v>106</v>
      </c>
      <c r="I603" s="403">
        <f t="shared" si="9"/>
        <v>848</v>
      </c>
      <c r="J603" s="402">
        <v>5</v>
      </c>
      <c r="K603" s="402">
        <v>130</v>
      </c>
      <c r="L603" s="402"/>
      <c r="M603" s="402" t="s">
        <v>24</v>
      </c>
      <c r="N603" s="402"/>
      <c r="O603" s="405"/>
      <c r="P603" s="405"/>
    </row>
    <row r="604" s="317" customFormat="1" ht="24" customHeight="1" spans="1:16">
      <c r="A604" s="402">
        <v>148</v>
      </c>
      <c r="B604" s="423" t="s">
        <v>935</v>
      </c>
      <c r="C604" s="196"/>
      <c r="D604" s="79" t="s">
        <v>936</v>
      </c>
      <c r="E604" s="79" t="s">
        <v>22</v>
      </c>
      <c r="F604" s="79" t="s">
        <v>23</v>
      </c>
      <c r="G604" s="423">
        <v>5</v>
      </c>
      <c r="H604" s="427">
        <v>75</v>
      </c>
      <c r="I604" s="403">
        <f t="shared" si="9"/>
        <v>375</v>
      </c>
      <c r="J604" s="402">
        <v>5</v>
      </c>
      <c r="K604" s="402">
        <v>130</v>
      </c>
      <c r="L604" s="402"/>
      <c r="M604" s="402" t="s">
        <v>213</v>
      </c>
      <c r="N604" s="402"/>
      <c r="O604" s="405"/>
      <c r="P604" s="405"/>
    </row>
    <row r="605" s="317" customFormat="1" ht="24" customHeight="1" spans="1:16">
      <c r="A605" s="402">
        <v>149</v>
      </c>
      <c r="B605" s="423" t="s">
        <v>937</v>
      </c>
      <c r="C605" s="196"/>
      <c r="D605" s="79" t="s">
        <v>938</v>
      </c>
      <c r="E605" s="79" t="s">
        <v>22</v>
      </c>
      <c r="F605" s="79" t="s">
        <v>45</v>
      </c>
      <c r="G605" s="423">
        <v>18</v>
      </c>
      <c r="H605" s="427">
        <v>65</v>
      </c>
      <c r="I605" s="403">
        <f t="shared" si="9"/>
        <v>1170</v>
      </c>
      <c r="J605" s="402">
        <v>5</v>
      </c>
      <c r="K605" s="402">
        <v>130</v>
      </c>
      <c r="L605" s="402"/>
      <c r="M605" s="402" t="s">
        <v>213</v>
      </c>
      <c r="N605" s="402"/>
      <c r="O605" s="405"/>
      <c r="P605" s="405"/>
    </row>
    <row r="606" s="317" customFormat="1" ht="24" customHeight="1" spans="1:16">
      <c r="A606" s="402">
        <v>150</v>
      </c>
      <c r="B606" s="423" t="s">
        <v>939</v>
      </c>
      <c r="C606" s="196"/>
      <c r="D606" s="79" t="s">
        <v>940</v>
      </c>
      <c r="E606" s="79" t="s">
        <v>22</v>
      </c>
      <c r="F606" s="79" t="s">
        <v>23</v>
      </c>
      <c r="G606" s="423">
        <v>3</v>
      </c>
      <c r="H606" s="427">
        <v>36</v>
      </c>
      <c r="I606" s="403">
        <f t="shared" si="9"/>
        <v>108</v>
      </c>
      <c r="J606" s="402">
        <v>5</v>
      </c>
      <c r="K606" s="402">
        <v>130</v>
      </c>
      <c r="L606" s="402"/>
      <c r="M606" s="402" t="s">
        <v>213</v>
      </c>
      <c r="N606" s="402"/>
      <c r="O606" s="405"/>
      <c r="P606" s="405"/>
    </row>
    <row r="607" s="317" customFormat="1" ht="24" customHeight="1" spans="1:16">
      <c r="A607" s="402">
        <v>151</v>
      </c>
      <c r="B607" s="423" t="s">
        <v>941</v>
      </c>
      <c r="C607" s="196"/>
      <c r="D607" s="79" t="s">
        <v>942</v>
      </c>
      <c r="E607" s="79" t="s">
        <v>22</v>
      </c>
      <c r="F607" s="79" t="s">
        <v>45</v>
      </c>
      <c r="G607" s="423">
        <v>36</v>
      </c>
      <c r="H607" s="427">
        <v>28</v>
      </c>
      <c r="I607" s="403">
        <f t="shared" si="9"/>
        <v>1008</v>
      </c>
      <c r="J607" s="402">
        <v>5</v>
      </c>
      <c r="K607" s="402">
        <v>130</v>
      </c>
      <c r="L607" s="402"/>
      <c r="M607" s="402" t="s">
        <v>213</v>
      </c>
      <c r="N607" s="402"/>
      <c r="O607" s="405"/>
      <c r="P607" s="405"/>
    </row>
    <row r="608" s="317" customFormat="1" ht="24" customHeight="1" spans="1:16">
      <c r="A608" s="402">
        <v>152</v>
      </c>
      <c r="B608" s="423" t="s">
        <v>842</v>
      </c>
      <c r="C608" s="196"/>
      <c r="D608" s="423" t="s">
        <v>943</v>
      </c>
      <c r="E608" s="423" t="s">
        <v>22</v>
      </c>
      <c r="F608" s="423" t="s">
        <v>23</v>
      </c>
      <c r="G608" s="423">
        <v>3</v>
      </c>
      <c r="H608" s="427">
        <v>45</v>
      </c>
      <c r="I608" s="403">
        <f t="shared" si="9"/>
        <v>135</v>
      </c>
      <c r="J608" s="402">
        <v>5</v>
      </c>
      <c r="K608" s="402">
        <v>130</v>
      </c>
      <c r="L608" s="402"/>
      <c r="M608" s="402" t="s">
        <v>213</v>
      </c>
      <c r="N608" s="402"/>
      <c r="O608" s="405"/>
      <c r="P608" s="405"/>
    </row>
    <row r="609" s="317" customFormat="1" ht="24" customHeight="1" spans="1:16">
      <c r="A609" s="402">
        <v>153</v>
      </c>
      <c r="B609" s="423" t="s">
        <v>297</v>
      </c>
      <c r="C609" s="196"/>
      <c r="D609" s="423" t="s">
        <v>944</v>
      </c>
      <c r="E609" s="423" t="s">
        <v>22</v>
      </c>
      <c r="F609" s="423" t="s">
        <v>23</v>
      </c>
      <c r="G609" s="423">
        <v>2</v>
      </c>
      <c r="H609" s="427">
        <v>45</v>
      </c>
      <c r="I609" s="403">
        <f t="shared" si="9"/>
        <v>90</v>
      </c>
      <c r="J609" s="402">
        <v>5</v>
      </c>
      <c r="K609" s="402">
        <v>130</v>
      </c>
      <c r="L609" s="402"/>
      <c r="M609" s="402" t="s">
        <v>213</v>
      </c>
      <c r="N609" s="402"/>
      <c r="O609" s="405"/>
      <c r="P609" s="405"/>
    </row>
    <row r="610" s="317" customFormat="1" ht="24" customHeight="1" spans="1:16">
      <c r="A610" s="402">
        <v>154</v>
      </c>
      <c r="B610" s="423" t="s">
        <v>945</v>
      </c>
      <c r="C610" s="196"/>
      <c r="D610" s="423" t="s">
        <v>946</v>
      </c>
      <c r="E610" s="423" t="s">
        <v>22</v>
      </c>
      <c r="F610" s="423" t="s">
        <v>45</v>
      </c>
      <c r="G610" s="423">
        <v>18</v>
      </c>
      <c r="H610" s="427">
        <v>23</v>
      </c>
      <c r="I610" s="403">
        <f t="shared" si="9"/>
        <v>414</v>
      </c>
      <c r="J610" s="402">
        <v>5</v>
      </c>
      <c r="K610" s="402">
        <v>130</v>
      </c>
      <c r="L610" s="402"/>
      <c r="M610" s="402" t="s">
        <v>213</v>
      </c>
      <c r="N610" s="402"/>
      <c r="O610" s="405"/>
      <c r="P610" s="405"/>
    </row>
    <row r="611" s="317" customFormat="1" ht="24" customHeight="1" spans="1:16">
      <c r="A611" s="402">
        <v>155</v>
      </c>
      <c r="B611" s="423" t="s">
        <v>947</v>
      </c>
      <c r="C611" s="196"/>
      <c r="D611" s="423" t="s">
        <v>948</v>
      </c>
      <c r="E611" s="423" t="s">
        <v>22</v>
      </c>
      <c r="F611" s="423" t="s">
        <v>45</v>
      </c>
      <c r="G611" s="423">
        <v>18</v>
      </c>
      <c r="H611" s="427">
        <v>18</v>
      </c>
      <c r="I611" s="403">
        <f t="shared" si="9"/>
        <v>324</v>
      </c>
      <c r="J611" s="402">
        <v>5</v>
      </c>
      <c r="K611" s="402">
        <v>130</v>
      </c>
      <c r="L611" s="402"/>
      <c r="M611" s="402" t="s">
        <v>213</v>
      </c>
      <c r="N611" s="402"/>
      <c r="O611" s="405"/>
      <c r="P611" s="405"/>
    </row>
    <row r="612" s="317" customFormat="1" ht="24" customHeight="1" spans="1:16">
      <c r="A612" s="402">
        <v>156</v>
      </c>
      <c r="B612" s="423" t="s">
        <v>97</v>
      </c>
      <c r="C612" s="196"/>
      <c r="D612" s="423" t="s">
        <v>98</v>
      </c>
      <c r="E612" s="423" t="s">
        <v>22</v>
      </c>
      <c r="F612" s="423" t="s">
        <v>27</v>
      </c>
      <c r="G612" s="423">
        <v>4</v>
      </c>
      <c r="H612" s="427">
        <v>260</v>
      </c>
      <c r="I612" s="403">
        <f t="shared" si="9"/>
        <v>1040</v>
      </c>
      <c r="J612" s="402">
        <v>5</v>
      </c>
      <c r="K612" s="402">
        <v>130</v>
      </c>
      <c r="L612" s="402"/>
      <c r="M612" s="402" t="s">
        <v>24</v>
      </c>
      <c r="N612" s="402"/>
      <c r="O612" s="405"/>
      <c r="P612" s="405"/>
    </row>
    <row r="613" s="317" customFormat="1" ht="24" customHeight="1" spans="1:16">
      <c r="A613" s="402">
        <v>157</v>
      </c>
      <c r="B613" s="423" t="s">
        <v>949</v>
      </c>
      <c r="C613" s="196"/>
      <c r="D613" s="197" t="s">
        <v>950</v>
      </c>
      <c r="E613" s="423" t="s">
        <v>22</v>
      </c>
      <c r="F613" s="423" t="s">
        <v>27</v>
      </c>
      <c r="G613" s="423">
        <v>5</v>
      </c>
      <c r="H613" s="427">
        <v>60</v>
      </c>
      <c r="I613" s="403">
        <f t="shared" si="9"/>
        <v>300</v>
      </c>
      <c r="J613" s="402">
        <v>5</v>
      </c>
      <c r="K613" s="402">
        <v>130</v>
      </c>
      <c r="L613" s="402"/>
      <c r="M613" s="402" t="s">
        <v>24</v>
      </c>
      <c r="N613" s="402"/>
      <c r="O613" s="405"/>
      <c r="P613" s="405"/>
    </row>
    <row r="614" s="317" customFormat="1" ht="24" customHeight="1" spans="1:16">
      <c r="A614" s="402">
        <v>158</v>
      </c>
      <c r="B614" s="423" t="s">
        <v>951</v>
      </c>
      <c r="C614" s="389"/>
      <c r="D614" s="79" t="s">
        <v>98</v>
      </c>
      <c r="E614" s="79" t="s">
        <v>22</v>
      </c>
      <c r="F614" s="79" t="s">
        <v>27</v>
      </c>
      <c r="G614" s="423">
        <v>5</v>
      </c>
      <c r="H614" s="427">
        <v>180</v>
      </c>
      <c r="I614" s="403">
        <f t="shared" si="9"/>
        <v>900</v>
      </c>
      <c r="J614" s="402">
        <v>5</v>
      </c>
      <c r="K614" s="402">
        <v>130</v>
      </c>
      <c r="L614" s="402"/>
      <c r="M614" s="402" t="s">
        <v>24</v>
      </c>
      <c r="N614" s="402"/>
      <c r="O614" s="405"/>
      <c r="P614" s="405"/>
    </row>
    <row r="615" s="317" customFormat="1" ht="24" customHeight="1" spans="1:16">
      <c r="A615" s="402">
        <v>159</v>
      </c>
      <c r="B615" s="423" t="s">
        <v>952</v>
      </c>
      <c r="C615" s="196"/>
      <c r="D615" s="79" t="s">
        <v>98</v>
      </c>
      <c r="E615" s="79" t="s">
        <v>22</v>
      </c>
      <c r="F615" s="79" t="s">
        <v>27</v>
      </c>
      <c r="G615" s="423">
        <v>1</v>
      </c>
      <c r="H615" s="427">
        <v>100</v>
      </c>
      <c r="I615" s="403">
        <f t="shared" si="9"/>
        <v>100</v>
      </c>
      <c r="J615" s="402">
        <v>5</v>
      </c>
      <c r="K615" s="402">
        <v>130</v>
      </c>
      <c r="L615" s="402"/>
      <c r="M615" s="402" t="s">
        <v>24</v>
      </c>
      <c r="N615" s="402"/>
      <c r="O615" s="405"/>
      <c r="P615" s="405"/>
    </row>
    <row r="616" s="317" customFormat="1" ht="24" customHeight="1" spans="1:16">
      <c r="A616" s="402">
        <v>160</v>
      </c>
      <c r="B616" s="423" t="s">
        <v>565</v>
      </c>
      <c r="C616" s="389"/>
      <c r="D616" s="79" t="s">
        <v>98</v>
      </c>
      <c r="E616" s="79" t="s">
        <v>22</v>
      </c>
      <c r="F616" s="79" t="s">
        <v>27</v>
      </c>
      <c r="G616" s="423">
        <v>5</v>
      </c>
      <c r="H616" s="427">
        <v>100</v>
      </c>
      <c r="I616" s="403">
        <f t="shared" si="9"/>
        <v>500</v>
      </c>
      <c r="J616" s="402">
        <v>5</v>
      </c>
      <c r="K616" s="402">
        <v>130</v>
      </c>
      <c r="L616" s="402"/>
      <c r="M616" s="402" t="s">
        <v>24</v>
      </c>
      <c r="N616" s="402"/>
      <c r="O616" s="405"/>
      <c r="P616" s="405"/>
    </row>
    <row r="617" s="317" customFormat="1" ht="24" customHeight="1" spans="1:16">
      <c r="A617" s="402">
        <v>161</v>
      </c>
      <c r="B617" s="434" t="s">
        <v>567</v>
      </c>
      <c r="C617" s="389"/>
      <c r="D617" s="357" t="s">
        <v>953</v>
      </c>
      <c r="E617" s="79" t="s">
        <v>22</v>
      </c>
      <c r="F617" s="357" t="s">
        <v>27</v>
      </c>
      <c r="G617" s="434">
        <v>8</v>
      </c>
      <c r="H617" s="435">
        <v>110</v>
      </c>
      <c r="I617" s="403">
        <f t="shared" si="9"/>
        <v>880</v>
      </c>
      <c r="J617" s="402">
        <v>5</v>
      </c>
      <c r="K617" s="402">
        <v>130</v>
      </c>
      <c r="L617" s="402"/>
      <c r="M617" s="402" t="s">
        <v>24</v>
      </c>
      <c r="N617" s="402"/>
      <c r="O617" s="405"/>
      <c r="P617" s="405"/>
    </row>
    <row r="618" s="317" customFormat="1" ht="24" customHeight="1" spans="1:16">
      <c r="A618" s="402">
        <v>162</v>
      </c>
      <c r="B618" s="423" t="s">
        <v>954</v>
      </c>
      <c r="C618" s="389"/>
      <c r="D618" s="79" t="s">
        <v>955</v>
      </c>
      <c r="E618" s="79" t="s">
        <v>22</v>
      </c>
      <c r="F618" s="79" t="s">
        <v>27</v>
      </c>
      <c r="G618" s="434">
        <v>1</v>
      </c>
      <c r="H618" s="435">
        <v>260</v>
      </c>
      <c r="I618" s="403">
        <f t="shared" si="9"/>
        <v>260</v>
      </c>
      <c r="J618" s="402">
        <v>5</v>
      </c>
      <c r="K618" s="402">
        <v>130</v>
      </c>
      <c r="L618" s="402"/>
      <c r="M618" s="402" t="s">
        <v>24</v>
      </c>
      <c r="N618" s="402"/>
      <c r="O618" s="405"/>
      <c r="P618" s="405"/>
    </row>
    <row r="619" s="317" customFormat="1" ht="24" customHeight="1" spans="1:16">
      <c r="A619" s="402">
        <v>163</v>
      </c>
      <c r="B619" s="434" t="s">
        <v>884</v>
      </c>
      <c r="C619" s="234"/>
      <c r="D619" s="357" t="s">
        <v>885</v>
      </c>
      <c r="E619" s="79" t="s">
        <v>22</v>
      </c>
      <c r="F619" s="357" t="s">
        <v>118</v>
      </c>
      <c r="G619" s="434">
        <v>120</v>
      </c>
      <c r="H619" s="435">
        <v>0.9</v>
      </c>
      <c r="I619" s="403">
        <f t="shared" si="9"/>
        <v>108</v>
      </c>
      <c r="J619" s="402">
        <v>5</v>
      </c>
      <c r="K619" s="402">
        <v>130</v>
      </c>
      <c r="L619" s="402"/>
      <c r="M619" s="402" t="s">
        <v>213</v>
      </c>
      <c r="N619" s="402"/>
      <c r="O619" s="405"/>
      <c r="P619" s="405"/>
    </row>
    <row r="620" s="317" customFormat="1" ht="24" customHeight="1" spans="1:16">
      <c r="A620" s="402">
        <v>164</v>
      </c>
      <c r="B620" s="434" t="s">
        <v>886</v>
      </c>
      <c r="C620" s="196"/>
      <c r="D620" s="357" t="s">
        <v>887</v>
      </c>
      <c r="E620" s="79" t="s">
        <v>22</v>
      </c>
      <c r="F620" s="357" t="s">
        <v>23</v>
      </c>
      <c r="G620" s="434">
        <v>2</v>
      </c>
      <c r="H620" s="435">
        <v>28</v>
      </c>
      <c r="I620" s="403">
        <f t="shared" si="9"/>
        <v>56</v>
      </c>
      <c r="J620" s="402">
        <v>5</v>
      </c>
      <c r="K620" s="402">
        <v>130</v>
      </c>
      <c r="L620" s="402"/>
      <c r="M620" s="402" t="s">
        <v>213</v>
      </c>
      <c r="N620" s="402"/>
      <c r="O620" s="405"/>
      <c r="P620" s="405"/>
    </row>
    <row r="621" s="317" customFormat="1" ht="24" customHeight="1" spans="1:16">
      <c r="A621" s="402">
        <v>165</v>
      </c>
      <c r="B621" s="434" t="s">
        <v>888</v>
      </c>
      <c r="C621" s="196"/>
      <c r="D621" s="434" t="s">
        <v>889</v>
      </c>
      <c r="E621" s="423" t="s">
        <v>22</v>
      </c>
      <c r="F621" s="434" t="s">
        <v>23</v>
      </c>
      <c r="G621" s="434">
        <v>15</v>
      </c>
      <c r="H621" s="435">
        <v>20</v>
      </c>
      <c r="I621" s="403">
        <f t="shared" si="9"/>
        <v>300</v>
      </c>
      <c r="J621" s="402">
        <v>5</v>
      </c>
      <c r="K621" s="402">
        <v>130</v>
      </c>
      <c r="L621" s="402"/>
      <c r="M621" s="402" t="s">
        <v>213</v>
      </c>
      <c r="N621" s="402"/>
      <c r="O621" s="405"/>
      <c r="P621" s="405"/>
    </row>
    <row r="622" s="317" customFormat="1" ht="24" customHeight="1" spans="1:16">
      <c r="A622" s="402">
        <v>166</v>
      </c>
      <c r="B622" s="423" t="s">
        <v>289</v>
      </c>
      <c r="C622" s="196"/>
      <c r="D622" s="423" t="s">
        <v>890</v>
      </c>
      <c r="E622" s="423" t="s">
        <v>22</v>
      </c>
      <c r="F622" s="423" t="s">
        <v>23</v>
      </c>
      <c r="G622" s="423">
        <v>6</v>
      </c>
      <c r="H622" s="427">
        <v>8</v>
      </c>
      <c r="I622" s="403">
        <f t="shared" si="9"/>
        <v>48</v>
      </c>
      <c r="J622" s="402">
        <v>5</v>
      </c>
      <c r="K622" s="402">
        <v>130</v>
      </c>
      <c r="L622" s="402"/>
      <c r="M622" s="402" t="s">
        <v>213</v>
      </c>
      <c r="N622" s="402"/>
      <c r="O622" s="405"/>
      <c r="P622" s="405"/>
    </row>
    <row r="623" s="317" customFormat="1" ht="24" customHeight="1" spans="1:16">
      <c r="A623" s="402">
        <v>167</v>
      </c>
      <c r="B623" s="423" t="s">
        <v>891</v>
      </c>
      <c r="C623" s="196"/>
      <c r="D623" s="423" t="s">
        <v>892</v>
      </c>
      <c r="E623" s="423" t="s">
        <v>22</v>
      </c>
      <c r="F623" s="423" t="s">
        <v>893</v>
      </c>
      <c r="G623" s="423">
        <v>40</v>
      </c>
      <c r="H623" s="427">
        <v>45</v>
      </c>
      <c r="I623" s="403">
        <f t="shared" si="9"/>
        <v>1800</v>
      </c>
      <c r="J623" s="402">
        <v>5</v>
      </c>
      <c r="K623" s="402">
        <v>130</v>
      </c>
      <c r="L623" s="402"/>
      <c r="M623" s="402" t="s">
        <v>213</v>
      </c>
      <c r="N623" s="402"/>
      <c r="O623" s="405"/>
      <c r="P623" s="405"/>
    </row>
    <row r="624" s="317" customFormat="1" ht="24" customHeight="1" spans="1:16">
      <c r="A624" s="402">
        <v>168</v>
      </c>
      <c r="B624" s="408" t="s">
        <v>874</v>
      </c>
      <c r="C624" s="196"/>
      <c r="D624" s="408" t="s">
        <v>875</v>
      </c>
      <c r="E624" s="423" t="s">
        <v>22</v>
      </c>
      <c r="F624" s="408" t="s">
        <v>45</v>
      </c>
      <c r="G624" s="408">
        <v>5</v>
      </c>
      <c r="H624" s="427">
        <v>12</v>
      </c>
      <c r="I624" s="403">
        <f t="shared" si="9"/>
        <v>60</v>
      </c>
      <c r="J624" s="402">
        <v>5</v>
      </c>
      <c r="K624" s="402">
        <v>130</v>
      </c>
      <c r="L624" s="402"/>
      <c r="M624" s="402" t="s">
        <v>213</v>
      </c>
      <c r="N624" s="402"/>
      <c r="O624" s="405"/>
      <c r="P624" s="405"/>
    </row>
    <row r="625" s="317" customFormat="1" ht="24" customHeight="1" spans="1:16">
      <c r="A625" s="402">
        <v>169</v>
      </c>
      <c r="B625" s="423" t="s">
        <v>390</v>
      </c>
      <c r="C625" s="389"/>
      <c r="D625" s="79" t="s">
        <v>956</v>
      </c>
      <c r="E625" s="79" t="s">
        <v>22</v>
      </c>
      <c r="F625" s="79" t="s">
        <v>32</v>
      </c>
      <c r="G625" s="423">
        <v>40</v>
      </c>
      <c r="H625" s="427">
        <v>11</v>
      </c>
      <c r="I625" s="403">
        <f t="shared" si="9"/>
        <v>440</v>
      </c>
      <c r="J625" s="402">
        <v>5</v>
      </c>
      <c r="K625" s="402">
        <v>130</v>
      </c>
      <c r="L625" s="402"/>
      <c r="M625" s="402" t="s">
        <v>213</v>
      </c>
      <c r="N625" s="402"/>
      <c r="O625" s="405"/>
      <c r="P625" s="405"/>
    </row>
    <row r="626" s="317" customFormat="1" ht="24" customHeight="1" spans="1:16">
      <c r="A626" s="402">
        <v>170</v>
      </c>
      <c r="B626" s="423" t="s">
        <v>957</v>
      </c>
      <c r="C626" s="196"/>
      <c r="D626" s="79" t="s">
        <v>958</v>
      </c>
      <c r="E626" s="79" t="s">
        <v>22</v>
      </c>
      <c r="F626" s="79" t="s">
        <v>45</v>
      </c>
      <c r="G626" s="423">
        <v>10</v>
      </c>
      <c r="H626" s="427">
        <v>109</v>
      </c>
      <c r="I626" s="403">
        <f t="shared" si="9"/>
        <v>1090</v>
      </c>
      <c r="J626" s="402">
        <v>5</v>
      </c>
      <c r="K626" s="402">
        <v>130</v>
      </c>
      <c r="L626" s="402"/>
      <c r="M626" s="402" t="s">
        <v>213</v>
      </c>
      <c r="N626" s="402"/>
      <c r="O626" s="405"/>
      <c r="P626" s="405"/>
    </row>
    <row r="627" s="317" customFormat="1" ht="24" customHeight="1" spans="1:16">
      <c r="A627" s="402">
        <v>171</v>
      </c>
      <c r="B627" s="408" t="s">
        <v>102</v>
      </c>
      <c r="C627" s="196"/>
      <c r="D627" s="79" t="s">
        <v>103</v>
      </c>
      <c r="E627" s="79" t="s">
        <v>22</v>
      </c>
      <c r="F627" s="79" t="s">
        <v>27</v>
      </c>
      <c r="G627" s="423">
        <v>1</v>
      </c>
      <c r="H627" s="427">
        <v>330</v>
      </c>
      <c r="I627" s="403">
        <f t="shared" si="9"/>
        <v>330</v>
      </c>
      <c r="J627" s="402">
        <v>5</v>
      </c>
      <c r="K627" s="402">
        <v>130</v>
      </c>
      <c r="L627" s="402"/>
      <c r="M627" s="402" t="s">
        <v>24</v>
      </c>
      <c r="N627" s="402"/>
      <c r="O627" s="405"/>
      <c r="P627" s="405"/>
    </row>
    <row r="628" s="317" customFormat="1" ht="24" customHeight="1" spans="1:16">
      <c r="A628" s="402">
        <v>172</v>
      </c>
      <c r="B628" s="423" t="s">
        <v>104</v>
      </c>
      <c r="C628" s="389"/>
      <c r="D628" s="79" t="s">
        <v>37</v>
      </c>
      <c r="E628" s="79" t="s">
        <v>22</v>
      </c>
      <c r="F628" s="79" t="s">
        <v>27</v>
      </c>
      <c r="G628" s="423">
        <v>2</v>
      </c>
      <c r="H628" s="427">
        <v>80</v>
      </c>
      <c r="I628" s="403">
        <f t="shared" si="9"/>
        <v>160</v>
      </c>
      <c r="J628" s="402">
        <v>5</v>
      </c>
      <c r="K628" s="402">
        <v>130</v>
      </c>
      <c r="L628" s="402"/>
      <c r="M628" s="402" t="s">
        <v>24</v>
      </c>
      <c r="N628" s="402"/>
      <c r="O628" s="405"/>
      <c r="P628" s="405"/>
    </row>
    <row r="629" s="317" customFormat="1" ht="24" customHeight="1" spans="1:16">
      <c r="A629" s="402">
        <v>173</v>
      </c>
      <c r="B629" s="408" t="s">
        <v>959</v>
      </c>
      <c r="C629" s="196"/>
      <c r="D629" s="79" t="s">
        <v>98</v>
      </c>
      <c r="E629" s="79" t="s">
        <v>22</v>
      </c>
      <c r="F629" s="79" t="s">
        <v>27</v>
      </c>
      <c r="G629" s="423">
        <v>1</v>
      </c>
      <c r="H629" s="427">
        <v>7</v>
      </c>
      <c r="I629" s="403">
        <f t="shared" si="9"/>
        <v>7</v>
      </c>
      <c r="J629" s="402">
        <v>5</v>
      </c>
      <c r="K629" s="402">
        <v>130</v>
      </c>
      <c r="L629" s="402"/>
      <c r="M629" s="402" t="s">
        <v>24</v>
      </c>
      <c r="N629" s="402"/>
      <c r="O629" s="405"/>
      <c r="P629" s="405"/>
    </row>
    <row r="630" s="317" customFormat="1" ht="24" customHeight="1" spans="1:16">
      <c r="A630" s="402">
        <v>174</v>
      </c>
      <c r="B630" s="408" t="s">
        <v>553</v>
      </c>
      <c r="C630" s="196"/>
      <c r="D630" s="79" t="s">
        <v>554</v>
      </c>
      <c r="E630" s="79" t="s">
        <v>22</v>
      </c>
      <c r="F630" s="79" t="s">
        <v>45</v>
      </c>
      <c r="G630" s="423">
        <v>2</v>
      </c>
      <c r="H630" s="427">
        <v>300</v>
      </c>
      <c r="I630" s="403">
        <f t="shared" si="9"/>
        <v>600</v>
      </c>
      <c r="J630" s="402">
        <v>5</v>
      </c>
      <c r="K630" s="402">
        <v>130</v>
      </c>
      <c r="L630" s="402"/>
      <c r="M630" s="402" t="s">
        <v>213</v>
      </c>
      <c r="N630" s="402"/>
      <c r="O630" s="405"/>
      <c r="P630" s="405"/>
    </row>
    <row r="631" s="317" customFormat="1" ht="24" customHeight="1" spans="1:16">
      <c r="A631" s="402">
        <v>175</v>
      </c>
      <c r="B631" s="423" t="s">
        <v>555</v>
      </c>
      <c r="C631" s="389"/>
      <c r="D631" s="79" t="s">
        <v>960</v>
      </c>
      <c r="E631" s="79" t="s">
        <v>22</v>
      </c>
      <c r="F631" s="79" t="s">
        <v>27</v>
      </c>
      <c r="G631" s="423">
        <v>1</v>
      </c>
      <c r="H631" s="427">
        <v>170</v>
      </c>
      <c r="I631" s="403">
        <f t="shared" si="9"/>
        <v>170</v>
      </c>
      <c r="J631" s="402">
        <v>5</v>
      </c>
      <c r="K631" s="402">
        <v>130</v>
      </c>
      <c r="L631" s="402"/>
      <c r="M631" s="402" t="s">
        <v>24</v>
      </c>
      <c r="N631" s="402"/>
      <c r="O631" s="405"/>
      <c r="P631" s="405"/>
    </row>
    <row r="632" s="317" customFormat="1" ht="24" customHeight="1" spans="1:16">
      <c r="A632" s="402">
        <v>176</v>
      </c>
      <c r="B632" s="408" t="s">
        <v>100</v>
      </c>
      <c r="C632" s="196"/>
      <c r="D632" s="79" t="s">
        <v>232</v>
      </c>
      <c r="E632" s="79" t="s">
        <v>22</v>
      </c>
      <c r="F632" s="69" t="s">
        <v>27</v>
      </c>
      <c r="G632" s="402">
        <v>4</v>
      </c>
      <c r="H632" s="427">
        <v>72</v>
      </c>
      <c r="I632" s="403">
        <f t="shared" si="9"/>
        <v>288</v>
      </c>
      <c r="J632" s="402">
        <v>5</v>
      </c>
      <c r="K632" s="402">
        <v>130</v>
      </c>
      <c r="L632" s="402"/>
      <c r="M632" s="402" t="s">
        <v>24</v>
      </c>
      <c r="N632" s="402"/>
      <c r="O632" s="405"/>
      <c r="P632" s="405"/>
    </row>
    <row r="633" s="317" customFormat="1" ht="24" customHeight="1" spans="1:16">
      <c r="A633" s="402">
        <v>177</v>
      </c>
      <c r="B633" s="408" t="s">
        <v>961</v>
      </c>
      <c r="C633" s="389"/>
      <c r="D633" s="79" t="s">
        <v>962</v>
      </c>
      <c r="E633" s="79" t="s">
        <v>22</v>
      </c>
      <c r="F633" s="69" t="s">
        <v>27</v>
      </c>
      <c r="G633" s="402">
        <v>1</v>
      </c>
      <c r="H633" s="427">
        <v>38</v>
      </c>
      <c r="I633" s="403">
        <f t="shared" si="9"/>
        <v>38</v>
      </c>
      <c r="J633" s="402">
        <v>5</v>
      </c>
      <c r="K633" s="402">
        <v>130</v>
      </c>
      <c r="L633" s="402"/>
      <c r="M633" s="402" t="s">
        <v>24</v>
      </c>
      <c r="N633" s="402"/>
      <c r="O633" s="405"/>
      <c r="P633" s="405"/>
    </row>
    <row r="634" s="317" customFormat="1" ht="24" customHeight="1" spans="1:16">
      <c r="A634" s="402">
        <v>178</v>
      </c>
      <c r="B634" s="436" t="s">
        <v>316</v>
      </c>
      <c r="C634" s="389"/>
      <c r="D634" s="69" t="s">
        <v>315</v>
      </c>
      <c r="E634" s="69" t="s">
        <v>22</v>
      </c>
      <c r="F634" s="69" t="s">
        <v>45</v>
      </c>
      <c r="G634" s="402">
        <v>10</v>
      </c>
      <c r="H634" s="403">
        <v>560</v>
      </c>
      <c r="I634" s="403">
        <f t="shared" si="9"/>
        <v>5600</v>
      </c>
      <c r="J634" s="402">
        <v>14</v>
      </c>
      <c r="K634" s="402">
        <v>360</v>
      </c>
      <c r="L634" s="402"/>
      <c r="M634" s="402" t="s">
        <v>77</v>
      </c>
      <c r="N634" s="402"/>
      <c r="O634" s="405"/>
      <c r="P634" s="405"/>
    </row>
    <row r="635" s="317" customFormat="1" ht="24" customHeight="1" spans="1:16">
      <c r="A635" s="402">
        <v>179</v>
      </c>
      <c r="B635" s="436" t="s">
        <v>325</v>
      </c>
      <c r="C635" s="168"/>
      <c r="D635" s="373" t="s">
        <v>963</v>
      </c>
      <c r="E635" s="69" t="s">
        <v>22</v>
      </c>
      <c r="F635" s="373" t="s">
        <v>23</v>
      </c>
      <c r="G635" s="402">
        <v>2</v>
      </c>
      <c r="H635" s="432">
        <v>160</v>
      </c>
      <c r="I635" s="403">
        <f t="shared" si="9"/>
        <v>320</v>
      </c>
      <c r="J635" s="402">
        <v>4</v>
      </c>
      <c r="K635" s="402">
        <v>120</v>
      </c>
      <c r="L635" s="402"/>
      <c r="M635" s="402" t="s">
        <v>77</v>
      </c>
      <c r="N635" s="402"/>
      <c r="O635" s="405"/>
      <c r="P635" s="405"/>
    </row>
    <row r="636" s="317" customFormat="1" ht="24" customHeight="1" spans="1:16">
      <c r="A636" s="402">
        <v>180</v>
      </c>
      <c r="B636" s="436" t="s">
        <v>172</v>
      </c>
      <c r="C636" s="437"/>
      <c r="D636" s="373" t="s">
        <v>173</v>
      </c>
      <c r="E636" s="69" t="s">
        <v>22</v>
      </c>
      <c r="F636" s="373" t="s">
        <v>93</v>
      </c>
      <c r="G636" s="438">
        <v>30</v>
      </c>
      <c r="H636" s="432">
        <v>1</v>
      </c>
      <c r="I636" s="403">
        <f t="shared" si="9"/>
        <v>30</v>
      </c>
      <c r="J636" s="402">
        <v>12</v>
      </c>
      <c r="K636" s="402">
        <v>300</v>
      </c>
      <c r="L636" s="402"/>
      <c r="M636" s="402" t="s">
        <v>77</v>
      </c>
      <c r="N636" s="402"/>
      <c r="O636" s="405"/>
      <c r="P636" s="405"/>
    </row>
    <row r="637" s="317" customFormat="1" ht="24" customHeight="1" spans="1:16">
      <c r="A637" s="402">
        <v>181</v>
      </c>
      <c r="B637" s="402" t="s">
        <v>964</v>
      </c>
      <c r="C637" s="196"/>
      <c r="D637" s="69" t="s">
        <v>965</v>
      </c>
      <c r="E637" s="69" t="s">
        <v>22</v>
      </c>
      <c r="F637" s="69" t="s">
        <v>27</v>
      </c>
      <c r="G637" s="402">
        <v>2</v>
      </c>
      <c r="H637" s="403">
        <v>1000</v>
      </c>
      <c r="I637" s="403">
        <f t="shared" si="9"/>
        <v>2000</v>
      </c>
      <c r="J637" s="402">
        <v>2</v>
      </c>
      <c r="K637" s="402">
        <v>60</v>
      </c>
      <c r="L637" s="402"/>
      <c r="M637" s="402" t="s">
        <v>77</v>
      </c>
      <c r="N637" s="402"/>
      <c r="O637" s="405"/>
      <c r="P637" s="405"/>
    </row>
    <row r="638" s="317" customFormat="1" ht="24" customHeight="1" spans="1:16">
      <c r="A638" s="402">
        <v>182</v>
      </c>
      <c r="B638" s="402" t="s">
        <v>872</v>
      </c>
      <c r="C638" s="168"/>
      <c r="D638" s="69" t="s">
        <v>375</v>
      </c>
      <c r="E638" s="69" t="s">
        <v>22</v>
      </c>
      <c r="F638" s="69" t="s">
        <v>27</v>
      </c>
      <c r="G638" s="402">
        <v>2</v>
      </c>
      <c r="H638" s="403">
        <v>150</v>
      </c>
      <c r="I638" s="403">
        <f t="shared" si="9"/>
        <v>300</v>
      </c>
      <c r="J638" s="402">
        <v>2</v>
      </c>
      <c r="K638" s="404">
        <v>60</v>
      </c>
      <c r="L638" s="402"/>
      <c r="M638" s="402" t="s">
        <v>77</v>
      </c>
      <c r="N638" s="402"/>
      <c r="O638" s="405"/>
      <c r="P638" s="405"/>
    </row>
    <row r="639" s="317" customFormat="1" ht="24" customHeight="1" spans="1:16">
      <c r="A639" s="402">
        <v>183</v>
      </c>
      <c r="B639" s="436" t="s">
        <v>349</v>
      </c>
      <c r="C639" s="437"/>
      <c r="D639" s="373" t="s">
        <v>350</v>
      </c>
      <c r="E639" s="69" t="s">
        <v>22</v>
      </c>
      <c r="F639" s="57" t="s">
        <v>23</v>
      </c>
      <c r="G639" s="408">
        <v>30</v>
      </c>
      <c r="H639" s="439">
        <v>6</v>
      </c>
      <c r="I639" s="403">
        <f t="shared" si="9"/>
        <v>180</v>
      </c>
      <c r="J639" s="402">
        <v>7</v>
      </c>
      <c r="K639" s="402">
        <v>210</v>
      </c>
      <c r="L639" s="402"/>
      <c r="M639" s="402" t="s">
        <v>77</v>
      </c>
      <c r="N639" s="402"/>
      <c r="O639" s="405"/>
      <c r="P639" s="405"/>
    </row>
    <row r="640" s="317" customFormat="1" ht="24" customHeight="1" spans="1:16">
      <c r="A640" s="402">
        <v>184</v>
      </c>
      <c r="B640" s="402" t="s">
        <v>492</v>
      </c>
      <c r="C640" s="168"/>
      <c r="D640" s="375" t="s">
        <v>966</v>
      </c>
      <c r="E640" s="69" t="s">
        <v>22</v>
      </c>
      <c r="F640" s="69" t="s">
        <v>45</v>
      </c>
      <c r="G640" s="402">
        <v>20</v>
      </c>
      <c r="H640" s="403">
        <v>25</v>
      </c>
      <c r="I640" s="403">
        <f t="shared" si="9"/>
        <v>500</v>
      </c>
      <c r="J640" s="402">
        <v>14</v>
      </c>
      <c r="K640" s="402">
        <v>360</v>
      </c>
      <c r="L640" s="402"/>
      <c r="M640" s="402" t="s">
        <v>77</v>
      </c>
      <c r="N640" s="402"/>
      <c r="O640" s="405"/>
      <c r="P640" s="405"/>
    </row>
    <row r="641" s="317" customFormat="1" ht="24" customHeight="1" spans="1:16">
      <c r="A641" s="402">
        <v>185</v>
      </c>
      <c r="B641" s="436" t="s">
        <v>492</v>
      </c>
      <c r="C641" s="168"/>
      <c r="D641" s="375" t="s">
        <v>967</v>
      </c>
      <c r="E641" s="69" t="s">
        <v>22</v>
      </c>
      <c r="F641" s="69" t="s">
        <v>45</v>
      </c>
      <c r="G641" s="402">
        <v>25</v>
      </c>
      <c r="H641" s="403">
        <v>25</v>
      </c>
      <c r="I641" s="403">
        <f t="shared" si="9"/>
        <v>625</v>
      </c>
      <c r="J641" s="402">
        <v>14</v>
      </c>
      <c r="K641" s="402">
        <v>360</v>
      </c>
      <c r="L641" s="402"/>
      <c r="M641" s="402" t="s">
        <v>77</v>
      </c>
      <c r="N641" s="402"/>
      <c r="O641" s="405"/>
      <c r="P641" s="405"/>
    </row>
    <row r="642" s="317" customFormat="1" ht="24" customHeight="1" spans="1:16">
      <c r="A642" s="402">
        <v>186</v>
      </c>
      <c r="B642" s="402" t="s">
        <v>492</v>
      </c>
      <c r="C642" s="168"/>
      <c r="D642" s="375" t="s">
        <v>968</v>
      </c>
      <c r="E642" s="69" t="s">
        <v>22</v>
      </c>
      <c r="F642" s="69" t="s">
        <v>45</v>
      </c>
      <c r="G642" s="408">
        <v>5</v>
      </c>
      <c r="H642" s="439">
        <v>25</v>
      </c>
      <c r="I642" s="403">
        <f t="shared" si="9"/>
        <v>125</v>
      </c>
      <c r="J642" s="402">
        <v>14</v>
      </c>
      <c r="K642" s="402">
        <v>360</v>
      </c>
      <c r="L642" s="402"/>
      <c r="M642" s="402" t="s">
        <v>77</v>
      </c>
      <c r="N642" s="402"/>
      <c r="O642" s="405"/>
      <c r="P642" s="405"/>
    </row>
    <row r="643" s="317" customFormat="1" ht="24" customHeight="1" spans="1:16">
      <c r="A643" s="402">
        <v>187</v>
      </c>
      <c r="B643" s="440" t="s">
        <v>969</v>
      </c>
      <c r="C643" s="441"/>
      <c r="D643" s="442" t="s">
        <v>970</v>
      </c>
      <c r="E643" s="69" t="s">
        <v>22</v>
      </c>
      <c r="F643" s="443" t="s">
        <v>32</v>
      </c>
      <c r="G643" s="444">
        <v>16</v>
      </c>
      <c r="H643" s="445">
        <v>5</v>
      </c>
      <c r="I643" s="403">
        <f t="shared" si="9"/>
        <v>80</v>
      </c>
      <c r="J643" s="402">
        <v>14</v>
      </c>
      <c r="K643" s="402">
        <v>360</v>
      </c>
      <c r="L643" s="402"/>
      <c r="M643" s="402" t="s">
        <v>77</v>
      </c>
      <c r="N643" s="402"/>
      <c r="O643" s="405"/>
      <c r="P643" s="405"/>
    </row>
    <row r="644" s="317" customFormat="1" ht="24" customHeight="1" spans="1:16">
      <c r="A644" s="402">
        <v>188</v>
      </c>
      <c r="B644" s="446" t="s">
        <v>971</v>
      </c>
      <c r="C644" s="168"/>
      <c r="D644" s="373" t="s">
        <v>972</v>
      </c>
      <c r="E644" s="69" t="s">
        <v>22</v>
      </c>
      <c r="F644" s="373" t="s">
        <v>973</v>
      </c>
      <c r="G644" s="408">
        <v>30</v>
      </c>
      <c r="H644" s="432">
        <v>3</v>
      </c>
      <c r="I644" s="403">
        <f t="shared" si="9"/>
        <v>90</v>
      </c>
      <c r="J644" s="402">
        <v>14</v>
      </c>
      <c r="K644" s="402">
        <v>360</v>
      </c>
      <c r="L644" s="402"/>
      <c r="M644" s="402" t="s">
        <v>77</v>
      </c>
      <c r="N644" s="402"/>
      <c r="O644" s="405"/>
      <c r="P644" s="405"/>
    </row>
    <row r="645" s="317" customFormat="1" ht="24" customHeight="1" spans="1:16">
      <c r="A645" s="402">
        <v>189</v>
      </c>
      <c r="B645" s="436" t="s">
        <v>338</v>
      </c>
      <c r="C645" s="168"/>
      <c r="D645" s="373" t="s">
        <v>339</v>
      </c>
      <c r="E645" s="69" t="s">
        <v>22</v>
      </c>
      <c r="F645" s="373" t="s">
        <v>23</v>
      </c>
      <c r="G645" s="423">
        <v>7</v>
      </c>
      <c r="H645" s="432">
        <v>49</v>
      </c>
      <c r="I645" s="403">
        <f t="shared" si="9"/>
        <v>343</v>
      </c>
      <c r="J645" s="402">
        <v>7</v>
      </c>
      <c r="K645" s="402">
        <v>210</v>
      </c>
      <c r="L645" s="402"/>
      <c r="M645" s="402" t="s">
        <v>77</v>
      </c>
      <c r="N645" s="402"/>
      <c r="O645" s="405"/>
      <c r="P645" s="405"/>
    </row>
    <row r="646" s="317" customFormat="1" ht="24" customHeight="1" spans="1:16">
      <c r="A646" s="402">
        <v>190</v>
      </c>
      <c r="B646" s="402" t="s">
        <v>43</v>
      </c>
      <c r="C646" s="389"/>
      <c r="D646" s="69" t="s">
        <v>313</v>
      </c>
      <c r="E646" s="69" t="s">
        <v>22</v>
      </c>
      <c r="F646" s="69" t="s">
        <v>45</v>
      </c>
      <c r="G646" s="402">
        <v>14</v>
      </c>
      <c r="H646" s="403">
        <v>16</v>
      </c>
      <c r="I646" s="403">
        <f t="shared" si="9"/>
        <v>224</v>
      </c>
      <c r="J646" s="402">
        <v>2</v>
      </c>
      <c r="K646" s="402">
        <v>60</v>
      </c>
      <c r="L646" s="402"/>
      <c r="M646" s="402" t="s">
        <v>77</v>
      </c>
      <c r="N646" s="402"/>
      <c r="O646" s="405"/>
      <c r="P646" s="405"/>
    </row>
    <row r="647" s="317" customFormat="1" ht="24" customHeight="1" spans="1:16">
      <c r="A647" s="402">
        <v>191</v>
      </c>
      <c r="B647" s="447" t="s">
        <v>687</v>
      </c>
      <c r="C647" s="420"/>
      <c r="D647" s="448" t="s">
        <v>974</v>
      </c>
      <c r="E647" s="69" t="s">
        <v>22</v>
      </c>
      <c r="F647" s="448" t="s">
        <v>23</v>
      </c>
      <c r="G647" s="402">
        <v>20</v>
      </c>
      <c r="H647" s="449">
        <v>9</v>
      </c>
      <c r="I647" s="403">
        <f t="shared" si="9"/>
        <v>180</v>
      </c>
      <c r="J647" s="402">
        <v>14</v>
      </c>
      <c r="K647" s="402">
        <v>360</v>
      </c>
      <c r="L647" s="402"/>
      <c r="M647" s="402" t="s">
        <v>77</v>
      </c>
      <c r="N647" s="402"/>
      <c r="O647" s="405"/>
      <c r="P647" s="405"/>
    </row>
    <row r="648" s="317" customFormat="1" ht="24" customHeight="1" spans="1:16">
      <c r="A648" s="402">
        <v>192</v>
      </c>
      <c r="B648" s="436" t="s">
        <v>347</v>
      </c>
      <c r="C648" s="389"/>
      <c r="D648" s="373" t="s">
        <v>975</v>
      </c>
      <c r="E648" s="69" t="s">
        <v>22</v>
      </c>
      <c r="F648" s="373" t="s">
        <v>118</v>
      </c>
      <c r="G648" s="436">
        <v>2</v>
      </c>
      <c r="H648" s="432">
        <v>220</v>
      </c>
      <c r="I648" s="403">
        <f t="shared" si="9"/>
        <v>440</v>
      </c>
      <c r="J648" s="402">
        <v>14</v>
      </c>
      <c r="K648" s="402">
        <v>360</v>
      </c>
      <c r="L648" s="402"/>
      <c r="M648" s="402" t="s">
        <v>77</v>
      </c>
      <c r="N648" s="402"/>
      <c r="O648" s="405"/>
      <c r="P648" s="405"/>
    </row>
    <row r="649" s="317" customFormat="1" ht="24" customHeight="1" spans="1:16">
      <c r="A649" s="402">
        <v>193</v>
      </c>
      <c r="B649" s="423" t="s">
        <v>976</v>
      </c>
      <c r="C649" s="196"/>
      <c r="D649" s="423" t="s">
        <v>977</v>
      </c>
      <c r="E649" s="446" t="s">
        <v>22</v>
      </c>
      <c r="F649" s="402" t="s">
        <v>27</v>
      </c>
      <c r="G649" s="431">
        <v>2</v>
      </c>
      <c r="H649" s="403">
        <v>120</v>
      </c>
      <c r="I649" s="403">
        <f t="shared" ref="I649:I712" si="10">H649*G649</f>
        <v>240</v>
      </c>
      <c r="J649" s="431">
        <v>1</v>
      </c>
      <c r="K649" s="431">
        <v>29</v>
      </c>
      <c r="L649" s="402"/>
      <c r="M649" s="402" t="s">
        <v>24</v>
      </c>
      <c r="N649" s="402"/>
      <c r="O649" s="405"/>
      <c r="P649" s="405"/>
    </row>
    <row r="650" s="317" customFormat="1" ht="24" customHeight="1" spans="1:16">
      <c r="A650" s="402">
        <v>194</v>
      </c>
      <c r="B650" s="423" t="s">
        <v>978</v>
      </c>
      <c r="C650" s="196"/>
      <c r="D650" s="423" t="s">
        <v>979</v>
      </c>
      <c r="E650" s="446" t="s">
        <v>22</v>
      </c>
      <c r="F650" s="402" t="s">
        <v>27</v>
      </c>
      <c r="G650" s="431">
        <v>2</v>
      </c>
      <c r="H650" s="403">
        <v>150</v>
      </c>
      <c r="I650" s="403">
        <f t="shared" si="10"/>
        <v>300</v>
      </c>
      <c r="J650" s="431">
        <v>1</v>
      </c>
      <c r="K650" s="431">
        <v>29</v>
      </c>
      <c r="L650" s="402"/>
      <c r="M650" s="402" t="s">
        <v>24</v>
      </c>
      <c r="N650" s="402"/>
      <c r="O650" s="405"/>
      <c r="P650" s="405"/>
    </row>
    <row r="651" s="317" customFormat="1" ht="24" customHeight="1" spans="1:16">
      <c r="A651" s="402">
        <v>195</v>
      </c>
      <c r="B651" s="423" t="s">
        <v>85</v>
      </c>
      <c r="C651" s="196"/>
      <c r="D651" s="423" t="s">
        <v>980</v>
      </c>
      <c r="E651" s="446" t="s">
        <v>22</v>
      </c>
      <c r="F651" s="402" t="s">
        <v>27</v>
      </c>
      <c r="G651" s="431">
        <v>15</v>
      </c>
      <c r="H651" s="403">
        <v>66</v>
      </c>
      <c r="I651" s="403">
        <f t="shared" si="10"/>
        <v>990</v>
      </c>
      <c r="J651" s="431">
        <v>5</v>
      </c>
      <c r="K651" s="431">
        <f>29*5</f>
        <v>145</v>
      </c>
      <c r="L651" s="402"/>
      <c r="M651" s="402" t="s">
        <v>24</v>
      </c>
      <c r="N651" s="402"/>
      <c r="O651" s="405"/>
      <c r="P651" s="405"/>
    </row>
    <row r="652" s="317" customFormat="1" ht="24" customHeight="1" spans="1:16">
      <c r="A652" s="402">
        <v>196</v>
      </c>
      <c r="B652" s="423" t="s">
        <v>981</v>
      </c>
      <c r="C652" s="196"/>
      <c r="D652" s="423" t="s">
        <v>982</v>
      </c>
      <c r="E652" s="446" t="s">
        <v>22</v>
      </c>
      <c r="F652" s="402" t="s">
        <v>27</v>
      </c>
      <c r="G652" s="431">
        <v>3</v>
      </c>
      <c r="H652" s="403">
        <v>70</v>
      </c>
      <c r="I652" s="403">
        <f t="shared" si="10"/>
        <v>210</v>
      </c>
      <c r="J652" s="431">
        <v>1</v>
      </c>
      <c r="K652" s="431">
        <v>29</v>
      </c>
      <c r="L652" s="402"/>
      <c r="M652" s="402" t="s">
        <v>24</v>
      </c>
      <c r="N652" s="402"/>
      <c r="O652" s="405"/>
      <c r="P652" s="405"/>
    </row>
    <row r="653" s="317" customFormat="1" ht="24" customHeight="1" spans="1:16">
      <c r="A653" s="402">
        <v>197</v>
      </c>
      <c r="B653" s="402" t="s">
        <v>983</v>
      </c>
      <c r="C653" s="196"/>
      <c r="D653" s="402" t="s">
        <v>984</v>
      </c>
      <c r="E653" s="411" t="s">
        <v>22</v>
      </c>
      <c r="F653" s="402" t="s">
        <v>45</v>
      </c>
      <c r="G653" s="431">
        <v>10</v>
      </c>
      <c r="H653" s="403">
        <v>45</v>
      </c>
      <c r="I653" s="403">
        <f t="shared" si="10"/>
        <v>450</v>
      </c>
      <c r="J653" s="431">
        <v>11</v>
      </c>
      <c r="K653" s="431">
        <v>272</v>
      </c>
      <c r="L653" s="402"/>
      <c r="M653" s="402" t="s">
        <v>33</v>
      </c>
      <c r="N653" s="402"/>
      <c r="O653" s="405"/>
      <c r="P653" s="405"/>
    </row>
    <row r="654" s="317" customFormat="1" ht="24" customHeight="1" spans="1:16">
      <c r="A654" s="402">
        <v>198</v>
      </c>
      <c r="B654" s="423" t="s">
        <v>985</v>
      </c>
      <c r="C654" s="196"/>
      <c r="D654" s="423" t="s">
        <v>986</v>
      </c>
      <c r="E654" s="446" t="s">
        <v>22</v>
      </c>
      <c r="F654" s="402" t="s">
        <v>66</v>
      </c>
      <c r="G654" s="431">
        <v>1</v>
      </c>
      <c r="H654" s="403">
        <v>90</v>
      </c>
      <c r="I654" s="403">
        <f t="shared" si="10"/>
        <v>90</v>
      </c>
      <c r="J654" s="431">
        <v>3</v>
      </c>
      <c r="K654" s="431">
        <v>52</v>
      </c>
      <c r="L654" s="402"/>
      <c r="M654" s="402" t="s">
        <v>213</v>
      </c>
      <c r="N654" s="402"/>
      <c r="O654" s="405"/>
      <c r="P654" s="405"/>
    </row>
    <row r="655" s="317" customFormat="1" ht="24" customHeight="1" spans="1:16">
      <c r="A655" s="402">
        <v>199</v>
      </c>
      <c r="B655" s="423" t="s">
        <v>985</v>
      </c>
      <c r="C655" s="196"/>
      <c r="D655" s="423" t="s">
        <v>987</v>
      </c>
      <c r="E655" s="446" t="s">
        <v>22</v>
      </c>
      <c r="F655" s="402" t="s">
        <v>66</v>
      </c>
      <c r="G655" s="431">
        <v>1</v>
      </c>
      <c r="H655" s="403">
        <v>120</v>
      </c>
      <c r="I655" s="403">
        <f t="shared" si="10"/>
        <v>120</v>
      </c>
      <c r="J655" s="431">
        <v>3</v>
      </c>
      <c r="K655" s="431">
        <v>52</v>
      </c>
      <c r="L655" s="402"/>
      <c r="M655" s="402" t="s">
        <v>213</v>
      </c>
      <c r="N655" s="402"/>
      <c r="O655" s="405"/>
      <c r="P655" s="405"/>
    </row>
    <row r="656" s="317" customFormat="1" ht="24" customHeight="1" spans="1:16">
      <c r="A656" s="402">
        <v>200</v>
      </c>
      <c r="B656" s="402" t="s">
        <v>463</v>
      </c>
      <c r="C656" s="196"/>
      <c r="D656" s="402" t="s">
        <v>464</v>
      </c>
      <c r="E656" s="411" t="s">
        <v>22</v>
      </c>
      <c r="F656" s="402" t="s">
        <v>45</v>
      </c>
      <c r="G656" s="431">
        <v>5</v>
      </c>
      <c r="H656" s="403">
        <v>40</v>
      </c>
      <c r="I656" s="403">
        <f t="shared" si="10"/>
        <v>200</v>
      </c>
      <c r="J656" s="431">
        <v>13</v>
      </c>
      <c r="K656" s="431">
        <f>13*28</f>
        <v>364</v>
      </c>
      <c r="L656" s="402"/>
      <c r="M656" s="402" t="s">
        <v>213</v>
      </c>
      <c r="N656" s="402"/>
      <c r="O656" s="405"/>
      <c r="P656" s="405"/>
    </row>
    <row r="657" s="317" customFormat="1" ht="24" customHeight="1" spans="1:16">
      <c r="A657" s="402">
        <v>201</v>
      </c>
      <c r="B657" s="402" t="s">
        <v>463</v>
      </c>
      <c r="C657" s="196"/>
      <c r="D657" s="402" t="s">
        <v>465</v>
      </c>
      <c r="E657" s="411" t="s">
        <v>22</v>
      </c>
      <c r="F657" s="402" t="s">
        <v>45</v>
      </c>
      <c r="G657" s="431">
        <v>5</v>
      </c>
      <c r="H657" s="403">
        <v>40</v>
      </c>
      <c r="I657" s="403">
        <f t="shared" si="10"/>
        <v>200</v>
      </c>
      <c r="J657" s="431">
        <v>13</v>
      </c>
      <c r="K657" s="431">
        <v>364</v>
      </c>
      <c r="L657" s="402"/>
      <c r="M657" s="402" t="s">
        <v>213</v>
      </c>
      <c r="N657" s="402"/>
      <c r="O657" s="405"/>
      <c r="P657" s="405"/>
    </row>
    <row r="658" s="317" customFormat="1" ht="24" customHeight="1" spans="1:16">
      <c r="A658" s="402">
        <v>202</v>
      </c>
      <c r="B658" s="402" t="s">
        <v>988</v>
      </c>
      <c r="C658" s="196"/>
      <c r="D658" s="402" t="s">
        <v>989</v>
      </c>
      <c r="E658" s="408" t="s">
        <v>22</v>
      </c>
      <c r="F658" s="402" t="s">
        <v>32</v>
      </c>
      <c r="G658" s="431">
        <v>16</v>
      </c>
      <c r="H658" s="403">
        <v>88</v>
      </c>
      <c r="I658" s="403">
        <f t="shared" si="10"/>
        <v>1408</v>
      </c>
      <c r="J658" s="431">
        <v>1</v>
      </c>
      <c r="K658" s="431">
        <v>28</v>
      </c>
      <c r="L658" s="402"/>
      <c r="M658" s="402" t="s">
        <v>213</v>
      </c>
      <c r="N658" s="402"/>
      <c r="O658" s="405"/>
      <c r="P658" s="405"/>
    </row>
    <row r="659" s="317" customFormat="1" ht="24" customHeight="1" spans="1:16">
      <c r="A659" s="402">
        <v>203</v>
      </c>
      <c r="B659" s="402" t="s">
        <v>990</v>
      </c>
      <c r="C659" s="196"/>
      <c r="D659" s="402" t="s">
        <v>991</v>
      </c>
      <c r="E659" s="408" t="s">
        <v>22</v>
      </c>
      <c r="F659" s="402" t="s">
        <v>32</v>
      </c>
      <c r="G659" s="431">
        <v>12</v>
      </c>
      <c r="H659" s="403">
        <v>16</v>
      </c>
      <c r="I659" s="403">
        <f t="shared" si="10"/>
        <v>192</v>
      </c>
      <c r="J659" s="431">
        <v>5</v>
      </c>
      <c r="K659" s="431">
        <v>145</v>
      </c>
      <c r="L659" s="402"/>
      <c r="M659" s="402" t="s">
        <v>213</v>
      </c>
      <c r="N659" s="402"/>
      <c r="O659" s="405"/>
      <c r="P659" s="405"/>
    </row>
    <row r="660" s="317" customFormat="1" ht="24" customHeight="1" spans="1:16">
      <c r="A660" s="402">
        <v>204</v>
      </c>
      <c r="B660" s="402" t="s">
        <v>992</v>
      </c>
      <c r="C660" s="196"/>
      <c r="D660" s="450" t="s">
        <v>993</v>
      </c>
      <c r="E660" s="446" t="s">
        <v>22</v>
      </c>
      <c r="F660" s="402" t="s">
        <v>204</v>
      </c>
      <c r="G660" s="431">
        <v>12</v>
      </c>
      <c r="H660" s="403">
        <v>3.1</v>
      </c>
      <c r="I660" s="403">
        <f t="shared" si="10"/>
        <v>37.2</v>
      </c>
      <c r="J660" s="431">
        <v>15</v>
      </c>
      <c r="K660" s="431">
        <f>15*26</f>
        <v>390</v>
      </c>
      <c r="L660" s="402"/>
      <c r="M660" s="402" t="s">
        <v>213</v>
      </c>
      <c r="N660" s="402"/>
      <c r="O660" s="405"/>
      <c r="P660" s="405"/>
    </row>
    <row r="661" s="317" customFormat="1" ht="24" customHeight="1" spans="1:16">
      <c r="A661" s="402">
        <v>205</v>
      </c>
      <c r="B661" s="411" t="s">
        <v>994</v>
      </c>
      <c r="C661" s="196"/>
      <c r="D661" s="450" t="s">
        <v>995</v>
      </c>
      <c r="E661" s="446" t="s">
        <v>22</v>
      </c>
      <c r="F661" s="402" t="s">
        <v>204</v>
      </c>
      <c r="G661" s="431">
        <v>4</v>
      </c>
      <c r="H661" s="403">
        <v>3.5</v>
      </c>
      <c r="I661" s="403">
        <f t="shared" si="10"/>
        <v>14</v>
      </c>
      <c r="J661" s="431">
        <v>15</v>
      </c>
      <c r="K661" s="431">
        <v>390</v>
      </c>
      <c r="L661" s="402"/>
      <c r="M661" s="402" t="s">
        <v>213</v>
      </c>
      <c r="N661" s="402"/>
      <c r="O661" s="405"/>
      <c r="P661" s="405"/>
    </row>
    <row r="662" s="317" customFormat="1" ht="24" customHeight="1" spans="1:16">
      <c r="A662" s="402">
        <v>206</v>
      </c>
      <c r="B662" s="402" t="s">
        <v>996</v>
      </c>
      <c r="C662" s="196"/>
      <c r="D662" s="450" t="s">
        <v>997</v>
      </c>
      <c r="E662" s="408" t="s">
        <v>22</v>
      </c>
      <c r="F662" s="402" t="s">
        <v>998</v>
      </c>
      <c r="G662" s="431">
        <v>2</v>
      </c>
      <c r="H662" s="403">
        <v>110</v>
      </c>
      <c r="I662" s="403">
        <f t="shared" si="10"/>
        <v>220</v>
      </c>
      <c r="J662" s="431">
        <v>3</v>
      </c>
      <c r="K662" s="431">
        <v>52</v>
      </c>
      <c r="L662" s="402"/>
      <c r="M662" s="402" t="s">
        <v>213</v>
      </c>
      <c r="N662" s="402"/>
      <c r="O662" s="405"/>
      <c r="P662" s="405"/>
    </row>
    <row r="663" s="317" customFormat="1" ht="24" customHeight="1" spans="1:16">
      <c r="A663" s="402">
        <v>207</v>
      </c>
      <c r="B663" s="402" t="s">
        <v>999</v>
      </c>
      <c r="C663" s="196"/>
      <c r="D663" s="412" t="s">
        <v>906</v>
      </c>
      <c r="E663" s="446" t="s">
        <v>22</v>
      </c>
      <c r="F663" s="402" t="s">
        <v>413</v>
      </c>
      <c r="G663" s="431">
        <v>5</v>
      </c>
      <c r="H663" s="403">
        <v>60</v>
      </c>
      <c r="I663" s="403">
        <f t="shared" si="10"/>
        <v>300</v>
      </c>
      <c r="J663" s="431">
        <v>15</v>
      </c>
      <c r="K663" s="431">
        <v>390</v>
      </c>
      <c r="L663" s="402"/>
      <c r="M663" s="402" t="s">
        <v>213</v>
      </c>
      <c r="N663" s="402"/>
      <c r="O663" s="405"/>
      <c r="P663" s="405"/>
    </row>
    <row r="664" s="317" customFormat="1" ht="24" customHeight="1" spans="1:16">
      <c r="A664" s="402">
        <v>208</v>
      </c>
      <c r="B664" s="402" t="s">
        <v>1000</v>
      </c>
      <c r="C664" s="196"/>
      <c r="D664" s="450" t="s">
        <v>1001</v>
      </c>
      <c r="E664" s="446" t="s">
        <v>22</v>
      </c>
      <c r="F664" s="402" t="s">
        <v>45</v>
      </c>
      <c r="G664" s="431">
        <v>6</v>
      </c>
      <c r="H664" s="403">
        <v>35</v>
      </c>
      <c r="I664" s="403">
        <f t="shared" si="10"/>
        <v>210</v>
      </c>
      <c r="J664" s="431">
        <v>2</v>
      </c>
      <c r="K664" s="431">
        <v>57</v>
      </c>
      <c r="L664" s="402"/>
      <c r="M664" s="402" t="s">
        <v>213</v>
      </c>
      <c r="N664" s="402"/>
      <c r="O664" s="405"/>
      <c r="P664" s="405"/>
    </row>
    <row r="665" s="317" customFormat="1" ht="24" customHeight="1" spans="1:16">
      <c r="A665" s="402">
        <v>209</v>
      </c>
      <c r="B665" s="415" t="s">
        <v>219</v>
      </c>
      <c r="C665" s="196"/>
      <c r="D665" s="415" t="s">
        <v>220</v>
      </c>
      <c r="E665" s="411" t="s">
        <v>22</v>
      </c>
      <c r="F665" s="415" t="s">
        <v>45</v>
      </c>
      <c r="G665" s="451">
        <v>2</v>
      </c>
      <c r="H665" s="403">
        <v>20</v>
      </c>
      <c r="I665" s="403">
        <f t="shared" si="10"/>
        <v>40</v>
      </c>
      <c r="J665" s="431">
        <v>1</v>
      </c>
      <c r="K665" s="431">
        <v>27</v>
      </c>
      <c r="L665" s="402"/>
      <c r="M665" s="402" t="s">
        <v>213</v>
      </c>
      <c r="N665" s="402"/>
      <c r="O665" s="405"/>
      <c r="P665" s="405"/>
    </row>
    <row r="666" s="317" customFormat="1" ht="24" customHeight="1" spans="1:16">
      <c r="A666" s="402">
        <v>210</v>
      </c>
      <c r="B666" s="402" t="s">
        <v>428</v>
      </c>
      <c r="C666" s="196"/>
      <c r="D666" s="402" t="s">
        <v>429</v>
      </c>
      <c r="E666" s="411" t="s">
        <v>22</v>
      </c>
      <c r="F666" s="402" t="s">
        <v>23</v>
      </c>
      <c r="G666" s="431">
        <v>12</v>
      </c>
      <c r="H666" s="403">
        <v>4.5</v>
      </c>
      <c r="I666" s="403">
        <f t="shared" si="10"/>
        <v>54</v>
      </c>
      <c r="J666" s="431">
        <v>3</v>
      </c>
      <c r="K666" s="431">
        <v>53</v>
      </c>
      <c r="L666" s="402"/>
      <c r="M666" s="402" t="s">
        <v>213</v>
      </c>
      <c r="N666" s="402"/>
      <c r="O666" s="405"/>
      <c r="P666" s="405"/>
    </row>
    <row r="667" s="317" customFormat="1" ht="24" customHeight="1" spans="1:16">
      <c r="A667" s="402">
        <v>211</v>
      </c>
      <c r="B667" s="402" t="s">
        <v>1002</v>
      </c>
      <c r="C667" s="196"/>
      <c r="D667" s="450" t="s">
        <v>1003</v>
      </c>
      <c r="E667" s="408" t="s">
        <v>22</v>
      </c>
      <c r="F667" s="452" t="s">
        <v>32</v>
      </c>
      <c r="G667" s="431">
        <v>20</v>
      </c>
      <c r="H667" s="403">
        <v>2.5</v>
      </c>
      <c r="I667" s="403">
        <f t="shared" si="10"/>
        <v>50</v>
      </c>
      <c r="J667" s="431">
        <v>1</v>
      </c>
      <c r="K667" s="431">
        <v>29</v>
      </c>
      <c r="L667" s="402"/>
      <c r="M667" s="402" t="s">
        <v>33</v>
      </c>
      <c r="N667" s="402"/>
      <c r="O667" s="405"/>
      <c r="P667" s="405"/>
    </row>
    <row r="668" s="317" customFormat="1" ht="24" customHeight="1" spans="1:16">
      <c r="A668" s="402">
        <v>212</v>
      </c>
      <c r="B668" s="402" t="s">
        <v>1004</v>
      </c>
      <c r="C668" s="196"/>
      <c r="D668" s="450" t="s">
        <v>1005</v>
      </c>
      <c r="E668" s="446" t="s">
        <v>22</v>
      </c>
      <c r="F668" s="452" t="s">
        <v>32</v>
      </c>
      <c r="G668" s="431">
        <v>10</v>
      </c>
      <c r="H668" s="403">
        <v>4.5</v>
      </c>
      <c r="I668" s="403">
        <f t="shared" si="10"/>
        <v>45</v>
      </c>
      <c r="J668" s="431">
        <v>1</v>
      </c>
      <c r="K668" s="431">
        <v>29</v>
      </c>
      <c r="L668" s="402"/>
      <c r="M668" s="402" t="s">
        <v>213</v>
      </c>
      <c r="N668" s="402"/>
      <c r="O668" s="405"/>
      <c r="P668" s="405"/>
    </row>
    <row r="669" s="317" customFormat="1" ht="24" customHeight="1" spans="1:16">
      <c r="A669" s="402">
        <v>213</v>
      </c>
      <c r="B669" s="402" t="s">
        <v>1006</v>
      </c>
      <c r="C669" s="196"/>
      <c r="D669" s="450" t="s">
        <v>1007</v>
      </c>
      <c r="E669" s="446" t="s">
        <v>22</v>
      </c>
      <c r="F669" s="452" t="s">
        <v>32</v>
      </c>
      <c r="G669" s="431">
        <v>10</v>
      </c>
      <c r="H669" s="403">
        <v>5.1</v>
      </c>
      <c r="I669" s="403">
        <f t="shared" si="10"/>
        <v>51</v>
      </c>
      <c r="J669" s="431">
        <v>1</v>
      </c>
      <c r="K669" s="431">
        <v>29</v>
      </c>
      <c r="L669" s="402"/>
      <c r="M669" s="402" t="s">
        <v>213</v>
      </c>
      <c r="N669" s="402"/>
      <c r="O669" s="405"/>
      <c r="P669" s="405"/>
    </row>
    <row r="670" s="317" customFormat="1" ht="24" customHeight="1" spans="1:16">
      <c r="A670" s="402">
        <v>214</v>
      </c>
      <c r="B670" s="453" t="s">
        <v>376</v>
      </c>
      <c r="C670" s="454"/>
      <c r="D670" s="425" t="s">
        <v>1008</v>
      </c>
      <c r="E670" s="408" t="s">
        <v>22</v>
      </c>
      <c r="F670" s="453" t="s">
        <v>27</v>
      </c>
      <c r="G670" s="453">
        <v>1</v>
      </c>
      <c r="H670" s="455">
        <v>120</v>
      </c>
      <c r="I670" s="403">
        <f t="shared" si="10"/>
        <v>120</v>
      </c>
      <c r="J670" s="456">
        <v>5</v>
      </c>
      <c r="K670" s="457">
        <v>116</v>
      </c>
      <c r="L670" s="421"/>
      <c r="M670" s="421" t="s">
        <v>24</v>
      </c>
      <c r="N670" s="402"/>
      <c r="O670" s="405"/>
      <c r="P670" s="405"/>
    </row>
    <row r="671" s="317" customFormat="1" ht="24" customHeight="1" spans="1:16">
      <c r="A671" s="402">
        <v>215</v>
      </c>
      <c r="B671" s="458" t="s">
        <v>1009</v>
      </c>
      <c r="C671" s="420"/>
      <c r="D671" s="459" t="s">
        <v>1010</v>
      </c>
      <c r="E671" s="458" t="s">
        <v>22</v>
      </c>
      <c r="F671" s="458" t="s">
        <v>27</v>
      </c>
      <c r="G671" s="458">
        <v>1</v>
      </c>
      <c r="H671" s="449">
        <v>135</v>
      </c>
      <c r="I671" s="403">
        <f t="shared" si="10"/>
        <v>135</v>
      </c>
      <c r="J671" s="460">
        <v>5</v>
      </c>
      <c r="K671" s="461">
        <v>116</v>
      </c>
      <c r="L671" s="462"/>
      <c r="M671" s="462" t="s">
        <v>24</v>
      </c>
      <c r="N671" s="402"/>
      <c r="O671" s="405"/>
      <c r="P671" s="405"/>
    </row>
    <row r="672" s="317" customFormat="1" ht="24" customHeight="1" spans="1:16">
      <c r="A672" s="402">
        <v>216</v>
      </c>
      <c r="B672" s="458" t="s">
        <v>1011</v>
      </c>
      <c r="C672" s="420"/>
      <c r="D672" s="459" t="s">
        <v>1010</v>
      </c>
      <c r="E672" s="458" t="s">
        <v>22</v>
      </c>
      <c r="F672" s="458" t="s">
        <v>27</v>
      </c>
      <c r="G672" s="458">
        <v>1</v>
      </c>
      <c r="H672" s="449">
        <v>150</v>
      </c>
      <c r="I672" s="403">
        <f t="shared" si="10"/>
        <v>150</v>
      </c>
      <c r="J672" s="460">
        <v>9</v>
      </c>
      <c r="K672" s="461">
        <v>241</v>
      </c>
      <c r="L672" s="462"/>
      <c r="M672" s="462" t="s">
        <v>24</v>
      </c>
      <c r="N672" s="402"/>
      <c r="O672" s="405"/>
      <c r="P672" s="405"/>
    </row>
    <row r="673" s="317" customFormat="1" ht="24" customHeight="1" spans="1:16">
      <c r="A673" s="402">
        <v>217</v>
      </c>
      <c r="B673" s="458" t="s">
        <v>1012</v>
      </c>
      <c r="C673" s="420"/>
      <c r="D673" s="459" t="s">
        <v>1013</v>
      </c>
      <c r="E673" s="458" t="s">
        <v>22</v>
      </c>
      <c r="F673" s="458" t="s">
        <v>27</v>
      </c>
      <c r="G673" s="458">
        <v>2</v>
      </c>
      <c r="H673" s="449">
        <v>180</v>
      </c>
      <c r="I673" s="403">
        <f t="shared" si="10"/>
        <v>360</v>
      </c>
      <c r="J673" s="460">
        <v>9</v>
      </c>
      <c r="K673" s="461">
        <v>241</v>
      </c>
      <c r="L673" s="462"/>
      <c r="M673" s="462" t="s">
        <v>24</v>
      </c>
      <c r="N673" s="402"/>
      <c r="O673" s="405"/>
      <c r="P673" s="405"/>
    </row>
    <row r="674" s="317" customFormat="1" ht="24" customHeight="1" spans="1:16">
      <c r="A674" s="402">
        <v>218</v>
      </c>
      <c r="B674" s="458" t="s">
        <v>1014</v>
      </c>
      <c r="C674" s="420"/>
      <c r="D674" s="459" t="s">
        <v>855</v>
      </c>
      <c r="E674" s="458" t="s">
        <v>22</v>
      </c>
      <c r="F674" s="458" t="s">
        <v>27</v>
      </c>
      <c r="G674" s="458">
        <v>1</v>
      </c>
      <c r="H674" s="449">
        <v>115</v>
      </c>
      <c r="I674" s="403">
        <f t="shared" si="10"/>
        <v>115</v>
      </c>
      <c r="J674" s="460">
        <v>7</v>
      </c>
      <c r="K674" s="461">
        <v>178</v>
      </c>
      <c r="L674" s="462"/>
      <c r="M674" s="462" t="s">
        <v>24</v>
      </c>
      <c r="N674" s="402"/>
      <c r="O674" s="405"/>
      <c r="P674" s="405"/>
    </row>
    <row r="675" s="317" customFormat="1" ht="24" customHeight="1" spans="1:16">
      <c r="A675" s="402">
        <v>219</v>
      </c>
      <c r="B675" s="458" t="s">
        <v>1015</v>
      </c>
      <c r="C675" s="420"/>
      <c r="D675" s="459" t="s">
        <v>1016</v>
      </c>
      <c r="E675" s="458" t="s">
        <v>22</v>
      </c>
      <c r="F675" s="458" t="s">
        <v>45</v>
      </c>
      <c r="G675" s="458">
        <v>3</v>
      </c>
      <c r="H675" s="449">
        <v>615</v>
      </c>
      <c r="I675" s="403">
        <f t="shared" si="10"/>
        <v>1845</v>
      </c>
      <c r="J675" s="460">
        <v>7</v>
      </c>
      <c r="K675" s="461">
        <v>178</v>
      </c>
      <c r="L675" s="462"/>
      <c r="M675" s="462" t="s">
        <v>213</v>
      </c>
      <c r="N675" s="402"/>
      <c r="O675" s="405"/>
      <c r="P675" s="405"/>
    </row>
    <row r="676" s="317" customFormat="1" ht="24" customHeight="1" spans="1:16">
      <c r="A676" s="402">
        <v>220</v>
      </c>
      <c r="B676" s="458" t="s">
        <v>1017</v>
      </c>
      <c r="C676" s="420"/>
      <c r="D676" s="463" t="s">
        <v>1018</v>
      </c>
      <c r="E676" s="458" t="s">
        <v>22</v>
      </c>
      <c r="F676" s="458" t="s">
        <v>23</v>
      </c>
      <c r="G676" s="458">
        <v>50</v>
      </c>
      <c r="H676" s="449">
        <v>6</v>
      </c>
      <c r="I676" s="403">
        <f t="shared" si="10"/>
        <v>300</v>
      </c>
      <c r="J676" s="460">
        <v>9</v>
      </c>
      <c r="K676" s="461">
        <v>241</v>
      </c>
      <c r="L676" s="462"/>
      <c r="M676" s="462" t="s">
        <v>213</v>
      </c>
      <c r="N676" s="402"/>
      <c r="O676" s="405"/>
      <c r="P676" s="405"/>
    </row>
    <row r="677" s="317" customFormat="1" ht="24" customHeight="1" spans="1:16">
      <c r="A677" s="402">
        <v>221</v>
      </c>
      <c r="B677" s="458" t="s">
        <v>1019</v>
      </c>
      <c r="C677" s="420"/>
      <c r="D677" s="459" t="s">
        <v>1020</v>
      </c>
      <c r="E677" s="458" t="s">
        <v>22</v>
      </c>
      <c r="F677" s="458" t="s">
        <v>45</v>
      </c>
      <c r="G677" s="458">
        <v>2</v>
      </c>
      <c r="H677" s="449">
        <v>20</v>
      </c>
      <c r="I677" s="403">
        <f t="shared" si="10"/>
        <v>40</v>
      </c>
      <c r="J677" s="460">
        <v>9</v>
      </c>
      <c r="K677" s="461">
        <v>241</v>
      </c>
      <c r="L677" s="462"/>
      <c r="M677" s="462" t="s">
        <v>213</v>
      </c>
      <c r="N677" s="402"/>
      <c r="O677" s="405"/>
      <c r="P677" s="405"/>
    </row>
    <row r="678" s="317" customFormat="1" ht="24" customHeight="1" spans="1:16">
      <c r="A678" s="402">
        <v>222</v>
      </c>
      <c r="B678" s="417" t="s">
        <v>749</v>
      </c>
      <c r="C678" s="464"/>
      <c r="D678" s="417" t="s">
        <v>1021</v>
      </c>
      <c r="E678" s="417" t="s">
        <v>22</v>
      </c>
      <c r="F678" s="417" t="s">
        <v>23</v>
      </c>
      <c r="G678" s="417">
        <v>10</v>
      </c>
      <c r="H678" s="465">
        <v>60</v>
      </c>
      <c r="I678" s="403">
        <f t="shared" si="10"/>
        <v>600</v>
      </c>
      <c r="J678" s="460">
        <v>9</v>
      </c>
      <c r="K678" s="461">
        <v>241</v>
      </c>
      <c r="L678" s="462"/>
      <c r="M678" s="462" t="s">
        <v>213</v>
      </c>
      <c r="N678" s="402"/>
      <c r="O678" s="405"/>
      <c r="P678" s="405"/>
    </row>
    <row r="679" s="317" customFormat="1" ht="24" customHeight="1" spans="1:16">
      <c r="A679" s="402">
        <v>223</v>
      </c>
      <c r="B679" s="458" t="s">
        <v>87</v>
      </c>
      <c r="C679" s="420"/>
      <c r="D679" s="459" t="s">
        <v>1022</v>
      </c>
      <c r="E679" s="423" t="s">
        <v>22</v>
      </c>
      <c r="F679" s="458" t="s">
        <v>66</v>
      </c>
      <c r="G679" s="458">
        <v>15</v>
      </c>
      <c r="H679" s="449">
        <v>60</v>
      </c>
      <c r="I679" s="403">
        <f t="shared" si="10"/>
        <v>900</v>
      </c>
      <c r="J679" s="460">
        <v>14</v>
      </c>
      <c r="K679" s="461">
        <v>357</v>
      </c>
      <c r="L679" s="462"/>
      <c r="M679" s="462" t="s">
        <v>213</v>
      </c>
      <c r="N679" s="402"/>
      <c r="O679" s="405"/>
      <c r="P679" s="405"/>
    </row>
    <row r="680" s="317" customFormat="1" ht="24" customHeight="1" spans="1:16">
      <c r="A680" s="402">
        <v>224</v>
      </c>
      <c r="B680" s="458" t="s">
        <v>1023</v>
      </c>
      <c r="C680" s="420"/>
      <c r="D680" s="459" t="s">
        <v>1024</v>
      </c>
      <c r="E680" s="458" t="s">
        <v>22</v>
      </c>
      <c r="F680" s="458" t="s">
        <v>45</v>
      </c>
      <c r="G680" s="458">
        <v>2</v>
      </c>
      <c r="H680" s="449">
        <v>50</v>
      </c>
      <c r="I680" s="403">
        <f t="shared" si="10"/>
        <v>100</v>
      </c>
      <c r="J680" s="460">
        <v>14</v>
      </c>
      <c r="K680" s="461">
        <v>357</v>
      </c>
      <c r="L680" s="462"/>
      <c r="M680" s="462" t="s">
        <v>213</v>
      </c>
      <c r="N680" s="402"/>
      <c r="O680" s="405"/>
      <c r="P680" s="405"/>
    </row>
    <row r="681" s="317" customFormat="1" ht="24" customHeight="1" spans="1:16">
      <c r="A681" s="402">
        <v>225</v>
      </c>
      <c r="B681" s="458" t="s">
        <v>1025</v>
      </c>
      <c r="C681" s="420"/>
      <c r="D681" s="459" t="s">
        <v>1026</v>
      </c>
      <c r="E681" s="458" t="s">
        <v>22</v>
      </c>
      <c r="F681" s="458" t="s">
        <v>45</v>
      </c>
      <c r="G681" s="458">
        <v>60</v>
      </c>
      <c r="H681" s="449">
        <v>12</v>
      </c>
      <c r="I681" s="403">
        <f t="shared" si="10"/>
        <v>720</v>
      </c>
      <c r="J681" s="460">
        <v>14</v>
      </c>
      <c r="K681" s="461">
        <v>357</v>
      </c>
      <c r="L681" s="462"/>
      <c r="M681" s="462" t="s">
        <v>33</v>
      </c>
      <c r="N681" s="402"/>
      <c r="O681" s="405"/>
      <c r="P681" s="405"/>
    </row>
    <row r="682" s="317" customFormat="1" ht="24" customHeight="1" spans="1:16">
      <c r="A682" s="402">
        <v>226</v>
      </c>
      <c r="B682" s="459" t="s">
        <v>1025</v>
      </c>
      <c r="C682" s="420"/>
      <c r="D682" s="459" t="s">
        <v>1027</v>
      </c>
      <c r="E682" s="458" t="s">
        <v>22</v>
      </c>
      <c r="F682" s="458" t="s">
        <v>45</v>
      </c>
      <c r="G682" s="458">
        <v>10</v>
      </c>
      <c r="H682" s="449">
        <v>15</v>
      </c>
      <c r="I682" s="403">
        <f t="shared" si="10"/>
        <v>150</v>
      </c>
      <c r="J682" s="460">
        <v>2</v>
      </c>
      <c r="K682" s="461">
        <v>61</v>
      </c>
      <c r="L682" s="462"/>
      <c r="M682" s="462" t="s">
        <v>33</v>
      </c>
      <c r="N682" s="402"/>
      <c r="O682" s="405"/>
      <c r="P682" s="405"/>
    </row>
    <row r="683" s="317" customFormat="1" ht="24" customHeight="1" spans="1:16">
      <c r="A683" s="402">
        <v>227</v>
      </c>
      <c r="B683" s="458" t="s">
        <v>1028</v>
      </c>
      <c r="C683" s="420"/>
      <c r="D683" s="459" t="s">
        <v>1029</v>
      </c>
      <c r="E683" s="458" t="s">
        <v>22</v>
      </c>
      <c r="F683" s="458" t="s">
        <v>45</v>
      </c>
      <c r="G683" s="458">
        <v>10</v>
      </c>
      <c r="H683" s="449">
        <v>25</v>
      </c>
      <c r="I683" s="403">
        <f t="shared" si="10"/>
        <v>250</v>
      </c>
      <c r="J683" s="460">
        <v>14</v>
      </c>
      <c r="K683" s="461">
        <v>357</v>
      </c>
      <c r="L683" s="462"/>
      <c r="M683" s="462" t="s">
        <v>33</v>
      </c>
      <c r="N683" s="402"/>
      <c r="O683" s="405"/>
      <c r="P683" s="405"/>
    </row>
    <row r="684" s="317" customFormat="1" ht="24" customHeight="1" spans="1:16">
      <c r="A684" s="402">
        <v>228</v>
      </c>
      <c r="B684" s="459" t="s">
        <v>1028</v>
      </c>
      <c r="C684" s="389"/>
      <c r="D684" s="463" t="s">
        <v>1030</v>
      </c>
      <c r="E684" s="458" t="s">
        <v>22</v>
      </c>
      <c r="F684" s="458" t="s">
        <v>45</v>
      </c>
      <c r="G684" s="458">
        <v>4</v>
      </c>
      <c r="H684" s="449">
        <v>32</v>
      </c>
      <c r="I684" s="403">
        <f t="shared" si="10"/>
        <v>128</v>
      </c>
      <c r="J684" s="460">
        <v>2</v>
      </c>
      <c r="K684" s="461">
        <v>61</v>
      </c>
      <c r="L684" s="462"/>
      <c r="M684" s="462" t="s">
        <v>33</v>
      </c>
      <c r="N684" s="402"/>
      <c r="O684" s="405"/>
      <c r="P684" s="405"/>
    </row>
    <row r="685" s="317" customFormat="1" ht="24" customHeight="1" spans="1:16">
      <c r="A685" s="402">
        <v>229</v>
      </c>
      <c r="B685" s="458" t="s">
        <v>1028</v>
      </c>
      <c r="C685" s="389"/>
      <c r="D685" s="463" t="s">
        <v>1031</v>
      </c>
      <c r="E685" s="458" t="s">
        <v>22</v>
      </c>
      <c r="F685" s="458" t="s">
        <v>45</v>
      </c>
      <c r="G685" s="458">
        <v>1</v>
      </c>
      <c r="H685" s="449">
        <v>35</v>
      </c>
      <c r="I685" s="403">
        <f t="shared" si="10"/>
        <v>35</v>
      </c>
      <c r="J685" s="466">
        <v>2</v>
      </c>
      <c r="K685" s="461">
        <v>61</v>
      </c>
      <c r="L685" s="462"/>
      <c r="M685" s="462" t="s">
        <v>33</v>
      </c>
      <c r="N685" s="402"/>
      <c r="O685" s="405"/>
      <c r="P685" s="405"/>
    </row>
    <row r="686" s="317" customFormat="1" ht="24" customHeight="1" spans="1:16">
      <c r="A686" s="402">
        <v>230</v>
      </c>
      <c r="B686" s="458" t="s">
        <v>1032</v>
      </c>
      <c r="C686" s="420"/>
      <c r="D686" s="467" t="s">
        <v>29</v>
      </c>
      <c r="E686" s="458" t="s">
        <v>22</v>
      </c>
      <c r="F686" s="458" t="s">
        <v>27</v>
      </c>
      <c r="G686" s="458">
        <v>1</v>
      </c>
      <c r="H686" s="449">
        <v>65</v>
      </c>
      <c r="I686" s="403">
        <f t="shared" si="10"/>
        <v>65</v>
      </c>
      <c r="J686" s="460">
        <v>14</v>
      </c>
      <c r="K686" s="461">
        <v>357</v>
      </c>
      <c r="L686" s="462"/>
      <c r="M686" s="462" t="s">
        <v>213</v>
      </c>
      <c r="N686" s="402"/>
      <c r="O686" s="405"/>
      <c r="P686" s="405"/>
    </row>
    <row r="687" s="317" customFormat="1" ht="24" customHeight="1" spans="1:16">
      <c r="A687" s="402">
        <v>231</v>
      </c>
      <c r="B687" s="458" t="s">
        <v>1033</v>
      </c>
      <c r="C687" s="420"/>
      <c r="D687" s="459" t="s">
        <v>974</v>
      </c>
      <c r="E687" s="458" t="s">
        <v>22</v>
      </c>
      <c r="F687" s="458" t="s">
        <v>23</v>
      </c>
      <c r="G687" s="458">
        <v>1</v>
      </c>
      <c r="H687" s="449">
        <v>9</v>
      </c>
      <c r="I687" s="403">
        <f t="shared" si="10"/>
        <v>9</v>
      </c>
      <c r="J687" s="466">
        <v>14</v>
      </c>
      <c r="K687" s="461">
        <v>357</v>
      </c>
      <c r="L687" s="462"/>
      <c r="M687" s="462" t="s">
        <v>213</v>
      </c>
      <c r="N687" s="402"/>
      <c r="O687" s="405"/>
      <c r="P687" s="405"/>
    </row>
    <row r="688" s="317" customFormat="1" ht="24" customHeight="1" spans="1:16">
      <c r="A688" s="402">
        <v>232</v>
      </c>
      <c r="B688" s="458" t="s">
        <v>81</v>
      </c>
      <c r="C688" s="420"/>
      <c r="D688" s="459" t="s">
        <v>1034</v>
      </c>
      <c r="E688" s="458" t="s">
        <v>22</v>
      </c>
      <c r="F688" s="458" t="s">
        <v>23</v>
      </c>
      <c r="G688" s="458">
        <v>2</v>
      </c>
      <c r="H688" s="449">
        <v>8</v>
      </c>
      <c r="I688" s="403">
        <f t="shared" si="10"/>
        <v>16</v>
      </c>
      <c r="J688" s="466">
        <v>14</v>
      </c>
      <c r="K688" s="461">
        <v>357</v>
      </c>
      <c r="L688" s="462"/>
      <c r="M688" s="462" t="s">
        <v>213</v>
      </c>
      <c r="N688" s="402"/>
      <c r="O688" s="405"/>
      <c r="P688" s="405"/>
    </row>
    <row r="689" s="317" customFormat="1" ht="24" customHeight="1" spans="1:16">
      <c r="A689" s="402">
        <v>233</v>
      </c>
      <c r="B689" s="458" t="s">
        <v>309</v>
      </c>
      <c r="C689" s="420"/>
      <c r="D689" s="459" t="s">
        <v>1035</v>
      </c>
      <c r="E689" s="458" t="s">
        <v>22</v>
      </c>
      <c r="F689" s="458" t="s">
        <v>23</v>
      </c>
      <c r="G689" s="458">
        <v>5</v>
      </c>
      <c r="H689" s="449">
        <v>80</v>
      </c>
      <c r="I689" s="403">
        <f t="shared" si="10"/>
        <v>400</v>
      </c>
      <c r="J689" s="466">
        <v>14</v>
      </c>
      <c r="K689" s="461">
        <v>357</v>
      </c>
      <c r="L689" s="462"/>
      <c r="M689" s="462" t="s">
        <v>213</v>
      </c>
      <c r="N689" s="402"/>
      <c r="O689" s="405"/>
      <c r="P689" s="405"/>
    </row>
    <row r="690" s="317" customFormat="1" ht="24" customHeight="1" spans="1:16">
      <c r="A690" s="402">
        <v>234</v>
      </c>
      <c r="B690" s="458" t="s">
        <v>311</v>
      </c>
      <c r="C690" s="420"/>
      <c r="D690" s="459" t="s">
        <v>1036</v>
      </c>
      <c r="E690" s="458" t="s">
        <v>22</v>
      </c>
      <c r="F690" s="458" t="s">
        <v>23</v>
      </c>
      <c r="G690" s="458">
        <v>5</v>
      </c>
      <c r="H690" s="449">
        <v>55</v>
      </c>
      <c r="I690" s="403">
        <f t="shared" si="10"/>
        <v>275</v>
      </c>
      <c r="J690" s="466">
        <v>14</v>
      </c>
      <c r="K690" s="461">
        <v>357</v>
      </c>
      <c r="L690" s="462"/>
      <c r="M690" s="462" t="s">
        <v>213</v>
      </c>
      <c r="N690" s="402"/>
      <c r="O690" s="405"/>
      <c r="P690" s="405"/>
    </row>
    <row r="691" s="317" customFormat="1" ht="24" customHeight="1" spans="1:16">
      <c r="A691" s="402">
        <v>235</v>
      </c>
      <c r="B691" s="458" t="s">
        <v>487</v>
      </c>
      <c r="C691" s="196"/>
      <c r="D691" s="459" t="s">
        <v>1037</v>
      </c>
      <c r="E691" s="458" t="s">
        <v>22</v>
      </c>
      <c r="F691" s="458" t="s">
        <v>23</v>
      </c>
      <c r="G691" s="458">
        <v>5</v>
      </c>
      <c r="H691" s="449">
        <v>56</v>
      </c>
      <c r="I691" s="403">
        <f t="shared" si="10"/>
        <v>280</v>
      </c>
      <c r="J691" s="466">
        <v>14</v>
      </c>
      <c r="K691" s="461">
        <v>357</v>
      </c>
      <c r="L691" s="462"/>
      <c r="M691" s="462" t="s">
        <v>213</v>
      </c>
      <c r="N691" s="402"/>
      <c r="O691" s="405"/>
      <c r="P691" s="405"/>
    </row>
    <row r="692" s="317" customFormat="1" ht="24" customHeight="1" spans="1:16">
      <c r="A692" s="402">
        <v>236</v>
      </c>
      <c r="B692" s="458" t="s">
        <v>1038</v>
      </c>
      <c r="C692" s="420"/>
      <c r="D692" s="459" t="s">
        <v>1039</v>
      </c>
      <c r="E692" s="458" t="s">
        <v>22</v>
      </c>
      <c r="F692" s="458" t="s">
        <v>23</v>
      </c>
      <c r="G692" s="458">
        <v>5</v>
      </c>
      <c r="H692" s="449">
        <v>45</v>
      </c>
      <c r="I692" s="403">
        <f t="shared" si="10"/>
        <v>225</v>
      </c>
      <c r="J692" s="466">
        <v>14</v>
      </c>
      <c r="K692" s="461">
        <v>357</v>
      </c>
      <c r="L692" s="462"/>
      <c r="M692" s="462" t="s">
        <v>213</v>
      </c>
      <c r="N692" s="402"/>
      <c r="O692" s="405"/>
      <c r="P692" s="405"/>
    </row>
    <row r="693" s="317" customFormat="1" ht="24" customHeight="1" spans="1:16">
      <c r="A693" s="402">
        <v>237</v>
      </c>
      <c r="B693" s="458" t="s">
        <v>492</v>
      </c>
      <c r="C693" s="420"/>
      <c r="D693" s="459" t="s">
        <v>1040</v>
      </c>
      <c r="E693" s="458" t="s">
        <v>22</v>
      </c>
      <c r="F693" s="458" t="s">
        <v>45</v>
      </c>
      <c r="G693" s="458">
        <v>2</v>
      </c>
      <c r="H693" s="449">
        <v>25</v>
      </c>
      <c r="I693" s="403">
        <f t="shared" si="10"/>
        <v>50</v>
      </c>
      <c r="J693" s="466">
        <v>14</v>
      </c>
      <c r="K693" s="461">
        <v>357</v>
      </c>
      <c r="L693" s="462"/>
      <c r="M693" s="462" t="s">
        <v>213</v>
      </c>
      <c r="N693" s="402"/>
      <c r="O693" s="405"/>
      <c r="P693" s="405"/>
    </row>
    <row r="694" s="317" customFormat="1" ht="24" customHeight="1" spans="1:16">
      <c r="A694" s="402">
        <v>238</v>
      </c>
      <c r="B694" s="468" t="s">
        <v>492</v>
      </c>
      <c r="C694" s="420"/>
      <c r="D694" s="459" t="s">
        <v>1041</v>
      </c>
      <c r="E694" s="458" t="s">
        <v>22</v>
      </c>
      <c r="F694" s="458" t="s">
        <v>45</v>
      </c>
      <c r="G694" s="458">
        <v>10</v>
      </c>
      <c r="H694" s="449">
        <v>25</v>
      </c>
      <c r="I694" s="403">
        <f t="shared" si="10"/>
        <v>250</v>
      </c>
      <c r="J694" s="466">
        <v>14</v>
      </c>
      <c r="K694" s="461">
        <v>357</v>
      </c>
      <c r="L694" s="462"/>
      <c r="M694" s="462" t="s">
        <v>213</v>
      </c>
      <c r="N694" s="402"/>
      <c r="O694" s="405"/>
      <c r="P694" s="405"/>
    </row>
    <row r="695" s="317" customFormat="1" ht="24" customHeight="1" spans="1:16">
      <c r="A695" s="402">
        <v>239</v>
      </c>
      <c r="B695" s="468" t="s">
        <v>492</v>
      </c>
      <c r="C695" s="420"/>
      <c r="D695" s="459" t="s">
        <v>1042</v>
      </c>
      <c r="E695" s="458" t="s">
        <v>22</v>
      </c>
      <c r="F695" s="458" t="s">
        <v>45</v>
      </c>
      <c r="G695" s="458">
        <v>50</v>
      </c>
      <c r="H695" s="449">
        <v>25</v>
      </c>
      <c r="I695" s="403">
        <f t="shared" si="10"/>
        <v>1250</v>
      </c>
      <c r="J695" s="466">
        <v>14</v>
      </c>
      <c r="K695" s="461">
        <v>357</v>
      </c>
      <c r="L695" s="462"/>
      <c r="M695" s="462" t="s">
        <v>213</v>
      </c>
      <c r="N695" s="402"/>
      <c r="O695" s="405"/>
      <c r="P695" s="405"/>
    </row>
    <row r="696" s="317" customFormat="1" ht="24" customHeight="1" spans="1:16">
      <c r="A696" s="402">
        <v>240</v>
      </c>
      <c r="B696" s="468" t="s">
        <v>1043</v>
      </c>
      <c r="C696" s="420"/>
      <c r="D696" s="459" t="s">
        <v>1044</v>
      </c>
      <c r="E696" s="458" t="s">
        <v>22</v>
      </c>
      <c r="F696" s="458" t="s">
        <v>45</v>
      </c>
      <c r="G696" s="458">
        <v>5</v>
      </c>
      <c r="H696" s="449">
        <v>42</v>
      </c>
      <c r="I696" s="403">
        <f t="shared" si="10"/>
        <v>210</v>
      </c>
      <c r="J696" s="466">
        <v>14</v>
      </c>
      <c r="K696" s="461">
        <v>357</v>
      </c>
      <c r="L696" s="462"/>
      <c r="M696" s="462" t="s">
        <v>213</v>
      </c>
      <c r="N696" s="402"/>
      <c r="O696" s="405"/>
      <c r="P696" s="405"/>
    </row>
    <row r="697" s="317" customFormat="1" ht="24" customHeight="1" spans="1:16">
      <c r="A697" s="402">
        <v>241</v>
      </c>
      <c r="B697" s="468" t="s">
        <v>1043</v>
      </c>
      <c r="C697" s="420"/>
      <c r="D697" s="459" t="s">
        <v>901</v>
      </c>
      <c r="E697" s="458" t="s">
        <v>22</v>
      </c>
      <c r="F697" s="458" t="s">
        <v>45</v>
      </c>
      <c r="G697" s="458">
        <v>20</v>
      </c>
      <c r="H697" s="449">
        <v>42</v>
      </c>
      <c r="I697" s="403">
        <f t="shared" si="10"/>
        <v>840</v>
      </c>
      <c r="J697" s="466">
        <v>14</v>
      </c>
      <c r="K697" s="461">
        <v>357</v>
      </c>
      <c r="L697" s="462"/>
      <c r="M697" s="462" t="s">
        <v>213</v>
      </c>
      <c r="N697" s="402"/>
      <c r="O697" s="405"/>
      <c r="P697" s="405"/>
    </row>
    <row r="698" s="317" customFormat="1" ht="24" customHeight="1" spans="1:16">
      <c r="A698" s="402">
        <v>242</v>
      </c>
      <c r="B698" s="468" t="s">
        <v>1045</v>
      </c>
      <c r="C698" s="420"/>
      <c r="D698" s="459" t="s">
        <v>1046</v>
      </c>
      <c r="E698" s="458" t="s">
        <v>22</v>
      </c>
      <c r="F698" s="458" t="s">
        <v>23</v>
      </c>
      <c r="G698" s="458">
        <v>50</v>
      </c>
      <c r="H698" s="449">
        <v>6</v>
      </c>
      <c r="I698" s="403">
        <f t="shared" si="10"/>
        <v>300</v>
      </c>
      <c r="J698" s="466">
        <v>14</v>
      </c>
      <c r="K698" s="461">
        <v>357</v>
      </c>
      <c r="L698" s="462"/>
      <c r="M698" s="462" t="s">
        <v>213</v>
      </c>
      <c r="N698" s="402"/>
      <c r="O698" s="405"/>
      <c r="P698" s="405"/>
    </row>
    <row r="699" s="317" customFormat="1" ht="24" customHeight="1" spans="1:16">
      <c r="A699" s="402">
        <v>243</v>
      </c>
      <c r="B699" s="468" t="s">
        <v>1047</v>
      </c>
      <c r="C699" s="420"/>
      <c r="D699" s="459" t="s">
        <v>1048</v>
      </c>
      <c r="E699" s="458" t="s">
        <v>22</v>
      </c>
      <c r="F699" s="458" t="s">
        <v>118</v>
      </c>
      <c r="G699" s="458">
        <v>1</v>
      </c>
      <c r="H699" s="449">
        <v>10</v>
      </c>
      <c r="I699" s="403">
        <f t="shared" si="10"/>
        <v>10</v>
      </c>
      <c r="J699" s="466">
        <v>14</v>
      </c>
      <c r="K699" s="461">
        <v>357</v>
      </c>
      <c r="L699" s="462"/>
      <c r="M699" s="462" t="s">
        <v>213</v>
      </c>
      <c r="N699" s="402"/>
      <c r="O699" s="405"/>
      <c r="P699" s="405"/>
    </row>
    <row r="700" s="317" customFormat="1" ht="24" customHeight="1" spans="1:16">
      <c r="A700" s="402">
        <v>244</v>
      </c>
      <c r="B700" s="468" t="s">
        <v>1049</v>
      </c>
      <c r="C700" s="420"/>
      <c r="D700" s="459" t="s">
        <v>1050</v>
      </c>
      <c r="E700" s="458" t="s">
        <v>22</v>
      </c>
      <c r="F700" s="458" t="s">
        <v>23</v>
      </c>
      <c r="G700" s="458">
        <v>2</v>
      </c>
      <c r="H700" s="449">
        <v>47</v>
      </c>
      <c r="I700" s="403">
        <f t="shared" si="10"/>
        <v>94</v>
      </c>
      <c r="J700" s="466">
        <v>2</v>
      </c>
      <c r="K700" s="461">
        <v>61</v>
      </c>
      <c r="L700" s="462"/>
      <c r="M700" s="462" t="s">
        <v>213</v>
      </c>
      <c r="N700" s="402"/>
      <c r="O700" s="405"/>
      <c r="P700" s="405"/>
    </row>
    <row r="701" s="317" customFormat="1" ht="24" customHeight="1" spans="1:16">
      <c r="A701" s="402">
        <v>245</v>
      </c>
      <c r="B701" s="468" t="s">
        <v>91</v>
      </c>
      <c r="C701" s="420"/>
      <c r="D701" s="459" t="s">
        <v>1051</v>
      </c>
      <c r="E701" s="408" t="s">
        <v>22</v>
      </c>
      <c r="F701" s="458" t="s">
        <v>93</v>
      </c>
      <c r="G701" s="458">
        <v>20</v>
      </c>
      <c r="H701" s="449">
        <v>6</v>
      </c>
      <c r="I701" s="403">
        <f t="shared" si="10"/>
        <v>120</v>
      </c>
      <c r="J701" s="466">
        <v>14</v>
      </c>
      <c r="K701" s="461">
        <v>357</v>
      </c>
      <c r="L701" s="462"/>
      <c r="M701" s="462" t="s">
        <v>213</v>
      </c>
      <c r="N701" s="402"/>
      <c r="O701" s="405"/>
      <c r="P701" s="405"/>
    </row>
    <row r="702" s="317" customFormat="1" ht="24" customHeight="1" spans="1:16">
      <c r="A702" s="402">
        <v>246</v>
      </c>
      <c r="B702" s="468" t="s">
        <v>1052</v>
      </c>
      <c r="C702" s="420"/>
      <c r="D702" s="459" t="s">
        <v>1053</v>
      </c>
      <c r="E702" s="458" t="s">
        <v>22</v>
      </c>
      <c r="F702" s="458" t="s">
        <v>45</v>
      </c>
      <c r="G702" s="458">
        <v>1</v>
      </c>
      <c r="H702" s="449">
        <v>330</v>
      </c>
      <c r="I702" s="403">
        <f t="shared" si="10"/>
        <v>330</v>
      </c>
      <c r="J702" s="466">
        <v>14</v>
      </c>
      <c r="K702" s="461">
        <v>357</v>
      </c>
      <c r="L702" s="462"/>
      <c r="M702" s="462" t="s">
        <v>213</v>
      </c>
      <c r="N702" s="402"/>
      <c r="O702" s="405"/>
      <c r="P702" s="405"/>
    </row>
    <row r="703" s="317" customFormat="1" ht="24" customHeight="1" spans="1:16">
      <c r="A703" s="402">
        <v>247</v>
      </c>
      <c r="B703" s="468" t="s">
        <v>228</v>
      </c>
      <c r="C703" s="420"/>
      <c r="D703" s="459" t="s">
        <v>1054</v>
      </c>
      <c r="E703" s="458" t="s">
        <v>22</v>
      </c>
      <c r="F703" s="458" t="s">
        <v>23</v>
      </c>
      <c r="G703" s="458">
        <v>1</v>
      </c>
      <c r="H703" s="449">
        <v>14</v>
      </c>
      <c r="I703" s="403">
        <f t="shared" si="10"/>
        <v>14</v>
      </c>
      <c r="J703" s="466">
        <v>14</v>
      </c>
      <c r="K703" s="461">
        <v>357</v>
      </c>
      <c r="L703" s="462"/>
      <c r="M703" s="462" t="s">
        <v>213</v>
      </c>
      <c r="N703" s="402"/>
      <c r="O703" s="405"/>
      <c r="P703" s="405"/>
    </row>
    <row r="704" s="317" customFormat="1" ht="24" customHeight="1" spans="1:16">
      <c r="A704" s="402">
        <v>248</v>
      </c>
      <c r="B704" s="468" t="s">
        <v>228</v>
      </c>
      <c r="C704" s="420"/>
      <c r="D704" s="463" t="s">
        <v>377</v>
      </c>
      <c r="E704" s="469" t="s">
        <v>22</v>
      </c>
      <c r="F704" s="469" t="s">
        <v>23</v>
      </c>
      <c r="G704" s="458">
        <v>1</v>
      </c>
      <c r="H704" s="449">
        <v>12</v>
      </c>
      <c r="I704" s="403">
        <f t="shared" si="10"/>
        <v>12</v>
      </c>
      <c r="J704" s="466">
        <v>14</v>
      </c>
      <c r="K704" s="461">
        <v>357</v>
      </c>
      <c r="L704" s="462"/>
      <c r="M704" s="462" t="s">
        <v>213</v>
      </c>
      <c r="N704" s="402"/>
      <c r="O704" s="405"/>
      <c r="P704" s="405"/>
    </row>
    <row r="705" s="317" customFormat="1" ht="24" customHeight="1" spans="1:16">
      <c r="A705" s="402">
        <v>249</v>
      </c>
      <c r="B705" s="468" t="s">
        <v>528</v>
      </c>
      <c r="C705" s="420"/>
      <c r="D705" s="463" t="s">
        <v>375</v>
      </c>
      <c r="E705" s="469" t="s">
        <v>22</v>
      </c>
      <c r="F705" s="469" t="s">
        <v>27</v>
      </c>
      <c r="G705" s="458">
        <v>8</v>
      </c>
      <c r="H705" s="449">
        <v>110</v>
      </c>
      <c r="I705" s="403">
        <f t="shared" si="10"/>
        <v>880</v>
      </c>
      <c r="J705" s="466">
        <v>5</v>
      </c>
      <c r="K705" s="461">
        <v>116</v>
      </c>
      <c r="L705" s="462"/>
      <c r="M705" s="462" t="s">
        <v>24</v>
      </c>
      <c r="N705" s="402"/>
      <c r="O705" s="405"/>
      <c r="P705" s="405"/>
    </row>
    <row r="706" s="317" customFormat="1" ht="24" customHeight="1" spans="1:16">
      <c r="A706" s="402">
        <v>250</v>
      </c>
      <c r="B706" s="468" t="s">
        <v>529</v>
      </c>
      <c r="C706" s="389"/>
      <c r="D706" s="463" t="s">
        <v>1055</v>
      </c>
      <c r="E706" s="469" t="s">
        <v>22</v>
      </c>
      <c r="F706" s="469" t="s">
        <v>353</v>
      </c>
      <c r="G706" s="458">
        <v>1</v>
      </c>
      <c r="H706" s="449">
        <v>250</v>
      </c>
      <c r="I706" s="403">
        <f t="shared" si="10"/>
        <v>250</v>
      </c>
      <c r="J706" s="466">
        <v>5</v>
      </c>
      <c r="K706" s="461">
        <v>116</v>
      </c>
      <c r="L706" s="462"/>
      <c r="M706" s="462" t="s">
        <v>213</v>
      </c>
      <c r="N706" s="402"/>
      <c r="O706" s="405"/>
      <c r="P706" s="405"/>
    </row>
    <row r="707" s="317" customFormat="1" ht="24" customHeight="1" spans="1:16">
      <c r="A707" s="402">
        <v>251</v>
      </c>
      <c r="B707" s="468" t="s">
        <v>529</v>
      </c>
      <c r="C707" s="389"/>
      <c r="D707" s="463" t="s">
        <v>530</v>
      </c>
      <c r="E707" s="469" t="s">
        <v>22</v>
      </c>
      <c r="F707" s="469" t="s">
        <v>353</v>
      </c>
      <c r="G707" s="458">
        <v>1</v>
      </c>
      <c r="H707" s="449">
        <v>250</v>
      </c>
      <c r="I707" s="403">
        <f t="shared" si="10"/>
        <v>250</v>
      </c>
      <c r="J707" s="466">
        <v>5</v>
      </c>
      <c r="K707" s="461">
        <v>116</v>
      </c>
      <c r="L707" s="462"/>
      <c r="M707" s="462" t="s">
        <v>213</v>
      </c>
      <c r="N707" s="402"/>
      <c r="O707" s="405"/>
      <c r="P707" s="405"/>
    </row>
    <row r="708" s="317" customFormat="1" ht="24" customHeight="1" spans="1:16">
      <c r="A708" s="402">
        <v>252</v>
      </c>
      <c r="B708" s="468" t="s">
        <v>529</v>
      </c>
      <c r="C708" s="389"/>
      <c r="D708" s="463" t="s">
        <v>1056</v>
      </c>
      <c r="E708" s="469" t="s">
        <v>22</v>
      </c>
      <c r="F708" s="469" t="s">
        <v>353</v>
      </c>
      <c r="G708" s="458">
        <v>1</v>
      </c>
      <c r="H708" s="449">
        <v>250</v>
      </c>
      <c r="I708" s="403">
        <f t="shared" si="10"/>
        <v>250</v>
      </c>
      <c r="J708" s="466">
        <v>5</v>
      </c>
      <c r="K708" s="461">
        <v>116</v>
      </c>
      <c r="L708" s="462"/>
      <c r="M708" s="462" t="s">
        <v>213</v>
      </c>
      <c r="N708" s="402"/>
      <c r="O708" s="405"/>
      <c r="P708" s="405"/>
    </row>
    <row r="709" s="317" customFormat="1" ht="24" customHeight="1" spans="1:16">
      <c r="A709" s="402">
        <v>253</v>
      </c>
      <c r="B709" s="468" t="s">
        <v>529</v>
      </c>
      <c r="C709" s="389"/>
      <c r="D709" s="463" t="s">
        <v>1057</v>
      </c>
      <c r="E709" s="469" t="s">
        <v>22</v>
      </c>
      <c r="F709" s="469" t="s">
        <v>353</v>
      </c>
      <c r="G709" s="458">
        <v>1</v>
      </c>
      <c r="H709" s="449">
        <v>250</v>
      </c>
      <c r="I709" s="403">
        <f t="shared" si="10"/>
        <v>250</v>
      </c>
      <c r="J709" s="466">
        <v>5</v>
      </c>
      <c r="K709" s="461">
        <v>116</v>
      </c>
      <c r="L709" s="462"/>
      <c r="M709" s="462" t="s">
        <v>213</v>
      </c>
      <c r="N709" s="402"/>
      <c r="O709" s="405"/>
      <c r="P709" s="405"/>
    </row>
    <row r="710" s="317" customFormat="1" ht="24" customHeight="1" spans="1:16">
      <c r="A710" s="402">
        <v>254</v>
      </c>
      <c r="B710" s="468" t="s">
        <v>536</v>
      </c>
      <c r="C710" s="420"/>
      <c r="D710" s="463" t="s">
        <v>1058</v>
      </c>
      <c r="E710" s="469" t="s">
        <v>22</v>
      </c>
      <c r="F710" s="469" t="s">
        <v>413</v>
      </c>
      <c r="G710" s="458">
        <v>3</v>
      </c>
      <c r="H710" s="449">
        <v>120</v>
      </c>
      <c r="I710" s="403">
        <f t="shared" si="10"/>
        <v>360</v>
      </c>
      <c r="J710" s="466">
        <v>5</v>
      </c>
      <c r="K710" s="461">
        <v>116</v>
      </c>
      <c r="L710" s="462"/>
      <c r="M710" s="462" t="s">
        <v>213</v>
      </c>
      <c r="N710" s="402"/>
      <c r="O710" s="405"/>
      <c r="P710" s="405"/>
    </row>
    <row r="711" s="317" customFormat="1" ht="24" customHeight="1" spans="1:16">
      <c r="A711" s="402">
        <v>255</v>
      </c>
      <c r="B711" s="468" t="s">
        <v>534</v>
      </c>
      <c r="C711" s="389"/>
      <c r="D711" s="463" t="s">
        <v>1059</v>
      </c>
      <c r="E711" s="469" t="s">
        <v>22</v>
      </c>
      <c r="F711" s="469" t="s">
        <v>23</v>
      </c>
      <c r="G711" s="458">
        <v>2</v>
      </c>
      <c r="H711" s="449">
        <v>120</v>
      </c>
      <c r="I711" s="403">
        <f t="shared" si="10"/>
        <v>240</v>
      </c>
      <c r="J711" s="466">
        <v>5</v>
      </c>
      <c r="K711" s="461">
        <v>116</v>
      </c>
      <c r="L711" s="462"/>
      <c r="M711" s="462" t="s">
        <v>213</v>
      </c>
      <c r="N711" s="402"/>
      <c r="O711" s="405"/>
      <c r="P711" s="405"/>
    </row>
    <row r="712" s="317" customFormat="1" ht="24" customHeight="1" spans="1:16">
      <c r="A712" s="402">
        <v>256</v>
      </c>
      <c r="B712" s="468" t="s">
        <v>1060</v>
      </c>
      <c r="C712" s="420"/>
      <c r="D712" s="463" t="s">
        <v>549</v>
      </c>
      <c r="E712" s="469" t="s">
        <v>22</v>
      </c>
      <c r="F712" s="469" t="s">
        <v>27</v>
      </c>
      <c r="G712" s="458">
        <v>3</v>
      </c>
      <c r="H712" s="449">
        <v>120</v>
      </c>
      <c r="I712" s="403">
        <f t="shared" si="10"/>
        <v>360</v>
      </c>
      <c r="J712" s="466">
        <v>5</v>
      </c>
      <c r="K712" s="461">
        <v>116</v>
      </c>
      <c r="L712" s="462"/>
      <c r="M712" s="462" t="s">
        <v>24</v>
      </c>
      <c r="N712" s="402"/>
      <c r="O712" s="405"/>
      <c r="P712" s="405"/>
    </row>
    <row r="713" s="317" customFormat="1" ht="24" customHeight="1" spans="1:16">
      <c r="A713" s="402">
        <v>257</v>
      </c>
      <c r="B713" s="470" t="s">
        <v>538</v>
      </c>
      <c r="C713" s="471"/>
      <c r="D713" s="463" t="s">
        <v>1061</v>
      </c>
      <c r="E713" s="469" t="s">
        <v>22</v>
      </c>
      <c r="F713" s="469" t="s">
        <v>413</v>
      </c>
      <c r="G713" s="458">
        <v>3</v>
      </c>
      <c r="H713" s="449">
        <v>35</v>
      </c>
      <c r="I713" s="403">
        <f t="shared" ref="I713:I776" si="11">H713*G713</f>
        <v>105</v>
      </c>
      <c r="J713" s="466">
        <v>5</v>
      </c>
      <c r="K713" s="461">
        <v>116</v>
      </c>
      <c r="L713" s="462"/>
      <c r="M713" s="462" t="s">
        <v>213</v>
      </c>
      <c r="N713" s="402"/>
      <c r="O713" s="405"/>
      <c r="P713" s="405"/>
    </row>
    <row r="714" s="317" customFormat="1" ht="24" customHeight="1" spans="1:16">
      <c r="A714" s="402">
        <v>258</v>
      </c>
      <c r="B714" s="470" t="s">
        <v>1062</v>
      </c>
      <c r="C714" s="389"/>
      <c r="D714" s="463" t="s">
        <v>1063</v>
      </c>
      <c r="E714" s="469" t="s">
        <v>22</v>
      </c>
      <c r="F714" s="469" t="s">
        <v>27</v>
      </c>
      <c r="G714" s="458">
        <v>1</v>
      </c>
      <c r="H714" s="449">
        <v>570</v>
      </c>
      <c r="I714" s="403">
        <f t="shared" si="11"/>
        <v>570</v>
      </c>
      <c r="J714" s="466">
        <v>7</v>
      </c>
      <c r="K714" s="461">
        <v>178</v>
      </c>
      <c r="L714" s="462"/>
      <c r="M714" s="462" t="s">
        <v>24</v>
      </c>
      <c r="N714" s="402"/>
      <c r="O714" s="405"/>
      <c r="P714" s="405"/>
    </row>
    <row r="715" s="317" customFormat="1" ht="24" customHeight="1" spans="1:16">
      <c r="A715" s="402">
        <v>259</v>
      </c>
      <c r="B715" s="468" t="s">
        <v>1064</v>
      </c>
      <c r="C715" s="420"/>
      <c r="D715" s="463" t="s">
        <v>1065</v>
      </c>
      <c r="E715" s="469" t="s">
        <v>22</v>
      </c>
      <c r="F715" s="469" t="s">
        <v>521</v>
      </c>
      <c r="G715" s="458">
        <v>1</v>
      </c>
      <c r="H715" s="449">
        <v>130</v>
      </c>
      <c r="I715" s="403">
        <f t="shared" si="11"/>
        <v>130</v>
      </c>
      <c r="J715" s="466">
        <v>5</v>
      </c>
      <c r="K715" s="461">
        <v>116</v>
      </c>
      <c r="L715" s="462"/>
      <c r="M715" s="462" t="s">
        <v>213</v>
      </c>
      <c r="N715" s="402"/>
      <c r="O715" s="405"/>
      <c r="P715" s="405"/>
    </row>
    <row r="716" s="317" customFormat="1" ht="24" customHeight="1" spans="1:16">
      <c r="A716" s="402">
        <v>260</v>
      </c>
      <c r="B716" s="468" t="s">
        <v>1066</v>
      </c>
      <c r="C716" s="196"/>
      <c r="D716" s="463" t="s">
        <v>1067</v>
      </c>
      <c r="E716" s="469" t="s">
        <v>22</v>
      </c>
      <c r="F716" s="469" t="s">
        <v>27</v>
      </c>
      <c r="G716" s="458">
        <v>1</v>
      </c>
      <c r="H716" s="449">
        <v>750</v>
      </c>
      <c r="I716" s="403">
        <f t="shared" si="11"/>
        <v>750</v>
      </c>
      <c r="J716" s="466">
        <v>5</v>
      </c>
      <c r="K716" s="461">
        <v>116</v>
      </c>
      <c r="L716" s="462"/>
      <c r="M716" s="462" t="s">
        <v>213</v>
      </c>
      <c r="N716" s="402"/>
      <c r="O716" s="405"/>
      <c r="P716" s="405"/>
    </row>
    <row r="717" s="317" customFormat="1" ht="24" customHeight="1" spans="1:16">
      <c r="A717" s="402">
        <v>261</v>
      </c>
      <c r="B717" s="468" t="s">
        <v>1068</v>
      </c>
      <c r="C717" s="420"/>
      <c r="D717" s="463" t="s">
        <v>491</v>
      </c>
      <c r="E717" s="469" t="s">
        <v>22</v>
      </c>
      <c r="F717" s="469" t="s">
        <v>23</v>
      </c>
      <c r="G717" s="458">
        <v>1</v>
      </c>
      <c r="H717" s="449">
        <v>151</v>
      </c>
      <c r="I717" s="403">
        <f t="shared" si="11"/>
        <v>151</v>
      </c>
      <c r="J717" s="466">
        <v>14</v>
      </c>
      <c r="K717" s="461">
        <v>116</v>
      </c>
      <c r="L717" s="462"/>
      <c r="M717" s="462" t="s">
        <v>213</v>
      </c>
      <c r="N717" s="402"/>
      <c r="O717" s="405"/>
      <c r="P717" s="405"/>
    </row>
    <row r="718" s="317" customFormat="1" ht="24" customHeight="1" spans="1:16">
      <c r="A718" s="402">
        <v>262</v>
      </c>
      <c r="B718" s="470" t="s">
        <v>1069</v>
      </c>
      <c r="C718" s="471"/>
      <c r="D718" s="463" t="s">
        <v>1070</v>
      </c>
      <c r="E718" s="469" t="s">
        <v>22</v>
      </c>
      <c r="F718" s="469" t="s">
        <v>45</v>
      </c>
      <c r="G718" s="458">
        <v>1</v>
      </c>
      <c r="H718" s="449">
        <v>68</v>
      </c>
      <c r="I718" s="403">
        <f t="shared" si="11"/>
        <v>68</v>
      </c>
      <c r="J718" s="466">
        <v>5</v>
      </c>
      <c r="K718" s="461">
        <v>116</v>
      </c>
      <c r="L718" s="462"/>
      <c r="M718" s="462" t="s">
        <v>213</v>
      </c>
      <c r="N718" s="402"/>
      <c r="O718" s="405"/>
      <c r="P718" s="405"/>
    </row>
    <row r="719" s="317" customFormat="1" ht="24" customHeight="1" spans="1:16">
      <c r="A719" s="402">
        <v>263</v>
      </c>
      <c r="B719" s="468" t="s">
        <v>1069</v>
      </c>
      <c r="C719" s="420"/>
      <c r="D719" s="459" t="s">
        <v>1071</v>
      </c>
      <c r="E719" s="458" t="s">
        <v>22</v>
      </c>
      <c r="F719" s="458" t="s">
        <v>45</v>
      </c>
      <c r="G719" s="458">
        <v>1</v>
      </c>
      <c r="H719" s="449">
        <v>109</v>
      </c>
      <c r="I719" s="403">
        <f t="shared" si="11"/>
        <v>109</v>
      </c>
      <c r="J719" s="466">
        <v>5</v>
      </c>
      <c r="K719" s="461">
        <v>116</v>
      </c>
      <c r="L719" s="462"/>
      <c r="M719" s="462" t="s">
        <v>213</v>
      </c>
      <c r="N719" s="402"/>
      <c r="O719" s="405"/>
      <c r="P719" s="405"/>
    </row>
    <row r="720" s="317" customFormat="1" ht="24" customHeight="1" spans="1:16">
      <c r="A720" s="402">
        <v>264</v>
      </c>
      <c r="B720" s="468" t="s">
        <v>1072</v>
      </c>
      <c r="C720" s="420"/>
      <c r="D720" s="459" t="s">
        <v>1073</v>
      </c>
      <c r="E720" s="458" t="s">
        <v>22</v>
      </c>
      <c r="F720" s="458" t="s">
        <v>45</v>
      </c>
      <c r="G720" s="458">
        <v>5</v>
      </c>
      <c r="H720" s="449">
        <v>150</v>
      </c>
      <c r="I720" s="403">
        <f t="shared" si="11"/>
        <v>750</v>
      </c>
      <c r="J720" s="460">
        <v>5</v>
      </c>
      <c r="K720" s="461">
        <v>116</v>
      </c>
      <c r="L720" s="462"/>
      <c r="M720" s="462" t="s">
        <v>24</v>
      </c>
      <c r="N720" s="402"/>
      <c r="O720" s="405"/>
      <c r="P720" s="405"/>
    </row>
    <row r="721" s="317" customFormat="1" ht="24" customHeight="1" spans="1:16">
      <c r="A721" s="402">
        <v>265</v>
      </c>
      <c r="B721" s="468" t="s">
        <v>1074</v>
      </c>
      <c r="C721" s="420"/>
      <c r="D721" s="459" t="s">
        <v>1075</v>
      </c>
      <c r="E721" s="458" t="s">
        <v>22</v>
      </c>
      <c r="F721" s="458" t="s">
        <v>118</v>
      </c>
      <c r="G721" s="458">
        <v>2</v>
      </c>
      <c r="H721" s="449">
        <v>200</v>
      </c>
      <c r="I721" s="403">
        <f t="shared" si="11"/>
        <v>400</v>
      </c>
      <c r="J721" s="460">
        <v>5</v>
      </c>
      <c r="K721" s="461">
        <v>116</v>
      </c>
      <c r="L721" s="462"/>
      <c r="M721" s="462" t="s">
        <v>24</v>
      </c>
      <c r="N721" s="402"/>
      <c r="O721" s="405"/>
      <c r="P721" s="405"/>
    </row>
    <row r="722" s="317" customFormat="1" ht="24" customHeight="1" spans="1:16">
      <c r="A722" s="402">
        <v>266</v>
      </c>
      <c r="B722" s="468" t="s">
        <v>1076</v>
      </c>
      <c r="C722" s="420"/>
      <c r="D722" s="459" t="s">
        <v>1077</v>
      </c>
      <c r="E722" s="458" t="s">
        <v>22</v>
      </c>
      <c r="F722" s="458" t="s">
        <v>118</v>
      </c>
      <c r="G722" s="458">
        <v>6</v>
      </c>
      <c r="H722" s="449">
        <v>200</v>
      </c>
      <c r="I722" s="403">
        <f t="shared" si="11"/>
        <v>1200</v>
      </c>
      <c r="J722" s="460">
        <v>5</v>
      </c>
      <c r="K722" s="461">
        <v>116</v>
      </c>
      <c r="L722" s="462"/>
      <c r="M722" s="462" t="s">
        <v>24</v>
      </c>
      <c r="N722" s="402"/>
      <c r="O722" s="405"/>
      <c r="P722" s="405"/>
    </row>
    <row r="723" s="317" customFormat="1" ht="24" customHeight="1" spans="1:16">
      <c r="A723" s="402">
        <v>267</v>
      </c>
      <c r="B723" s="472" t="s">
        <v>1078</v>
      </c>
      <c r="C723" s="471"/>
      <c r="D723" s="459" t="s">
        <v>1079</v>
      </c>
      <c r="E723" s="458" t="s">
        <v>22</v>
      </c>
      <c r="F723" s="458" t="s">
        <v>45</v>
      </c>
      <c r="G723" s="458">
        <v>14</v>
      </c>
      <c r="H723" s="449">
        <v>400</v>
      </c>
      <c r="I723" s="403">
        <f t="shared" si="11"/>
        <v>5600</v>
      </c>
      <c r="J723" s="460">
        <v>14</v>
      </c>
      <c r="K723" s="461">
        <v>357</v>
      </c>
      <c r="L723" s="462"/>
      <c r="M723" s="462" t="s">
        <v>24</v>
      </c>
      <c r="N723" s="402"/>
      <c r="O723" s="405"/>
      <c r="P723" s="405"/>
    </row>
    <row r="724" s="317" customFormat="1" ht="24" customHeight="1" spans="1:16">
      <c r="A724" s="402">
        <v>268</v>
      </c>
      <c r="B724" s="468" t="s">
        <v>546</v>
      </c>
      <c r="C724" s="473"/>
      <c r="D724" s="468" t="s">
        <v>547</v>
      </c>
      <c r="E724" s="458" t="s">
        <v>22</v>
      </c>
      <c r="F724" s="458" t="s">
        <v>27</v>
      </c>
      <c r="G724" s="458">
        <v>2</v>
      </c>
      <c r="H724" s="449">
        <v>398</v>
      </c>
      <c r="I724" s="403">
        <f t="shared" si="11"/>
        <v>796</v>
      </c>
      <c r="J724" s="460">
        <v>5</v>
      </c>
      <c r="K724" s="461">
        <v>116</v>
      </c>
      <c r="L724" s="462"/>
      <c r="M724" s="462" t="s">
        <v>24</v>
      </c>
      <c r="N724" s="402"/>
      <c r="O724" s="405"/>
      <c r="P724" s="405"/>
    </row>
    <row r="725" s="317" customFormat="1" ht="24" customHeight="1" spans="1:16">
      <c r="A725" s="402">
        <v>269</v>
      </c>
      <c r="B725" s="412" t="s">
        <v>1080</v>
      </c>
      <c r="C725" s="474"/>
      <c r="D725" s="422" t="s">
        <v>1081</v>
      </c>
      <c r="E725" s="411" t="s">
        <v>22</v>
      </c>
      <c r="F725" s="411" t="s">
        <v>118</v>
      </c>
      <c r="G725" s="415">
        <v>5</v>
      </c>
      <c r="H725" s="475">
        <v>108</v>
      </c>
      <c r="I725" s="403">
        <f t="shared" si="11"/>
        <v>540</v>
      </c>
      <c r="J725" s="466">
        <v>14</v>
      </c>
      <c r="K725" s="462">
        <v>357</v>
      </c>
      <c r="L725" s="462"/>
      <c r="M725" s="462" t="s">
        <v>24</v>
      </c>
      <c r="N725" s="402"/>
      <c r="O725" s="405"/>
      <c r="P725" s="405"/>
    </row>
    <row r="726" s="317" customFormat="1" ht="24" customHeight="1" spans="1:16">
      <c r="A726" s="402">
        <v>270</v>
      </c>
      <c r="B726" s="438" t="s">
        <v>1082</v>
      </c>
      <c r="C726" s="420"/>
      <c r="D726" s="413" t="s">
        <v>1083</v>
      </c>
      <c r="E726" s="476" t="s">
        <v>22</v>
      </c>
      <c r="F726" s="476" t="s">
        <v>137</v>
      </c>
      <c r="G726" s="453">
        <v>6</v>
      </c>
      <c r="H726" s="455">
        <v>160</v>
      </c>
      <c r="I726" s="403">
        <f t="shared" si="11"/>
        <v>960</v>
      </c>
      <c r="J726" s="466">
        <v>14</v>
      </c>
      <c r="K726" s="462">
        <v>357</v>
      </c>
      <c r="L726" s="462"/>
      <c r="M726" s="462" t="s">
        <v>24</v>
      </c>
      <c r="N726" s="402"/>
      <c r="O726" s="405"/>
      <c r="P726" s="405"/>
    </row>
    <row r="727" s="317" customFormat="1" ht="24" customHeight="1" spans="1:16">
      <c r="A727" s="402">
        <v>271</v>
      </c>
      <c r="B727" s="468" t="s">
        <v>526</v>
      </c>
      <c r="C727" s="420"/>
      <c r="D727" s="463" t="s">
        <v>1084</v>
      </c>
      <c r="E727" s="469" t="s">
        <v>22</v>
      </c>
      <c r="F727" s="469" t="s">
        <v>23</v>
      </c>
      <c r="G727" s="458">
        <v>3</v>
      </c>
      <c r="H727" s="449">
        <v>120</v>
      </c>
      <c r="I727" s="403">
        <f t="shared" si="11"/>
        <v>360</v>
      </c>
      <c r="J727" s="466">
        <v>14</v>
      </c>
      <c r="K727" s="462">
        <v>357</v>
      </c>
      <c r="L727" s="462"/>
      <c r="M727" s="462" t="s">
        <v>213</v>
      </c>
      <c r="N727" s="402"/>
      <c r="O727" s="405"/>
      <c r="P727" s="405"/>
    </row>
    <row r="728" s="317" customFormat="1" ht="24" customHeight="1" spans="1:16">
      <c r="A728" s="402">
        <v>272</v>
      </c>
      <c r="B728" s="468" t="s">
        <v>1085</v>
      </c>
      <c r="C728" s="420"/>
      <c r="D728" s="463" t="s">
        <v>1086</v>
      </c>
      <c r="E728" s="469" t="s">
        <v>22</v>
      </c>
      <c r="F728" s="469" t="s">
        <v>23</v>
      </c>
      <c r="G728" s="458">
        <v>1</v>
      </c>
      <c r="H728" s="449">
        <v>20</v>
      </c>
      <c r="I728" s="403">
        <f t="shared" si="11"/>
        <v>20</v>
      </c>
      <c r="J728" s="460">
        <v>2</v>
      </c>
      <c r="K728" s="462">
        <v>61</v>
      </c>
      <c r="L728" s="462"/>
      <c r="M728" s="462" t="s">
        <v>213</v>
      </c>
      <c r="N728" s="402"/>
      <c r="O728" s="405"/>
      <c r="P728" s="405"/>
    </row>
    <row r="729" s="317" customFormat="1" ht="24" customHeight="1" spans="1:16">
      <c r="A729" s="402">
        <v>273</v>
      </c>
      <c r="B729" s="468" t="s">
        <v>1087</v>
      </c>
      <c r="C729" s="420"/>
      <c r="D729" s="463" t="s">
        <v>1088</v>
      </c>
      <c r="E729" s="469" t="s">
        <v>22</v>
      </c>
      <c r="F729" s="469" t="s">
        <v>118</v>
      </c>
      <c r="G729" s="458">
        <v>4</v>
      </c>
      <c r="H729" s="449">
        <v>304</v>
      </c>
      <c r="I729" s="403">
        <f t="shared" si="11"/>
        <v>1216</v>
      </c>
      <c r="J729" s="460">
        <v>14</v>
      </c>
      <c r="K729" s="462">
        <v>357</v>
      </c>
      <c r="L729" s="462"/>
      <c r="M729" s="462" t="s">
        <v>24</v>
      </c>
      <c r="N729" s="402"/>
      <c r="O729" s="405"/>
      <c r="P729" s="405"/>
    </row>
    <row r="730" s="317" customFormat="1" ht="24" customHeight="1" spans="1:16">
      <c r="A730" s="402">
        <v>274</v>
      </c>
      <c r="B730" s="468" t="s">
        <v>1089</v>
      </c>
      <c r="C730" s="389"/>
      <c r="D730" s="463" t="s">
        <v>1090</v>
      </c>
      <c r="E730" s="469" t="s">
        <v>22</v>
      </c>
      <c r="F730" s="469" t="s">
        <v>27</v>
      </c>
      <c r="G730" s="458">
        <v>1</v>
      </c>
      <c r="H730" s="449">
        <v>120</v>
      </c>
      <c r="I730" s="403">
        <f t="shared" si="11"/>
        <v>120</v>
      </c>
      <c r="J730" s="460">
        <v>14</v>
      </c>
      <c r="K730" s="462">
        <v>357</v>
      </c>
      <c r="L730" s="462"/>
      <c r="M730" s="462" t="s">
        <v>24</v>
      </c>
      <c r="N730" s="402"/>
      <c r="O730" s="405"/>
      <c r="P730" s="405"/>
    </row>
    <row r="731" s="317" customFormat="1" ht="24" customHeight="1" spans="1:16">
      <c r="A731" s="402">
        <v>275</v>
      </c>
      <c r="B731" s="468" t="s">
        <v>407</v>
      </c>
      <c r="C731" s="477"/>
      <c r="D731" s="463" t="s">
        <v>408</v>
      </c>
      <c r="E731" s="478" t="s">
        <v>22</v>
      </c>
      <c r="F731" s="478" t="s">
        <v>27</v>
      </c>
      <c r="G731" s="479">
        <v>1</v>
      </c>
      <c r="H731" s="480">
        <v>162</v>
      </c>
      <c r="I731" s="481">
        <f t="shared" si="11"/>
        <v>162</v>
      </c>
      <c r="J731" s="482">
        <v>14</v>
      </c>
      <c r="K731" s="483">
        <v>357</v>
      </c>
      <c r="L731" s="483"/>
      <c r="M731" s="462" t="s">
        <v>24</v>
      </c>
      <c r="N731" s="402"/>
      <c r="O731" s="405"/>
      <c r="P731" s="405"/>
    </row>
    <row r="732" s="317" customFormat="1" ht="24" customHeight="1" spans="1:16">
      <c r="A732" s="402">
        <v>276</v>
      </c>
      <c r="B732" s="484" t="s">
        <v>511</v>
      </c>
      <c r="C732" s="485"/>
      <c r="D732" s="486" t="s">
        <v>1091</v>
      </c>
      <c r="E732" s="57" t="s">
        <v>22</v>
      </c>
      <c r="F732" s="57" t="s">
        <v>23</v>
      </c>
      <c r="G732" s="408">
        <v>5</v>
      </c>
      <c r="H732" s="439">
        <v>43</v>
      </c>
      <c r="I732" s="403">
        <f t="shared" si="11"/>
        <v>215</v>
      </c>
      <c r="J732" s="446">
        <v>14</v>
      </c>
      <c r="K732" s="402">
        <v>357</v>
      </c>
      <c r="L732" s="402"/>
      <c r="M732" s="462" t="s">
        <v>24</v>
      </c>
      <c r="N732" s="402"/>
      <c r="O732" s="405"/>
      <c r="P732" s="405"/>
    </row>
    <row r="733" s="317" customFormat="1" ht="24" customHeight="1" spans="1:16">
      <c r="A733" s="402">
        <v>277</v>
      </c>
      <c r="B733" s="446" t="s">
        <v>1092</v>
      </c>
      <c r="C733" s="168"/>
      <c r="D733" s="58" t="s">
        <v>1093</v>
      </c>
      <c r="E733" s="58" t="s">
        <v>22</v>
      </c>
      <c r="F733" s="58" t="s">
        <v>23</v>
      </c>
      <c r="G733" s="446">
        <v>1</v>
      </c>
      <c r="H733" s="432">
        <v>30</v>
      </c>
      <c r="I733" s="403">
        <f t="shared" si="11"/>
        <v>30</v>
      </c>
      <c r="J733" s="446">
        <v>14</v>
      </c>
      <c r="K733" s="402">
        <v>357</v>
      </c>
      <c r="L733" s="402"/>
      <c r="M733" s="462" t="s">
        <v>213</v>
      </c>
      <c r="N733" s="402"/>
      <c r="O733" s="405"/>
      <c r="P733" s="405"/>
    </row>
    <row r="734" s="317" customFormat="1" ht="24" customHeight="1" spans="1:16">
      <c r="A734" s="402">
        <v>278</v>
      </c>
      <c r="B734" s="470" t="s">
        <v>581</v>
      </c>
      <c r="C734" s="487"/>
      <c r="D734" s="463" t="s">
        <v>1094</v>
      </c>
      <c r="E734" s="469" t="s">
        <v>22</v>
      </c>
      <c r="F734" s="469" t="s">
        <v>23</v>
      </c>
      <c r="G734" s="458">
        <v>3</v>
      </c>
      <c r="H734" s="449">
        <v>45</v>
      </c>
      <c r="I734" s="488">
        <f t="shared" si="11"/>
        <v>135</v>
      </c>
      <c r="J734" s="460">
        <v>14</v>
      </c>
      <c r="K734" s="462">
        <v>357</v>
      </c>
      <c r="L734" s="462"/>
      <c r="M734" s="462" t="s">
        <v>213</v>
      </c>
      <c r="N734" s="402"/>
      <c r="O734" s="405"/>
      <c r="P734" s="405"/>
    </row>
    <row r="735" s="317" customFormat="1" ht="24" customHeight="1" spans="1:16">
      <c r="A735" s="402">
        <v>279</v>
      </c>
      <c r="B735" s="468" t="s">
        <v>382</v>
      </c>
      <c r="C735" s="420"/>
      <c r="D735" s="463" t="s">
        <v>383</v>
      </c>
      <c r="E735" s="469" t="s">
        <v>22</v>
      </c>
      <c r="F735" s="469" t="s">
        <v>23</v>
      </c>
      <c r="G735" s="458">
        <v>1</v>
      </c>
      <c r="H735" s="449">
        <v>120</v>
      </c>
      <c r="I735" s="403">
        <f t="shared" si="11"/>
        <v>120</v>
      </c>
      <c r="J735" s="460">
        <v>14</v>
      </c>
      <c r="K735" s="462">
        <v>357</v>
      </c>
      <c r="L735" s="462"/>
      <c r="M735" s="462" t="s">
        <v>213</v>
      </c>
      <c r="N735" s="402"/>
      <c r="O735" s="405"/>
      <c r="P735" s="405"/>
    </row>
    <row r="736" s="317" customFormat="1" ht="24" customHeight="1" spans="1:16">
      <c r="A736" s="402">
        <v>280</v>
      </c>
      <c r="B736" s="468" t="s">
        <v>1095</v>
      </c>
      <c r="C736" s="420"/>
      <c r="D736" s="463" t="s">
        <v>1096</v>
      </c>
      <c r="E736" s="469" t="s">
        <v>22</v>
      </c>
      <c r="F736" s="469" t="s">
        <v>45</v>
      </c>
      <c r="G736" s="458">
        <v>1</v>
      </c>
      <c r="H736" s="449">
        <v>1300</v>
      </c>
      <c r="I736" s="403">
        <f t="shared" si="11"/>
        <v>1300</v>
      </c>
      <c r="J736" s="460">
        <v>2</v>
      </c>
      <c r="K736" s="461">
        <v>61</v>
      </c>
      <c r="L736" s="462"/>
      <c r="M736" s="462" t="s">
        <v>24</v>
      </c>
      <c r="N736" s="402"/>
      <c r="O736" s="405"/>
      <c r="P736" s="405"/>
    </row>
    <row r="737" s="317" customFormat="1" ht="24" customHeight="1" spans="1:16">
      <c r="A737" s="402">
        <v>281</v>
      </c>
      <c r="B737" s="468" t="s">
        <v>1097</v>
      </c>
      <c r="C737" s="420"/>
      <c r="D737" s="463" t="s">
        <v>1098</v>
      </c>
      <c r="E737" s="469" t="s">
        <v>22</v>
      </c>
      <c r="F737" s="469" t="s">
        <v>521</v>
      </c>
      <c r="G737" s="458">
        <v>1</v>
      </c>
      <c r="H737" s="449">
        <v>100</v>
      </c>
      <c r="I737" s="403">
        <f t="shared" si="11"/>
        <v>100</v>
      </c>
      <c r="J737" s="460">
        <v>2</v>
      </c>
      <c r="K737" s="461">
        <v>61</v>
      </c>
      <c r="L737" s="462"/>
      <c r="M737" s="462" t="s">
        <v>24</v>
      </c>
      <c r="N737" s="402"/>
      <c r="O737" s="405"/>
      <c r="P737" s="405"/>
    </row>
    <row r="738" s="317" customFormat="1" ht="24" customHeight="1" spans="1:16">
      <c r="A738" s="402">
        <v>282</v>
      </c>
      <c r="B738" s="468" t="s">
        <v>407</v>
      </c>
      <c r="C738" s="477"/>
      <c r="D738" s="463" t="s">
        <v>408</v>
      </c>
      <c r="E738" s="489" t="s">
        <v>22</v>
      </c>
      <c r="F738" s="489" t="s">
        <v>27</v>
      </c>
      <c r="G738" s="459">
        <v>1</v>
      </c>
      <c r="H738" s="490">
        <v>162</v>
      </c>
      <c r="I738" s="403">
        <f t="shared" si="11"/>
        <v>162</v>
      </c>
      <c r="J738" s="461">
        <v>9</v>
      </c>
      <c r="K738" s="462">
        <v>241</v>
      </c>
      <c r="L738" s="462"/>
      <c r="M738" s="461" t="s">
        <v>24</v>
      </c>
      <c r="N738" s="402"/>
      <c r="O738" s="405"/>
      <c r="P738" s="405"/>
    </row>
    <row r="739" s="317" customFormat="1" ht="24" customHeight="1" spans="1:16">
      <c r="A739" s="402">
        <v>283</v>
      </c>
      <c r="B739" s="468" t="s">
        <v>1099</v>
      </c>
      <c r="C739" s="389"/>
      <c r="D739" s="463" t="s">
        <v>1100</v>
      </c>
      <c r="E739" s="469" t="s">
        <v>22</v>
      </c>
      <c r="F739" s="469" t="s">
        <v>32</v>
      </c>
      <c r="G739" s="458">
        <v>50</v>
      </c>
      <c r="H739" s="449">
        <v>1.1</v>
      </c>
      <c r="I739" s="403">
        <f t="shared" si="11"/>
        <v>55</v>
      </c>
      <c r="J739" s="460">
        <v>2</v>
      </c>
      <c r="K739" s="461">
        <v>61</v>
      </c>
      <c r="L739" s="462"/>
      <c r="M739" s="462" t="s">
        <v>213</v>
      </c>
      <c r="N739" s="402"/>
      <c r="O739" s="405"/>
      <c r="P739" s="405"/>
    </row>
    <row r="740" s="317" customFormat="1" ht="24" customHeight="1" spans="1:16">
      <c r="A740" s="402">
        <v>284</v>
      </c>
      <c r="B740" s="468" t="s">
        <v>594</v>
      </c>
      <c r="C740" s="389"/>
      <c r="D740" s="463" t="s">
        <v>381</v>
      </c>
      <c r="E740" s="458" t="s">
        <v>22</v>
      </c>
      <c r="F740" s="458" t="s">
        <v>27</v>
      </c>
      <c r="G740" s="458">
        <v>10</v>
      </c>
      <c r="H740" s="449">
        <v>35</v>
      </c>
      <c r="I740" s="403">
        <f t="shared" si="11"/>
        <v>350</v>
      </c>
      <c r="J740" s="460">
        <v>9</v>
      </c>
      <c r="K740" s="461">
        <v>241</v>
      </c>
      <c r="L740" s="462"/>
      <c r="M740" s="462" t="s">
        <v>24</v>
      </c>
      <c r="N740" s="402"/>
      <c r="O740" s="405"/>
      <c r="P740" s="405"/>
    </row>
    <row r="741" s="317" customFormat="1" ht="24" customHeight="1" spans="1:16">
      <c r="A741" s="402">
        <v>285</v>
      </c>
      <c r="B741" s="468" t="s">
        <v>1101</v>
      </c>
      <c r="C741" s="420"/>
      <c r="D741" s="459" t="s">
        <v>1102</v>
      </c>
      <c r="E741" s="458" t="s">
        <v>22</v>
      </c>
      <c r="F741" s="458" t="s">
        <v>32</v>
      </c>
      <c r="G741" s="458">
        <v>20</v>
      </c>
      <c r="H741" s="449">
        <v>11</v>
      </c>
      <c r="I741" s="403">
        <f t="shared" si="11"/>
        <v>220</v>
      </c>
      <c r="J741" s="460">
        <v>2</v>
      </c>
      <c r="K741" s="461">
        <v>61</v>
      </c>
      <c r="L741" s="462"/>
      <c r="M741" s="462" t="s">
        <v>213</v>
      </c>
      <c r="N741" s="402"/>
      <c r="O741" s="405"/>
      <c r="P741" s="405"/>
    </row>
    <row r="742" s="317" customFormat="1" ht="24" customHeight="1" spans="1:16">
      <c r="A742" s="402">
        <v>286</v>
      </c>
      <c r="B742" s="468" t="s">
        <v>1103</v>
      </c>
      <c r="C742" s="420"/>
      <c r="D742" s="459" t="s">
        <v>1104</v>
      </c>
      <c r="E742" s="458" t="s">
        <v>22</v>
      </c>
      <c r="F742" s="458" t="s">
        <v>32</v>
      </c>
      <c r="G742" s="458">
        <v>20</v>
      </c>
      <c r="H742" s="449">
        <v>11</v>
      </c>
      <c r="I742" s="403">
        <f t="shared" si="11"/>
        <v>220</v>
      </c>
      <c r="J742" s="460">
        <v>2</v>
      </c>
      <c r="K742" s="461">
        <v>61</v>
      </c>
      <c r="L742" s="462"/>
      <c r="M742" s="462" t="s">
        <v>213</v>
      </c>
      <c r="N742" s="402"/>
      <c r="O742" s="405"/>
      <c r="P742" s="405"/>
    </row>
    <row r="743" s="317" customFormat="1" ht="24" customHeight="1" spans="1:16">
      <c r="A743" s="402">
        <v>287</v>
      </c>
      <c r="B743" s="468" t="s">
        <v>1105</v>
      </c>
      <c r="C743" s="420"/>
      <c r="D743" s="459" t="s">
        <v>1106</v>
      </c>
      <c r="E743" s="458" t="s">
        <v>22</v>
      </c>
      <c r="F743" s="458" t="s">
        <v>27</v>
      </c>
      <c r="G743" s="458">
        <v>1</v>
      </c>
      <c r="H743" s="449">
        <v>120</v>
      </c>
      <c r="I743" s="403">
        <f t="shared" si="11"/>
        <v>120</v>
      </c>
      <c r="J743" s="460">
        <v>2</v>
      </c>
      <c r="K743" s="461">
        <v>61</v>
      </c>
      <c r="L743" s="462"/>
      <c r="M743" s="462" t="s">
        <v>24</v>
      </c>
      <c r="N743" s="402"/>
      <c r="O743" s="405"/>
      <c r="P743" s="405"/>
    </row>
    <row r="744" s="317" customFormat="1" ht="24" customHeight="1" spans="1:16">
      <c r="A744" s="402">
        <v>288</v>
      </c>
      <c r="B744" s="468" t="s">
        <v>1107</v>
      </c>
      <c r="C744" s="420"/>
      <c r="D744" s="459" t="s">
        <v>1108</v>
      </c>
      <c r="E744" s="458" t="s">
        <v>22</v>
      </c>
      <c r="F744" s="458" t="s">
        <v>27</v>
      </c>
      <c r="G744" s="458">
        <v>1</v>
      </c>
      <c r="H744" s="449">
        <v>700</v>
      </c>
      <c r="I744" s="403">
        <f t="shared" si="11"/>
        <v>700</v>
      </c>
      <c r="J744" s="460">
        <v>2</v>
      </c>
      <c r="K744" s="461">
        <v>61</v>
      </c>
      <c r="L744" s="462"/>
      <c r="M744" s="462" t="s">
        <v>24</v>
      </c>
      <c r="N744" s="402"/>
      <c r="O744" s="405"/>
      <c r="P744" s="405"/>
    </row>
    <row r="745" s="317" customFormat="1" ht="24" customHeight="1" spans="1:16">
      <c r="A745" s="402">
        <v>289</v>
      </c>
      <c r="B745" s="468" t="s">
        <v>1109</v>
      </c>
      <c r="C745" s="420"/>
      <c r="D745" s="459" t="s">
        <v>1110</v>
      </c>
      <c r="E745" s="458" t="s">
        <v>22</v>
      </c>
      <c r="F745" s="458" t="s">
        <v>27</v>
      </c>
      <c r="G745" s="458">
        <v>1</v>
      </c>
      <c r="H745" s="449">
        <v>840</v>
      </c>
      <c r="I745" s="403">
        <f t="shared" si="11"/>
        <v>840</v>
      </c>
      <c r="J745" s="460">
        <v>2</v>
      </c>
      <c r="K745" s="461">
        <v>61</v>
      </c>
      <c r="L745" s="462"/>
      <c r="M745" s="462" t="s">
        <v>24</v>
      </c>
      <c r="N745" s="402"/>
      <c r="O745" s="405"/>
      <c r="P745" s="405"/>
    </row>
    <row r="746" s="317" customFormat="1" ht="24" customHeight="1" spans="1:16">
      <c r="A746" s="402">
        <v>290</v>
      </c>
      <c r="B746" s="468" t="s">
        <v>563</v>
      </c>
      <c r="C746" s="420"/>
      <c r="D746" s="463" t="s">
        <v>1111</v>
      </c>
      <c r="E746" s="458" t="s">
        <v>22</v>
      </c>
      <c r="F746" s="458" t="s">
        <v>27</v>
      </c>
      <c r="G746" s="458">
        <v>4</v>
      </c>
      <c r="H746" s="449">
        <v>56</v>
      </c>
      <c r="I746" s="403">
        <f t="shared" si="11"/>
        <v>224</v>
      </c>
      <c r="J746" s="460">
        <v>2</v>
      </c>
      <c r="K746" s="461">
        <v>61</v>
      </c>
      <c r="L746" s="462"/>
      <c r="M746" s="462" t="s">
        <v>24</v>
      </c>
      <c r="N746" s="402"/>
      <c r="O746" s="405"/>
      <c r="P746" s="405"/>
    </row>
    <row r="747" s="317" customFormat="1" ht="24" customHeight="1" spans="1:16">
      <c r="A747" s="402">
        <v>291</v>
      </c>
      <c r="B747" s="468" t="s">
        <v>597</v>
      </c>
      <c r="C747" s="420"/>
      <c r="D747" s="459" t="s">
        <v>1112</v>
      </c>
      <c r="E747" s="458" t="s">
        <v>22</v>
      </c>
      <c r="F747" s="458" t="s">
        <v>23</v>
      </c>
      <c r="G747" s="458">
        <v>3</v>
      </c>
      <c r="H747" s="449">
        <v>40</v>
      </c>
      <c r="I747" s="403">
        <f t="shared" si="11"/>
        <v>120</v>
      </c>
      <c r="J747" s="460">
        <v>2</v>
      </c>
      <c r="K747" s="461">
        <v>61</v>
      </c>
      <c r="L747" s="462"/>
      <c r="M747" s="462" t="s">
        <v>213</v>
      </c>
      <c r="N747" s="402"/>
      <c r="O747" s="405"/>
      <c r="P747" s="405"/>
    </row>
    <row r="748" s="317" customFormat="1" ht="24" customHeight="1" spans="1:16">
      <c r="A748" s="402">
        <v>292</v>
      </c>
      <c r="B748" s="468" t="s">
        <v>226</v>
      </c>
      <c r="C748" s="420"/>
      <c r="D748" s="459" t="s">
        <v>1113</v>
      </c>
      <c r="E748" s="458" t="s">
        <v>22</v>
      </c>
      <c r="F748" s="458" t="s">
        <v>45</v>
      </c>
      <c r="G748" s="458">
        <v>1</v>
      </c>
      <c r="H748" s="449">
        <v>30</v>
      </c>
      <c r="I748" s="403">
        <f t="shared" si="11"/>
        <v>30</v>
      </c>
      <c r="J748" s="460">
        <v>14</v>
      </c>
      <c r="K748" s="461">
        <v>357</v>
      </c>
      <c r="L748" s="462"/>
      <c r="M748" s="462" t="s">
        <v>213</v>
      </c>
      <c r="N748" s="402"/>
      <c r="O748" s="405"/>
      <c r="P748" s="405"/>
    </row>
    <row r="749" s="317" customFormat="1" ht="24" customHeight="1" spans="1:16">
      <c r="A749" s="402">
        <v>293</v>
      </c>
      <c r="B749" s="468" t="s">
        <v>1114</v>
      </c>
      <c r="C749" s="420"/>
      <c r="D749" s="459" t="s">
        <v>1115</v>
      </c>
      <c r="E749" s="458" t="s">
        <v>22</v>
      </c>
      <c r="F749" s="458" t="s">
        <v>23</v>
      </c>
      <c r="G749" s="458">
        <v>3</v>
      </c>
      <c r="H749" s="449">
        <v>35</v>
      </c>
      <c r="I749" s="403">
        <f t="shared" si="11"/>
        <v>105</v>
      </c>
      <c r="J749" s="460">
        <v>2</v>
      </c>
      <c r="K749" s="461">
        <v>61</v>
      </c>
      <c r="L749" s="462"/>
      <c r="M749" s="462" t="s">
        <v>213</v>
      </c>
      <c r="N749" s="402"/>
      <c r="O749" s="405"/>
      <c r="P749" s="405"/>
    </row>
    <row r="750" s="317" customFormat="1" ht="24" customHeight="1" spans="1:16">
      <c r="A750" s="402">
        <v>294</v>
      </c>
      <c r="B750" s="468" t="s">
        <v>1114</v>
      </c>
      <c r="C750" s="420"/>
      <c r="D750" s="459" t="s">
        <v>1116</v>
      </c>
      <c r="E750" s="458" t="s">
        <v>22</v>
      </c>
      <c r="F750" s="458" t="s">
        <v>23</v>
      </c>
      <c r="G750" s="458">
        <v>3</v>
      </c>
      <c r="H750" s="449">
        <v>43</v>
      </c>
      <c r="I750" s="403">
        <f t="shared" si="11"/>
        <v>129</v>
      </c>
      <c r="J750" s="460">
        <v>2</v>
      </c>
      <c r="K750" s="461">
        <v>61</v>
      </c>
      <c r="L750" s="462"/>
      <c r="M750" s="462" t="s">
        <v>213</v>
      </c>
      <c r="N750" s="402"/>
      <c r="O750" s="405"/>
      <c r="P750" s="405"/>
    </row>
    <row r="751" s="317" customFormat="1" ht="24" customHeight="1" spans="1:16">
      <c r="A751" s="402">
        <v>295</v>
      </c>
      <c r="B751" s="468" t="s">
        <v>1114</v>
      </c>
      <c r="C751" s="420"/>
      <c r="D751" s="459" t="s">
        <v>1117</v>
      </c>
      <c r="E751" s="458" t="s">
        <v>22</v>
      </c>
      <c r="F751" s="458" t="s">
        <v>23</v>
      </c>
      <c r="G751" s="458">
        <v>2</v>
      </c>
      <c r="H751" s="449">
        <v>65</v>
      </c>
      <c r="I751" s="403">
        <f t="shared" si="11"/>
        <v>130</v>
      </c>
      <c r="J751" s="460">
        <v>2</v>
      </c>
      <c r="K751" s="461">
        <v>61</v>
      </c>
      <c r="L751" s="462"/>
      <c r="M751" s="462" t="s">
        <v>213</v>
      </c>
      <c r="N751" s="402"/>
      <c r="O751" s="405"/>
      <c r="P751" s="405"/>
    </row>
    <row r="752" s="317" customFormat="1" ht="24" customHeight="1" spans="1:16">
      <c r="A752" s="402">
        <v>296</v>
      </c>
      <c r="B752" s="468" t="s">
        <v>1114</v>
      </c>
      <c r="C752" s="420"/>
      <c r="D752" s="459" t="s">
        <v>1118</v>
      </c>
      <c r="E752" s="458" t="s">
        <v>22</v>
      </c>
      <c r="F752" s="458" t="s">
        <v>23</v>
      </c>
      <c r="G752" s="458">
        <v>2</v>
      </c>
      <c r="H752" s="449">
        <v>67</v>
      </c>
      <c r="I752" s="403">
        <f t="shared" si="11"/>
        <v>134</v>
      </c>
      <c r="J752" s="460">
        <v>2</v>
      </c>
      <c r="K752" s="461">
        <v>61</v>
      </c>
      <c r="L752" s="462"/>
      <c r="M752" s="462" t="s">
        <v>213</v>
      </c>
      <c r="N752" s="402"/>
      <c r="O752" s="405"/>
      <c r="P752" s="405"/>
    </row>
    <row r="753" s="317" customFormat="1" ht="24" customHeight="1" spans="1:16">
      <c r="A753" s="402">
        <v>297</v>
      </c>
      <c r="B753" s="468" t="s">
        <v>1119</v>
      </c>
      <c r="C753" s="420"/>
      <c r="D753" s="463" t="s">
        <v>1120</v>
      </c>
      <c r="E753" s="469" t="s">
        <v>22</v>
      </c>
      <c r="F753" s="469" t="s">
        <v>45</v>
      </c>
      <c r="G753" s="458">
        <v>6</v>
      </c>
      <c r="H753" s="449">
        <v>55.2</v>
      </c>
      <c r="I753" s="403">
        <f t="shared" si="11"/>
        <v>331.2</v>
      </c>
      <c r="J753" s="460">
        <v>2</v>
      </c>
      <c r="K753" s="461">
        <v>61</v>
      </c>
      <c r="L753" s="462"/>
      <c r="M753" s="462" t="s">
        <v>213</v>
      </c>
      <c r="N753" s="402"/>
      <c r="O753" s="405"/>
      <c r="P753" s="405"/>
    </row>
    <row r="754" s="317" customFormat="1" ht="24" customHeight="1" spans="1:16">
      <c r="A754" s="402">
        <v>298</v>
      </c>
      <c r="B754" s="468" t="s">
        <v>580</v>
      </c>
      <c r="C754" s="420"/>
      <c r="D754" s="463" t="s">
        <v>577</v>
      </c>
      <c r="E754" s="469" t="s">
        <v>22</v>
      </c>
      <c r="F754" s="469" t="s">
        <v>118</v>
      </c>
      <c r="G754" s="458">
        <v>1</v>
      </c>
      <c r="H754" s="449">
        <v>85</v>
      </c>
      <c r="I754" s="403">
        <f t="shared" si="11"/>
        <v>85</v>
      </c>
      <c r="J754" s="461">
        <v>2</v>
      </c>
      <c r="K754" s="461">
        <v>61</v>
      </c>
      <c r="L754" s="462"/>
      <c r="M754" s="462" t="s">
        <v>24</v>
      </c>
      <c r="N754" s="402"/>
      <c r="O754" s="405"/>
      <c r="P754" s="405"/>
    </row>
    <row r="755" s="317" customFormat="1" ht="24" customHeight="1" spans="1:16">
      <c r="A755" s="402">
        <v>299</v>
      </c>
      <c r="B755" s="491" t="s">
        <v>576</v>
      </c>
      <c r="C755" s="477"/>
      <c r="D755" s="463" t="s">
        <v>577</v>
      </c>
      <c r="E755" s="489" t="s">
        <v>22</v>
      </c>
      <c r="F755" s="489" t="s">
        <v>118</v>
      </c>
      <c r="G755" s="459">
        <v>2</v>
      </c>
      <c r="H755" s="490">
        <v>60</v>
      </c>
      <c r="I755" s="403">
        <f t="shared" si="11"/>
        <v>120</v>
      </c>
      <c r="J755" s="461">
        <v>2</v>
      </c>
      <c r="K755" s="461">
        <v>61</v>
      </c>
      <c r="L755" s="462"/>
      <c r="M755" s="462" t="s">
        <v>24</v>
      </c>
      <c r="N755" s="402"/>
      <c r="O755" s="405"/>
      <c r="P755" s="405"/>
    </row>
    <row r="756" s="317" customFormat="1" ht="24" customHeight="1" spans="1:16">
      <c r="A756" s="402">
        <v>300</v>
      </c>
      <c r="B756" s="468" t="s">
        <v>1121</v>
      </c>
      <c r="C756" s="420"/>
      <c r="D756" s="463" t="s">
        <v>1122</v>
      </c>
      <c r="E756" s="469" t="s">
        <v>22</v>
      </c>
      <c r="F756" s="469" t="s">
        <v>45</v>
      </c>
      <c r="G756" s="458">
        <v>30</v>
      </c>
      <c r="H756" s="449">
        <v>3</v>
      </c>
      <c r="I756" s="403">
        <f t="shared" si="11"/>
        <v>90</v>
      </c>
      <c r="J756" s="460">
        <v>2</v>
      </c>
      <c r="K756" s="461">
        <v>61</v>
      </c>
      <c r="L756" s="462"/>
      <c r="M756" s="462" t="s">
        <v>213</v>
      </c>
      <c r="N756" s="402"/>
      <c r="O756" s="405"/>
      <c r="P756" s="405"/>
    </row>
    <row r="757" s="317" customFormat="1" ht="24" customHeight="1" spans="1:16">
      <c r="A757" s="402">
        <v>301</v>
      </c>
      <c r="B757" s="415" t="s">
        <v>1123</v>
      </c>
      <c r="C757" s="454"/>
      <c r="D757" s="413" t="s">
        <v>1124</v>
      </c>
      <c r="E757" s="476" t="s">
        <v>22</v>
      </c>
      <c r="F757" s="476" t="s">
        <v>1125</v>
      </c>
      <c r="G757" s="453">
        <v>2</v>
      </c>
      <c r="H757" s="455">
        <v>625.6</v>
      </c>
      <c r="I757" s="403">
        <f t="shared" si="11"/>
        <v>1251.2</v>
      </c>
      <c r="J757" s="456">
        <v>2</v>
      </c>
      <c r="K757" s="457">
        <v>61</v>
      </c>
      <c r="L757" s="421"/>
      <c r="M757" s="462" t="s">
        <v>24</v>
      </c>
      <c r="N757" s="402"/>
      <c r="O757" s="405"/>
      <c r="P757" s="405"/>
    </row>
    <row r="758" s="317" customFormat="1" ht="24" customHeight="1" spans="1:16">
      <c r="A758" s="402">
        <v>302</v>
      </c>
      <c r="B758" s="468" t="s">
        <v>1126</v>
      </c>
      <c r="C758" s="420"/>
      <c r="D758" s="463" t="s">
        <v>1127</v>
      </c>
      <c r="E758" s="469" t="s">
        <v>22</v>
      </c>
      <c r="F758" s="469" t="s">
        <v>137</v>
      </c>
      <c r="G758" s="458">
        <v>1</v>
      </c>
      <c r="H758" s="449">
        <v>487.6</v>
      </c>
      <c r="I758" s="403">
        <f t="shared" si="11"/>
        <v>487.6</v>
      </c>
      <c r="J758" s="460">
        <v>2</v>
      </c>
      <c r="K758" s="461">
        <v>61</v>
      </c>
      <c r="L758" s="462"/>
      <c r="M758" s="462" t="s">
        <v>24</v>
      </c>
      <c r="N758" s="402"/>
      <c r="O758" s="405"/>
      <c r="P758" s="405"/>
    </row>
    <row r="759" s="317" customFormat="1" ht="24" customHeight="1" spans="1:16">
      <c r="A759" s="402">
        <v>303</v>
      </c>
      <c r="B759" s="468" t="s">
        <v>1128</v>
      </c>
      <c r="C759" s="420"/>
      <c r="D759" s="463" t="s">
        <v>1129</v>
      </c>
      <c r="E759" s="469" t="s">
        <v>22</v>
      </c>
      <c r="F759" s="469" t="s">
        <v>27</v>
      </c>
      <c r="G759" s="458">
        <v>1</v>
      </c>
      <c r="H759" s="449">
        <v>515.2</v>
      </c>
      <c r="I759" s="403">
        <f t="shared" si="11"/>
        <v>515.2</v>
      </c>
      <c r="J759" s="460">
        <v>2</v>
      </c>
      <c r="K759" s="461">
        <v>61</v>
      </c>
      <c r="L759" s="462"/>
      <c r="M759" s="462" t="s">
        <v>24</v>
      </c>
      <c r="N759" s="402"/>
      <c r="O759" s="405"/>
      <c r="P759" s="405"/>
    </row>
    <row r="760" s="317" customFormat="1" ht="24" customHeight="1" spans="1:16">
      <c r="A760" s="402">
        <v>304</v>
      </c>
      <c r="B760" s="468" t="s">
        <v>1130</v>
      </c>
      <c r="C760" s="420"/>
      <c r="D760" s="463" t="s">
        <v>1131</v>
      </c>
      <c r="E760" s="469" t="s">
        <v>22</v>
      </c>
      <c r="F760" s="469" t="s">
        <v>137</v>
      </c>
      <c r="G760" s="458">
        <v>1</v>
      </c>
      <c r="H760" s="449">
        <v>524.4</v>
      </c>
      <c r="I760" s="403">
        <f t="shared" si="11"/>
        <v>524.4</v>
      </c>
      <c r="J760" s="460">
        <v>2</v>
      </c>
      <c r="K760" s="461">
        <v>61</v>
      </c>
      <c r="L760" s="462"/>
      <c r="M760" s="462" t="s">
        <v>24</v>
      </c>
      <c r="N760" s="402"/>
      <c r="O760" s="405"/>
      <c r="P760" s="405"/>
    </row>
    <row r="761" s="317" customFormat="1" ht="24" customHeight="1" spans="1:16">
      <c r="A761" s="402">
        <v>305</v>
      </c>
      <c r="B761" s="468" t="s">
        <v>1132</v>
      </c>
      <c r="C761" s="389"/>
      <c r="D761" s="463" t="s">
        <v>1133</v>
      </c>
      <c r="E761" s="469" t="s">
        <v>22</v>
      </c>
      <c r="F761" s="469" t="s">
        <v>118</v>
      </c>
      <c r="G761" s="458">
        <v>4</v>
      </c>
      <c r="H761" s="449">
        <v>161</v>
      </c>
      <c r="I761" s="403">
        <f t="shared" si="11"/>
        <v>644</v>
      </c>
      <c r="J761" s="460">
        <v>2</v>
      </c>
      <c r="K761" s="461">
        <v>61</v>
      </c>
      <c r="L761" s="462"/>
      <c r="M761" s="462" t="s">
        <v>24</v>
      </c>
      <c r="N761" s="402"/>
      <c r="O761" s="405"/>
      <c r="P761" s="405"/>
    </row>
    <row r="762" s="317" customFormat="1" ht="24" customHeight="1" spans="1:16">
      <c r="A762" s="402">
        <v>306</v>
      </c>
      <c r="B762" s="468" t="s">
        <v>1134</v>
      </c>
      <c r="C762" s="420"/>
      <c r="D762" s="459" t="s">
        <v>1135</v>
      </c>
      <c r="E762" s="458" t="s">
        <v>22</v>
      </c>
      <c r="F762" s="458" t="s">
        <v>27</v>
      </c>
      <c r="G762" s="458">
        <v>4</v>
      </c>
      <c r="H762" s="449">
        <v>92</v>
      </c>
      <c r="I762" s="403">
        <f t="shared" si="11"/>
        <v>368</v>
      </c>
      <c r="J762" s="460">
        <v>2</v>
      </c>
      <c r="K762" s="461">
        <v>61</v>
      </c>
      <c r="L762" s="462"/>
      <c r="M762" s="462" t="s">
        <v>24</v>
      </c>
      <c r="N762" s="402"/>
      <c r="O762" s="405"/>
      <c r="P762" s="405"/>
    </row>
    <row r="763" s="317" customFormat="1" ht="24" customHeight="1" spans="1:16">
      <c r="A763" s="402">
        <v>307</v>
      </c>
      <c r="B763" s="468" t="s">
        <v>1136</v>
      </c>
      <c r="C763" s="420"/>
      <c r="D763" s="459" t="s">
        <v>1137</v>
      </c>
      <c r="E763" s="458" t="s">
        <v>22</v>
      </c>
      <c r="F763" s="458" t="s">
        <v>27</v>
      </c>
      <c r="G763" s="458">
        <v>3</v>
      </c>
      <c r="H763" s="449">
        <v>92</v>
      </c>
      <c r="I763" s="403">
        <f t="shared" si="11"/>
        <v>276</v>
      </c>
      <c r="J763" s="460">
        <v>2</v>
      </c>
      <c r="K763" s="461">
        <v>61</v>
      </c>
      <c r="L763" s="462"/>
      <c r="M763" s="462" t="s">
        <v>24</v>
      </c>
      <c r="N763" s="402"/>
      <c r="O763" s="405"/>
      <c r="P763" s="405"/>
    </row>
    <row r="764" s="317" customFormat="1" ht="24" customHeight="1" spans="1:16">
      <c r="A764" s="402">
        <v>308</v>
      </c>
      <c r="B764" s="468" t="s">
        <v>1138</v>
      </c>
      <c r="C764" s="420"/>
      <c r="D764" s="459" t="s">
        <v>1139</v>
      </c>
      <c r="E764" s="458" t="s">
        <v>22</v>
      </c>
      <c r="F764" s="458" t="s">
        <v>27</v>
      </c>
      <c r="G764" s="458">
        <v>2</v>
      </c>
      <c r="H764" s="449">
        <v>138</v>
      </c>
      <c r="I764" s="403">
        <f t="shared" si="11"/>
        <v>276</v>
      </c>
      <c r="J764" s="460">
        <v>2</v>
      </c>
      <c r="K764" s="461">
        <v>61</v>
      </c>
      <c r="L764" s="462"/>
      <c r="M764" s="462" t="s">
        <v>24</v>
      </c>
      <c r="N764" s="402"/>
      <c r="O764" s="405"/>
      <c r="P764" s="405"/>
    </row>
    <row r="765" s="317" customFormat="1" ht="24" customHeight="1" spans="1:16">
      <c r="A765" s="402">
        <v>309</v>
      </c>
      <c r="B765" s="468" t="s">
        <v>1140</v>
      </c>
      <c r="C765" s="420"/>
      <c r="D765" s="459" t="s">
        <v>1141</v>
      </c>
      <c r="E765" s="458" t="s">
        <v>22</v>
      </c>
      <c r="F765" s="458" t="s">
        <v>27</v>
      </c>
      <c r="G765" s="458">
        <v>3</v>
      </c>
      <c r="H765" s="449">
        <v>121</v>
      </c>
      <c r="I765" s="403">
        <f t="shared" si="11"/>
        <v>363</v>
      </c>
      <c r="J765" s="460">
        <v>2</v>
      </c>
      <c r="K765" s="461">
        <v>61</v>
      </c>
      <c r="L765" s="462"/>
      <c r="M765" s="462" t="s">
        <v>24</v>
      </c>
      <c r="N765" s="402"/>
      <c r="O765" s="405"/>
      <c r="P765" s="405"/>
    </row>
    <row r="766" s="317" customFormat="1" ht="24" customHeight="1" spans="1:16">
      <c r="A766" s="402">
        <v>310</v>
      </c>
      <c r="B766" s="468" t="s">
        <v>1142</v>
      </c>
      <c r="C766" s="420"/>
      <c r="D766" s="459" t="s">
        <v>98</v>
      </c>
      <c r="E766" s="458" t="s">
        <v>22</v>
      </c>
      <c r="F766" s="458" t="s">
        <v>27</v>
      </c>
      <c r="G766" s="458">
        <v>2</v>
      </c>
      <c r="H766" s="449">
        <v>271</v>
      </c>
      <c r="I766" s="403">
        <f t="shared" si="11"/>
        <v>542</v>
      </c>
      <c r="J766" s="460">
        <v>2</v>
      </c>
      <c r="K766" s="461">
        <v>61</v>
      </c>
      <c r="L766" s="462"/>
      <c r="M766" s="462" t="s">
        <v>24</v>
      </c>
      <c r="N766" s="402"/>
      <c r="O766" s="405"/>
      <c r="P766" s="405"/>
    </row>
    <row r="767" s="317" customFormat="1" ht="24" customHeight="1" spans="1:16">
      <c r="A767" s="402">
        <v>311</v>
      </c>
      <c r="B767" s="468" t="s">
        <v>1143</v>
      </c>
      <c r="C767" s="389"/>
      <c r="D767" s="459" t="s">
        <v>1144</v>
      </c>
      <c r="E767" s="458" t="s">
        <v>22</v>
      </c>
      <c r="F767" s="469" t="s">
        <v>23</v>
      </c>
      <c r="G767" s="458">
        <v>2</v>
      </c>
      <c r="H767" s="449">
        <v>28</v>
      </c>
      <c r="I767" s="403">
        <f t="shared" si="11"/>
        <v>56</v>
      </c>
      <c r="J767" s="460">
        <v>2</v>
      </c>
      <c r="K767" s="461">
        <v>61</v>
      </c>
      <c r="L767" s="462"/>
      <c r="M767" s="462" t="s">
        <v>213</v>
      </c>
      <c r="N767" s="402"/>
      <c r="O767" s="405"/>
      <c r="P767" s="405"/>
    </row>
    <row r="768" s="317" customFormat="1" ht="24" customHeight="1" spans="1:16">
      <c r="A768" s="402">
        <v>312</v>
      </c>
      <c r="B768" s="468" t="s">
        <v>1143</v>
      </c>
      <c r="C768" s="420"/>
      <c r="D768" s="459" t="s">
        <v>1145</v>
      </c>
      <c r="E768" s="458" t="s">
        <v>22</v>
      </c>
      <c r="F768" s="458" t="s">
        <v>23</v>
      </c>
      <c r="G768" s="458">
        <v>7</v>
      </c>
      <c r="H768" s="449">
        <v>33</v>
      </c>
      <c r="I768" s="403">
        <f t="shared" si="11"/>
        <v>231</v>
      </c>
      <c r="J768" s="460">
        <v>7</v>
      </c>
      <c r="K768" s="461">
        <v>61</v>
      </c>
      <c r="L768" s="462"/>
      <c r="M768" s="462" t="s">
        <v>213</v>
      </c>
      <c r="N768" s="402"/>
      <c r="O768" s="405"/>
      <c r="P768" s="405"/>
    </row>
    <row r="769" s="317" customFormat="1" ht="24" customHeight="1" spans="1:16">
      <c r="A769" s="402">
        <v>313</v>
      </c>
      <c r="B769" s="468" t="s">
        <v>1143</v>
      </c>
      <c r="C769" s="420"/>
      <c r="D769" s="459" t="s">
        <v>1146</v>
      </c>
      <c r="E769" s="458" t="s">
        <v>22</v>
      </c>
      <c r="F769" s="458" t="s">
        <v>23</v>
      </c>
      <c r="G769" s="458">
        <v>7</v>
      </c>
      <c r="H769" s="449">
        <v>36</v>
      </c>
      <c r="I769" s="403">
        <f t="shared" si="11"/>
        <v>252</v>
      </c>
      <c r="J769" s="460">
        <v>7</v>
      </c>
      <c r="K769" s="461">
        <v>61</v>
      </c>
      <c r="L769" s="462"/>
      <c r="M769" s="462" t="s">
        <v>213</v>
      </c>
      <c r="N769" s="402"/>
      <c r="O769" s="405"/>
      <c r="P769" s="405"/>
    </row>
    <row r="770" s="317" customFormat="1" ht="24" customHeight="1" spans="1:16">
      <c r="A770" s="402">
        <v>314</v>
      </c>
      <c r="B770" s="468" t="s">
        <v>1147</v>
      </c>
      <c r="C770" s="420"/>
      <c r="D770" s="459" t="s">
        <v>1148</v>
      </c>
      <c r="E770" s="458" t="s">
        <v>22</v>
      </c>
      <c r="F770" s="458" t="s">
        <v>413</v>
      </c>
      <c r="G770" s="458">
        <v>1</v>
      </c>
      <c r="H770" s="449">
        <v>112</v>
      </c>
      <c r="I770" s="403">
        <f t="shared" si="11"/>
        <v>112</v>
      </c>
      <c r="J770" s="460">
        <v>2</v>
      </c>
      <c r="K770" s="461">
        <v>61</v>
      </c>
      <c r="L770" s="462"/>
      <c r="M770" s="462" t="s">
        <v>24</v>
      </c>
      <c r="N770" s="402"/>
      <c r="O770" s="405"/>
      <c r="P770" s="405"/>
    </row>
    <row r="771" s="317" customFormat="1" ht="24" customHeight="1" spans="1:16">
      <c r="A771" s="402">
        <v>315</v>
      </c>
      <c r="B771" s="468" t="s">
        <v>194</v>
      </c>
      <c r="C771" s="420"/>
      <c r="D771" s="459" t="s">
        <v>1149</v>
      </c>
      <c r="E771" s="458" t="s">
        <v>22</v>
      </c>
      <c r="F771" s="458" t="s">
        <v>66</v>
      </c>
      <c r="G771" s="458">
        <v>1</v>
      </c>
      <c r="H771" s="449">
        <v>35</v>
      </c>
      <c r="I771" s="403">
        <f t="shared" si="11"/>
        <v>35</v>
      </c>
      <c r="J771" s="460">
        <v>2</v>
      </c>
      <c r="K771" s="461">
        <v>61</v>
      </c>
      <c r="L771" s="462"/>
      <c r="M771" s="462" t="s">
        <v>213</v>
      </c>
      <c r="N771" s="402"/>
      <c r="O771" s="405"/>
      <c r="P771" s="405"/>
    </row>
    <row r="772" s="317" customFormat="1" ht="24" customHeight="1" spans="1:16">
      <c r="A772" s="402">
        <v>316</v>
      </c>
      <c r="B772" s="491" t="s">
        <v>1150</v>
      </c>
      <c r="C772" s="420"/>
      <c r="D772" s="459" t="s">
        <v>1151</v>
      </c>
      <c r="E772" s="458" t="s">
        <v>22</v>
      </c>
      <c r="F772" s="458" t="s">
        <v>137</v>
      </c>
      <c r="G772" s="458">
        <v>1</v>
      </c>
      <c r="H772" s="449">
        <v>100</v>
      </c>
      <c r="I772" s="403">
        <f t="shared" si="11"/>
        <v>100</v>
      </c>
      <c r="J772" s="460">
        <v>7</v>
      </c>
      <c r="K772" s="461">
        <v>180</v>
      </c>
      <c r="L772" s="462"/>
      <c r="M772" s="462" t="s">
        <v>24</v>
      </c>
      <c r="N772" s="402"/>
      <c r="O772" s="405"/>
      <c r="P772" s="405"/>
    </row>
    <row r="773" s="317" customFormat="1" ht="24" customHeight="1" spans="1:16">
      <c r="A773" s="402">
        <v>317</v>
      </c>
      <c r="B773" s="468" t="s">
        <v>1152</v>
      </c>
      <c r="C773" s="420"/>
      <c r="D773" s="459" t="s">
        <v>1153</v>
      </c>
      <c r="E773" s="458" t="s">
        <v>22</v>
      </c>
      <c r="F773" s="458" t="s">
        <v>137</v>
      </c>
      <c r="G773" s="458">
        <v>1</v>
      </c>
      <c r="H773" s="449">
        <v>120</v>
      </c>
      <c r="I773" s="403">
        <f t="shared" si="11"/>
        <v>120</v>
      </c>
      <c r="J773" s="460">
        <v>2</v>
      </c>
      <c r="K773" s="461">
        <v>61</v>
      </c>
      <c r="L773" s="462"/>
      <c r="M773" s="462" t="s">
        <v>24</v>
      </c>
      <c r="N773" s="402"/>
      <c r="O773" s="405"/>
      <c r="P773" s="405"/>
    </row>
    <row r="774" s="317" customFormat="1" ht="24" customHeight="1" spans="1:16">
      <c r="A774" s="402">
        <v>318</v>
      </c>
      <c r="B774" s="468" t="s">
        <v>1154</v>
      </c>
      <c r="C774" s="420"/>
      <c r="D774" s="459" t="s">
        <v>1155</v>
      </c>
      <c r="E774" s="458" t="s">
        <v>22</v>
      </c>
      <c r="F774" s="458" t="s">
        <v>45</v>
      </c>
      <c r="G774" s="458">
        <v>2</v>
      </c>
      <c r="H774" s="449">
        <v>35</v>
      </c>
      <c r="I774" s="403">
        <f t="shared" si="11"/>
        <v>70</v>
      </c>
      <c r="J774" s="460">
        <v>2</v>
      </c>
      <c r="K774" s="461">
        <v>61</v>
      </c>
      <c r="L774" s="462"/>
      <c r="M774" s="462" t="s">
        <v>213</v>
      </c>
      <c r="N774" s="402"/>
      <c r="O774" s="405"/>
      <c r="P774" s="405"/>
    </row>
    <row r="775" s="317" customFormat="1" ht="24" customHeight="1" spans="1:16">
      <c r="A775" s="402">
        <v>319</v>
      </c>
      <c r="B775" s="468" t="s">
        <v>1156</v>
      </c>
      <c r="C775" s="420"/>
      <c r="D775" s="463" t="s">
        <v>1157</v>
      </c>
      <c r="E775" s="458" t="s">
        <v>22</v>
      </c>
      <c r="F775" s="458" t="s">
        <v>178</v>
      </c>
      <c r="G775" s="458">
        <v>1</v>
      </c>
      <c r="H775" s="449">
        <v>675</v>
      </c>
      <c r="I775" s="403">
        <f t="shared" si="11"/>
        <v>675</v>
      </c>
      <c r="J775" s="460">
        <v>2</v>
      </c>
      <c r="K775" s="461">
        <v>61</v>
      </c>
      <c r="L775" s="462"/>
      <c r="M775" s="462" t="s">
        <v>213</v>
      </c>
      <c r="N775" s="402"/>
      <c r="O775" s="405"/>
      <c r="P775" s="405"/>
    </row>
    <row r="776" s="317" customFormat="1" ht="24" customHeight="1" spans="1:16">
      <c r="A776" s="402">
        <v>320</v>
      </c>
      <c r="B776" s="468" t="s">
        <v>1158</v>
      </c>
      <c r="C776" s="420"/>
      <c r="D776" s="459" t="s">
        <v>1159</v>
      </c>
      <c r="E776" s="458" t="s">
        <v>22</v>
      </c>
      <c r="F776" s="458" t="s">
        <v>27</v>
      </c>
      <c r="G776" s="458">
        <v>30</v>
      </c>
      <c r="H776" s="449">
        <v>13</v>
      </c>
      <c r="I776" s="403">
        <f t="shared" si="11"/>
        <v>390</v>
      </c>
      <c r="J776" s="460">
        <v>14</v>
      </c>
      <c r="K776" s="461">
        <v>357</v>
      </c>
      <c r="L776" s="462"/>
      <c r="M776" s="462" t="s">
        <v>213</v>
      </c>
      <c r="N776" s="402"/>
      <c r="O776" s="405"/>
      <c r="P776" s="405"/>
    </row>
    <row r="777" s="317" customFormat="1" ht="24" customHeight="1" spans="1:16">
      <c r="A777" s="402">
        <v>321</v>
      </c>
      <c r="B777" s="468" t="s">
        <v>1160</v>
      </c>
      <c r="C777" s="420"/>
      <c r="D777" s="459" t="s">
        <v>1161</v>
      </c>
      <c r="E777" s="458" t="s">
        <v>22</v>
      </c>
      <c r="F777" s="458" t="s">
        <v>23</v>
      </c>
      <c r="G777" s="458">
        <v>3</v>
      </c>
      <c r="H777" s="449">
        <v>75</v>
      </c>
      <c r="I777" s="403">
        <f t="shared" ref="I777:I827" si="12">H777*G777</f>
        <v>225</v>
      </c>
      <c r="J777" s="460">
        <v>2</v>
      </c>
      <c r="K777" s="461">
        <v>61</v>
      </c>
      <c r="L777" s="462"/>
      <c r="M777" s="462" t="s">
        <v>213</v>
      </c>
      <c r="N777" s="402"/>
      <c r="O777" s="405"/>
      <c r="P777" s="405"/>
    </row>
    <row r="778" s="317" customFormat="1" ht="24" customHeight="1" spans="1:16">
      <c r="A778" s="402">
        <v>322</v>
      </c>
      <c r="B778" s="468" t="s">
        <v>1162</v>
      </c>
      <c r="C778" s="420"/>
      <c r="D778" s="459" t="s">
        <v>1163</v>
      </c>
      <c r="E778" s="458" t="s">
        <v>22</v>
      </c>
      <c r="F778" s="458" t="s">
        <v>23</v>
      </c>
      <c r="G778" s="458">
        <v>1</v>
      </c>
      <c r="H778" s="449">
        <v>45</v>
      </c>
      <c r="I778" s="403">
        <f t="shared" si="12"/>
        <v>45</v>
      </c>
      <c r="J778" s="460">
        <v>2</v>
      </c>
      <c r="K778" s="461">
        <v>61</v>
      </c>
      <c r="L778" s="462"/>
      <c r="M778" s="462" t="s">
        <v>213</v>
      </c>
      <c r="N778" s="402"/>
      <c r="O778" s="405"/>
      <c r="P778" s="405"/>
    </row>
    <row r="779" s="317" customFormat="1" ht="24" customHeight="1" spans="1:16">
      <c r="A779" s="402">
        <v>323</v>
      </c>
      <c r="B779" s="468" t="s">
        <v>1164</v>
      </c>
      <c r="C779" s="420"/>
      <c r="D779" s="459" t="s">
        <v>1165</v>
      </c>
      <c r="E779" s="458" t="s">
        <v>22</v>
      </c>
      <c r="F779" s="458" t="s">
        <v>23</v>
      </c>
      <c r="G779" s="458">
        <v>1</v>
      </c>
      <c r="H779" s="449">
        <v>180</v>
      </c>
      <c r="I779" s="403">
        <f t="shared" si="12"/>
        <v>180</v>
      </c>
      <c r="J779" s="460">
        <v>2</v>
      </c>
      <c r="K779" s="461">
        <v>61</v>
      </c>
      <c r="L779" s="462"/>
      <c r="M779" s="462" t="s">
        <v>213</v>
      </c>
      <c r="N779" s="402"/>
      <c r="O779" s="405"/>
      <c r="P779" s="405"/>
    </row>
    <row r="780" s="317" customFormat="1" ht="24" customHeight="1" spans="1:16">
      <c r="A780" s="402">
        <v>324</v>
      </c>
      <c r="B780" s="468" t="s">
        <v>1166</v>
      </c>
      <c r="C780" s="420"/>
      <c r="D780" s="463" t="s">
        <v>1167</v>
      </c>
      <c r="E780" s="458" t="s">
        <v>22</v>
      </c>
      <c r="F780" s="458" t="s">
        <v>23</v>
      </c>
      <c r="G780" s="458">
        <v>1</v>
      </c>
      <c r="H780" s="449">
        <v>399</v>
      </c>
      <c r="I780" s="403">
        <f t="shared" si="12"/>
        <v>399</v>
      </c>
      <c r="J780" s="460">
        <v>2</v>
      </c>
      <c r="K780" s="461">
        <v>61</v>
      </c>
      <c r="L780" s="462"/>
      <c r="M780" s="462" t="s">
        <v>24</v>
      </c>
      <c r="N780" s="402"/>
      <c r="O780" s="405"/>
      <c r="P780" s="405"/>
    </row>
    <row r="781" s="317" customFormat="1" ht="24" customHeight="1" spans="1:16">
      <c r="A781" s="402">
        <v>325</v>
      </c>
      <c r="B781" s="468" t="s">
        <v>1166</v>
      </c>
      <c r="C781" s="420"/>
      <c r="D781" s="463" t="s">
        <v>1168</v>
      </c>
      <c r="E781" s="458" t="s">
        <v>22</v>
      </c>
      <c r="F781" s="458" t="s">
        <v>23</v>
      </c>
      <c r="G781" s="458">
        <v>3</v>
      </c>
      <c r="H781" s="449">
        <v>109</v>
      </c>
      <c r="I781" s="403">
        <f t="shared" si="12"/>
        <v>327</v>
      </c>
      <c r="J781" s="460">
        <v>2</v>
      </c>
      <c r="K781" s="461">
        <v>61</v>
      </c>
      <c r="L781" s="462"/>
      <c r="M781" s="462" t="s">
        <v>24</v>
      </c>
      <c r="N781" s="402"/>
      <c r="O781" s="405"/>
      <c r="P781" s="405"/>
    </row>
    <row r="782" s="317" customFormat="1" ht="24" customHeight="1" spans="1:16">
      <c r="A782" s="402">
        <v>326</v>
      </c>
      <c r="B782" s="468" t="s">
        <v>1169</v>
      </c>
      <c r="C782" s="420"/>
      <c r="D782" s="463" t="s">
        <v>1170</v>
      </c>
      <c r="E782" s="458" t="s">
        <v>22</v>
      </c>
      <c r="F782" s="458" t="s">
        <v>23</v>
      </c>
      <c r="G782" s="458">
        <v>1</v>
      </c>
      <c r="H782" s="449">
        <v>561</v>
      </c>
      <c r="I782" s="403">
        <f t="shared" si="12"/>
        <v>561</v>
      </c>
      <c r="J782" s="460">
        <v>2</v>
      </c>
      <c r="K782" s="461">
        <v>61</v>
      </c>
      <c r="L782" s="462"/>
      <c r="M782" s="462" t="s">
        <v>24</v>
      </c>
      <c r="N782" s="402"/>
      <c r="O782" s="405"/>
      <c r="P782" s="405"/>
    </row>
    <row r="783" s="317" customFormat="1" ht="24" customHeight="1" spans="1:16">
      <c r="A783" s="402">
        <v>327</v>
      </c>
      <c r="B783" s="468" t="s">
        <v>1169</v>
      </c>
      <c r="C783" s="420"/>
      <c r="D783" s="463" t="s">
        <v>1171</v>
      </c>
      <c r="E783" s="458" t="s">
        <v>22</v>
      </c>
      <c r="F783" s="458" t="s">
        <v>23</v>
      </c>
      <c r="G783" s="458">
        <v>3</v>
      </c>
      <c r="H783" s="449">
        <v>131</v>
      </c>
      <c r="I783" s="403">
        <f t="shared" si="12"/>
        <v>393</v>
      </c>
      <c r="J783" s="460">
        <v>2</v>
      </c>
      <c r="K783" s="461">
        <v>61</v>
      </c>
      <c r="L783" s="462"/>
      <c r="M783" s="462" t="s">
        <v>24</v>
      </c>
      <c r="N783" s="402"/>
      <c r="O783" s="405"/>
      <c r="P783" s="405"/>
    </row>
    <row r="784" s="317" customFormat="1" ht="24" customHeight="1" spans="1:16">
      <c r="A784" s="402">
        <v>328</v>
      </c>
      <c r="B784" s="468" t="s">
        <v>1172</v>
      </c>
      <c r="C784" s="420"/>
      <c r="D784" s="407" t="s">
        <v>1173</v>
      </c>
      <c r="E784" s="468" t="s">
        <v>22</v>
      </c>
      <c r="F784" s="468" t="s">
        <v>23</v>
      </c>
      <c r="G784" s="458">
        <v>2</v>
      </c>
      <c r="H784" s="449">
        <v>47</v>
      </c>
      <c r="I784" s="403">
        <f t="shared" si="12"/>
        <v>94</v>
      </c>
      <c r="J784" s="460"/>
      <c r="K784" s="461">
        <v>61</v>
      </c>
      <c r="L784" s="462"/>
      <c r="M784" s="462" t="s">
        <v>213</v>
      </c>
      <c r="N784" s="402"/>
      <c r="O784" s="405"/>
      <c r="P784" s="405"/>
    </row>
    <row r="785" s="317" customFormat="1" ht="24" customHeight="1" spans="1:16">
      <c r="A785" s="402">
        <v>329</v>
      </c>
      <c r="B785" s="468" t="s">
        <v>1174</v>
      </c>
      <c r="C785" s="420"/>
      <c r="D785" s="413" t="s">
        <v>1175</v>
      </c>
      <c r="E785" s="469" t="s">
        <v>22</v>
      </c>
      <c r="F785" s="469" t="s">
        <v>23</v>
      </c>
      <c r="G785" s="469">
        <v>5</v>
      </c>
      <c r="H785" s="449">
        <v>49</v>
      </c>
      <c r="I785" s="403">
        <f t="shared" si="12"/>
        <v>245</v>
      </c>
      <c r="J785" s="460">
        <v>7</v>
      </c>
      <c r="K785" s="461">
        <v>177</v>
      </c>
      <c r="L785" s="462"/>
      <c r="M785" s="462" t="s">
        <v>213</v>
      </c>
      <c r="N785" s="402"/>
      <c r="O785" s="405"/>
      <c r="P785" s="405"/>
    </row>
    <row r="786" s="317" customFormat="1" ht="24" customHeight="1" spans="1:16">
      <c r="A786" s="402">
        <v>330</v>
      </c>
      <c r="B786" s="492" t="s">
        <v>562</v>
      </c>
      <c r="C786" s="234"/>
      <c r="D786" s="413" t="s">
        <v>90</v>
      </c>
      <c r="E786" s="493" t="s">
        <v>22</v>
      </c>
      <c r="F786" s="414" t="s">
        <v>45</v>
      </c>
      <c r="G786" s="469">
        <v>1</v>
      </c>
      <c r="H786" s="449">
        <v>250</v>
      </c>
      <c r="I786" s="403">
        <f t="shared" si="12"/>
        <v>250</v>
      </c>
      <c r="J786" s="460">
        <v>7</v>
      </c>
      <c r="K786" s="461">
        <v>177</v>
      </c>
      <c r="L786" s="462"/>
      <c r="M786" s="462" t="s">
        <v>24</v>
      </c>
      <c r="N786" s="402"/>
      <c r="O786" s="405"/>
      <c r="P786" s="405"/>
    </row>
    <row r="787" s="317" customFormat="1" ht="24" customHeight="1" spans="1:16">
      <c r="A787" s="402">
        <v>331</v>
      </c>
      <c r="B787" s="423" t="s">
        <v>490</v>
      </c>
      <c r="C787" s="168"/>
      <c r="D787" s="413" t="s">
        <v>1176</v>
      </c>
      <c r="E787" s="494" t="s">
        <v>22</v>
      </c>
      <c r="F787" s="494" t="s">
        <v>23</v>
      </c>
      <c r="G787" s="414">
        <v>5</v>
      </c>
      <c r="H787" s="475">
        <v>151</v>
      </c>
      <c r="I787" s="403">
        <f t="shared" si="12"/>
        <v>755</v>
      </c>
      <c r="J787" s="468">
        <v>14</v>
      </c>
      <c r="K787" s="458">
        <v>357</v>
      </c>
      <c r="L787" s="462"/>
      <c r="M787" s="462" t="s">
        <v>213</v>
      </c>
      <c r="N787" s="402"/>
      <c r="O787" s="405"/>
      <c r="P787" s="405"/>
    </row>
    <row r="788" s="317" customFormat="1" ht="24" customHeight="1" spans="1:16">
      <c r="A788" s="402">
        <v>332</v>
      </c>
      <c r="B788" s="423" t="s">
        <v>542</v>
      </c>
      <c r="C788" s="389"/>
      <c r="D788" s="413" t="s">
        <v>543</v>
      </c>
      <c r="E788" s="495" t="s">
        <v>22</v>
      </c>
      <c r="F788" s="495" t="s">
        <v>27</v>
      </c>
      <c r="G788" s="413">
        <v>1</v>
      </c>
      <c r="H788" s="475">
        <v>9</v>
      </c>
      <c r="I788" s="403">
        <f t="shared" si="12"/>
        <v>9</v>
      </c>
      <c r="J788" s="453">
        <v>7</v>
      </c>
      <c r="K788" s="453">
        <v>177</v>
      </c>
      <c r="L788" s="462"/>
      <c r="M788" s="462" t="s">
        <v>24</v>
      </c>
      <c r="N788" s="402"/>
      <c r="O788" s="405"/>
      <c r="P788" s="405"/>
    </row>
    <row r="789" s="317" customFormat="1" ht="24" customHeight="1" spans="1:16">
      <c r="A789" s="402">
        <v>333</v>
      </c>
      <c r="B789" s="491" t="s">
        <v>544</v>
      </c>
      <c r="C789" s="389"/>
      <c r="D789" s="463" t="s">
        <v>543</v>
      </c>
      <c r="E789" s="489" t="s">
        <v>22</v>
      </c>
      <c r="F789" s="489" t="s">
        <v>27</v>
      </c>
      <c r="G789" s="463">
        <v>2</v>
      </c>
      <c r="H789" s="490">
        <v>25</v>
      </c>
      <c r="I789" s="403">
        <f t="shared" si="12"/>
        <v>50</v>
      </c>
      <c r="J789" s="458">
        <v>7</v>
      </c>
      <c r="K789" s="458">
        <v>177</v>
      </c>
      <c r="L789" s="462"/>
      <c r="M789" s="462" t="s">
        <v>24</v>
      </c>
      <c r="N789" s="402"/>
      <c r="O789" s="405"/>
      <c r="P789" s="405"/>
    </row>
    <row r="790" s="317" customFormat="1" ht="24" customHeight="1" spans="1:16">
      <c r="A790" s="402">
        <v>334</v>
      </c>
      <c r="B790" s="491" t="s">
        <v>545</v>
      </c>
      <c r="C790" s="389"/>
      <c r="D790" s="463" t="s">
        <v>543</v>
      </c>
      <c r="E790" s="489" t="s">
        <v>22</v>
      </c>
      <c r="F790" s="489" t="s">
        <v>27</v>
      </c>
      <c r="G790" s="463">
        <v>1</v>
      </c>
      <c r="H790" s="490">
        <v>76</v>
      </c>
      <c r="I790" s="403">
        <f t="shared" si="12"/>
        <v>76</v>
      </c>
      <c r="J790" s="458">
        <v>7</v>
      </c>
      <c r="K790" s="458">
        <v>177</v>
      </c>
      <c r="L790" s="462"/>
      <c r="M790" s="462" t="s">
        <v>24</v>
      </c>
      <c r="N790" s="402"/>
      <c r="O790" s="405"/>
      <c r="P790" s="405"/>
    </row>
    <row r="791" s="317" customFormat="1" ht="24" customHeight="1" spans="1:16">
      <c r="A791" s="402">
        <v>335</v>
      </c>
      <c r="B791" s="468" t="s">
        <v>1177</v>
      </c>
      <c r="C791" s="420"/>
      <c r="D791" s="496" t="s">
        <v>1178</v>
      </c>
      <c r="E791" s="469" t="s">
        <v>22</v>
      </c>
      <c r="F791" s="469" t="s">
        <v>137</v>
      </c>
      <c r="G791" s="469">
        <v>1</v>
      </c>
      <c r="H791" s="449">
        <v>450</v>
      </c>
      <c r="I791" s="403">
        <f t="shared" si="12"/>
        <v>450</v>
      </c>
      <c r="J791" s="458">
        <v>2</v>
      </c>
      <c r="K791" s="458">
        <v>61</v>
      </c>
      <c r="L791" s="462"/>
      <c r="M791" s="462" t="s">
        <v>24</v>
      </c>
      <c r="N791" s="402"/>
      <c r="O791" s="405"/>
      <c r="P791" s="405"/>
    </row>
    <row r="792" s="317" customFormat="1" ht="24" customHeight="1" spans="1:16">
      <c r="A792" s="402">
        <v>336</v>
      </c>
      <c r="B792" s="468" t="s">
        <v>236</v>
      </c>
      <c r="C792" s="389"/>
      <c r="D792" s="463" t="s">
        <v>1179</v>
      </c>
      <c r="E792" s="469" t="s">
        <v>22</v>
      </c>
      <c r="F792" s="469" t="s">
        <v>27</v>
      </c>
      <c r="G792" s="469">
        <v>1</v>
      </c>
      <c r="H792" s="449">
        <v>60</v>
      </c>
      <c r="I792" s="403">
        <f t="shared" si="12"/>
        <v>60</v>
      </c>
      <c r="J792" s="458">
        <v>2</v>
      </c>
      <c r="K792" s="458">
        <v>61</v>
      </c>
      <c r="L792" s="462"/>
      <c r="M792" s="462" t="s">
        <v>213</v>
      </c>
      <c r="N792" s="402"/>
      <c r="O792" s="405"/>
      <c r="P792" s="405"/>
    </row>
    <row r="793" s="317" customFormat="1" ht="24" customHeight="1" spans="1:16">
      <c r="A793" s="402">
        <v>337</v>
      </c>
      <c r="B793" s="468" t="s">
        <v>1180</v>
      </c>
      <c r="C793" s="420"/>
      <c r="D793" s="463" t="s">
        <v>1181</v>
      </c>
      <c r="E793" s="469" t="s">
        <v>22</v>
      </c>
      <c r="F793" s="469" t="s">
        <v>45</v>
      </c>
      <c r="G793" s="469">
        <v>5</v>
      </c>
      <c r="H793" s="449">
        <v>2.5</v>
      </c>
      <c r="I793" s="403">
        <f t="shared" si="12"/>
        <v>12.5</v>
      </c>
      <c r="J793" s="458">
        <v>2</v>
      </c>
      <c r="K793" s="458">
        <v>61</v>
      </c>
      <c r="L793" s="462"/>
      <c r="M793" s="462" t="s">
        <v>213</v>
      </c>
      <c r="N793" s="402"/>
      <c r="O793" s="405"/>
      <c r="P793" s="405"/>
    </row>
    <row r="794" s="317" customFormat="1" ht="24" customHeight="1" spans="1:16">
      <c r="A794" s="402">
        <v>338</v>
      </c>
      <c r="B794" s="468" t="s">
        <v>1182</v>
      </c>
      <c r="C794" s="420"/>
      <c r="D794" s="463" t="s">
        <v>1183</v>
      </c>
      <c r="E794" s="469" t="s">
        <v>22</v>
      </c>
      <c r="F794" s="469" t="s">
        <v>1184</v>
      </c>
      <c r="G794" s="469">
        <v>1</v>
      </c>
      <c r="H794" s="449">
        <v>32.2</v>
      </c>
      <c r="I794" s="403">
        <f t="shared" si="12"/>
        <v>32.2</v>
      </c>
      <c r="J794" s="458">
        <v>9</v>
      </c>
      <c r="K794" s="458">
        <v>241</v>
      </c>
      <c r="L794" s="462"/>
      <c r="M794" s="462" t="s">
        <v>213</v>
      </c>
      <c r="N794" s="402"/>
      <c r="O794" s="405"/>
      <c r="P794" s="405"/>
    </row>
    <row r="795" s="317" customFormat="1" ht="24" customHeight="1" spans="1:16">
      <c r="A795" s="402">
        <v>339</v>
      </c>
      <c r="B795" s="468" t="s">
        <v>387</v>
      </c>
      <c r="C795" s="420"/>
      <c r="D795" s="463" t="s">
        <v>1185</v>
      </c>
      <c r="E795" s="458" t="s">
        <v>22</v>
      </c>
      <c r="F795" s="458" t="s">
        <v>389</v>
      </c>
      <c r="G795" s="458">
        <v>1</v>
      </c>
      <c r="H795" s="449">
        <v>160</v>
      </c>
      <c r="I795" s="403">
        <f t="shared" si="12"/>
        <v>160</v>
      </c>
      <c r="J795" s="458">
        <v>9</v>
      </c>
      <c r="K795" s="458">
        <v>241</v>
      </c>
      <c r="L795" s="462"/>
      <c r="M795" s="462" t="s">
        <v>24</v>
      </c>
      <c r="N795" s="402"/>
      <c r="O795" s="405"/>
      <c r="P795" s="405"/>
    </row>
    <row r="796" s="317" customFormat="1" ht="24" customHeight="1" spans="1:16">
      <c r="A796" s="402">
        <v>340</v>
      </c>
      <c r="B796" s="468" t="s">
        <v>1186</v>
      </c>
      <c r="C796" s="420"/>
      <c r="D796" s="459" t="s">
        <v>1187</v>
      </c>
      <c r="E796" s="458" t="s">
        <v>22</v>
      </c>
      <c r="F796" s="458" t="s">
        <v>23</v>
      </c>
      <c r="G796" s="458">
        <v>15</v>
      </c>
      <c r="H796" s="449">
        <v>22</v>
      </c>
      <c r="I796" s="403">
        <f t="shared" si="12"/>
        <v>330</v>
      </c>
      <c r="J796" s="458">
        <v>2</v>
      </c>
      <c r="K796" s="458">
        <v>61</v>
      </c>
      <c r="L796" s="462"/>
      <c r="M796" s="462" t="s">
        <v>213</v>
      </c>
      <c r="N796" s="402"/>
      <c r="O796" s="405"/>
      <c r="P796" s="405"/>
    </row>
    <row r="797" s="317" customFormat="1" ht="24" customHeight="1" spans="1:16">
      <c r="A797" s="402">
        <v>341</v>
      </c>
      <c r="B797" s="468" t="s">
        <v>83</v>
      </c>
      <c r="C797" s="420"/>
      <c r="D797" s="459" t="s">
        <v>1188</v>
      </c>
      <c r="E797" s="458" t="s">
        <v>22</v>
      </c>
      <c r="F797" s="458" t="s">
        <v>23</v>
      </c>
      <c r="G797" s="458">
        <v>10</v>
      </c>
      <c r="H797" s="449">
        <v>10</v>
      </c>
      <c r="I797" s="403">
        <f t="shared" si="12"/>
        <v>100</v>
      </c>
      <c r="J797" s="458">
        <v>7</v>
      </c>
      <c r="K797" s="458">
        <v>177</v>
      </c>
      <c r="L797" s="462"/>
      <c r="M797" s="462" t="s">
        <v>213</v>
      </c>
      <c r="N797" s="402"/>
      <c r="O797" s="405"/>
      <c r="P797" s="405"/>
    </row>
    <row r="798" s="317" customFormat="1" ht="24" customHeight="1" spans="1:16">
      <c r="A798" s="402">
        <v>342</v>
      </c>
      <c r="B798" s="417" t="s">
        <v>609</v>
      </c>
      <c r="C798" s="389"/>
      <c r="D798" s="497" t="s">
        <v>610</v>
      </c>
      <c r="E798" s="497" t="s">
        <v>22</v>
      </c>
      <c r="F798" s="497" t="s">
        <v>27</v>
      </c>
      <c r="G798" s="417">
        <v>5</v>
      </c>
      <c r="H798" s="465">
        <v>28</v>
      </c>
      <c r="I798" s="403">
        <f t="shared" si="12"/>
        <v>140</v>
      </c>
      <c r="J798" s="498">
        <v>2</v>
      </c>
      <c r="K798" s="417">
        <v>61</v>
      </c>
      <c r="L798" s="462"/>
      <c r="M798" s="462" t="s">
        <v>24</v>
      </c>
      <c r="N798" s="402"/>
      <c r="O798" s="405"/>
      <c r="P798" s="405"/>
    </row>
    <row r="799" s="317" customFormat="1" ht="24" customHeight="1" spans="1:16">
      <c r="A799" s="402">
        <v>343</v>
      </c>
      <c r="B799" s="417" t="s">
        <v>230</v>
      </c>
      <c r="C799" s="389"/>
      <c r="D799" s="497" t="s">
        <v>611</v>
      </c>
      <c r="E799" s="497" t="s">
        <v>22</v>
      </c>
      <c r="F799" s="497" t="s">
        <v>27</v>
      </c>
      <c r="G799" s="417">
        <v>10</v>
      </c>
      <c r="H799" s="465">
        <v>26</v>
      </c>
      <c r="I799" s="403">
        <f t="shared" si="12"/>
        <v>260</v>
      </c>
      <c r="J799" s="417">
        <v>2</v>
      </c>
      <c r="K799" s="417">
        <v>61</v>
      </c>
      <c r="L799" s="462"/>
      <c r="M799" s="462" t="s">
        <v>24</v>
      </c>
      <c r="N799" s="402"/>
      <c r="O799" s="405"/>
      <c r="P799" s="405"/>
    </row>
    <row r="800" s="317" customFormat="1" ht="24" customHeight="1" spans="1:16">
      <c r="A800" s="402">
        <v>344</v>
      </c>
      <c r="B800" s="417" t="s">
        <v>612</v>
      </c>
      <c r="C800" s="389"/>
      <c r="D800" s="497" t="s">
        <v>611</v>
      </c>
      <c r="E800" s="497" t="s">
        <v>22</v>
      </c>
      <c r="F800" s="497" t="s">
        <v>27</v>
      </c>
      <c r="G800" s="417">
        <v>15</v>
      </c>
      <c r="H800" s="465">
        <v>25</v>
      </c>
      <c r="I800" s="403">
        <f t="shared" si="12"/>
        <v>375</v>
      </c>
      <c r="J800" s="417">
        <v>7</v>
      </c>
      <c r="K800" s="417">
        <v>177</v>
      </c>
      <c r="L800" s="462"/>
      <c r="M800" s="417" t="s">
        <v>24</v>
      </c>
      <c r="N800" s="402"/>
      <c r="O800" s="405"/>
      <c r="P800" s="405"/>
    </row>
    <row r="801" s="317" customFormat="1" ht="24" customHeight="1" spans="1:16">
      <c r="A801" s="402">
        <v>345</v>
      </c>
      <c r="B801" s="417" t="s">
        <v>613</v>
      </c>
      <c r="C801" s="464"/>
      <c r="D801" s="497" t="s">
        <v>614</v>
      </c>
      <c r="E801" s="497" t="s">
        <v>22</v>
      </c>
      <c r="F801" s="497" t="s">
        <v>27</v>
      </c>
      <c r="G801" s="417">
        <v>15</v>
      </c>
      <c r="H801" s="465">
        <v>75</v>
      </c>
      <c r="I801" s="403">
        <f t="shared" si="12"/>
        <v>1125</v>
      </c>
      <c r="J801" s="417">
        <v>7</v>
      </c>
      <c r="K801" s="417">
        <v>177</v>
      </c>
      <c r="L801" s="462"/>
      <c r="M801" s="417" t="s">
        <v>24</v>
      </c>
      <c r="N801" s="402"/>
      <c r="O801" s="405"/>
      <c r="P801" s="405"/>
    </row>
    <row r="802" s="317" customFormat="1" ht="24" customHeight="1" spans="1:16">
      <c r="A802" s="402">
        <v>346</v>
      </c>
      <c r="B802" s="417" t="s">
        <v>1189</v>
      </c>
      <c r="C802" s="464"/>
      <c r="D802" s="497" t="s">
        <v>1190</v>
      </c>
      <c r="E802" s="497" t="s">
        <v>22</v>
      </c>
      <c r="F802" s="497" t="s">
        <v>1191</v>
      </c>
      <c r="G802" s="417">
        <v>35</v>
      </c>
      <c r="H802" s="465">
        <v>17</v>
      </c>
      <c r="I802" s="403">
        <f t="shared" si="12"/>
        <v>595</v>
      </c>
      <c r="J802" s="417">
        <v>2</v>
      </c>
      <c r="K802" s="417">
        <v>61</v>
      </c>
      <c r="L802" s="462"/>
      <c r="M802" s="417" t="s">
        <v>213</v>
      </c>
      <c r="N802" s="402"/>
      <c r="O802" s="405"/>
      <c r="P802" s="405"/>
    </row>
    <row r="803" s="317" customFormat="1" ht="24" customHeight="1" spans="1:16">
      <c r="A803" s="402">
        <v>347</v>
      </c>
      <c r="B803" s="417" t="s">
        <v>428</v>
      </c>
      <c r="C803" s="464"/>
      <c r="D803" s="497" t="s">
        <v>524</v>
      </c>
      <c r="E803" s="497" t="s">
        <v>22</v>
      </c>
      <c r="F803" s="497" t="s">
        <v>525</v>
      </c>
      <c r="G803" s="417">
        <v>3</v>
      </c>
      <c r="H803" s="465">
        <v>26</v>
      </c>
      <c r="I803" s="403">
        <f t="shared" si="12"/>
        <v>78</v>
      </c>
      <c r="J803" s="417">
        <v>5</v>
      </c>
      <c r="K803" s="417">
        <v>116</v>
      </c>
      <c r="L803" s="462"/>
      <c r="M803" s="417" t="s">
        <v>213</v>
      </c>
      <c r="N803" s="402"/>
      <c r="O803" s="405"/>
      <c r="P803" s="405"/>
    </row>
    <row r="804" s="317" customFormat="1" ht="24" customHeight="1" spans="1:16">
      <c r="A804" s="402">
        <v>348</v>
      </c>
      <c r="B804" s="438" t="s">
        <v>585</v>
      </c>
      <c r="C804" s="410"/>
      <c r="D804" s="414" t="s">
        <v>826</v>
      </c>
      <c r="E804" s="414" t="s">
        <v>22</v>
      </c>
      <c r="F804" s="414" t="s">
        <v>45</v>
      </c>
      <c r="G804" s="415">
        <v>1</v>
      </c>
      <c r="H804" s="416">
        <v>68</v>
      </c>
      <c r="I804" s="403">
        <f t="shared" si="12"/>
        <v>68</v>
      </c>
      <c r="J804" s="417">
        <v>2</v>
      </c>
      <c r="K804" s="417">
        <v>61</v>
      </c>
      <c r="L804" s="462"/>
      <c r="M804" s="417" t="s">
        <v>213</v>
      </c>
      <c r="N804" s="402"/>
      <c r="O804" s="405"/>
      <c r="P804" s="405"/>
    </row>
    <row r="805" s="317" customFormat="1" ht="24" customHeight="1" spans="1:16">
      <c r="A805" s="402">
        <v>349</v>
      </c>
      <c r="B805" s="438" t="s">
        <v>585</v>
      </c>
      <c r="C805" s="410"/>
      <c r="D805" s="414" t="s">
        <v>827</v>
      </c>
      <c r="E805" s="414" t="s">
        <v>22</v>
      </c>
      <c r="F805" s="414" t="s">
        <v>45</v>
      </c>
      <c r="G805" s="415">
        <v>1</v>
      </c>
      <c r="H805" s="416">
        <v>68</v>
      </c>
      <c r="I805" s="403">
        <f t="shared" si="12"/>
        <v>68</v>
      </c>
      <c r="J805" s="417">
        <v>2</v>
      </c>
      <c r="K805" s="417">
        <v>61</v>
      </c>
      <c r="L805" s="462"/>
      <c r="M805" s="417" t="s">
        <v>213</v>
      </c>
      <c r="N805" s="402"/>
      <c r="O805" s="405"/>
      <c r="P805" s="405"/>
    </row>
    <row r="806" s="317" customFormat="1" ht="24" customHeight="1" spans="1:16">
      <c r="A806" s="402">
        <v>350</v>
      </c>
      <c r="B806" s="417" t="s">
        <v>1192</v>
      </c>
      <c r="C806" s="464"/>
      <c r="D806" s="497" t="s">
        <v>1193</v>
      </c>
      <c r="E806" s="497" t="s">
        <v>22</v>
      </c>
      <c r="F806" s="497" t="s">
        <v>27</v>
      </c>
      <c r="G806" s="417">
        <v>1</v>
      </c>
      <c r="H806" s="465">
        <v>160</v>
      </c>
      <c r="I806" s="403">
        <f t="shared" si="12"/>
        <v>160</v>
      </c>
      <c r="J806" s="417">
        <v>2</v>
      </c>
      <c r="K806" s="417">
        <v>61</v>
      </c>
      <c r="L806" s="462"/>
      <c r="M806" s="417" t="s">
        <v>24</v>
      </c>
      <c r="N806" s="402"/>
      <c r="O806" s="405"/>
      <c r="P806" s="405"/>
    </row>
    <row r="807" s="317" customFormat="1" ht="24" customHeight="1" spans="1:16">
      <c r="A807" s="402">
        <v>351</v>
      </c>
      <c r="B807" s="417" t="s">
        <v>1194</v>
      </c>
      <c r="C807" s="499"/>
      <c r="D807" s="414" t="s">
        <v>1195</v>
      </c>
      <c r="E807" s="414" t="s">
        <v>22</v>
      </c>
      <c r="F807" s="414" t="s">
        <v>32</v>
      </c>
      <c r="G807" s="415">
        <v>12</v>
      </c>
      <c r="H807" s="416">
        <v>5.5</v>
      </c>
      <c r="I807" s="403">
        <f t="shared" si="12"/>
        <v>66</v>
      </c>
      <c r="J807" s="458">
        <v>7</v>
      </c>
      <c r="K807" s="458">
        <v>177</v>
      </c>
      <c r="L807" s="462"/>
      <c r="M807" s="417" t="s">
        <v>213</v>
      </c>
      <c r="N807" s="402"/>
      <c r="O807" s="405"/>
      <c r="P807" s="405"/>
    </row>
    <row r="808" s="317" customFormat="1" ht="24" customHeight="1" spans="1:16">
      <c r="A808" s="402">
        <v>352</v>
      </c>
      <c r="B808" s="500" t="s">
        <v>380</v>
      </c>
      <c r="C808" s="389"/>
      <c r="D808" s="501" t="s">
        <v>1196</v>
      </c>
      <c r="E808" s="69" t="s">
        <v>22</v>
      </c>
      <c r="F808" s="414" t="s">
        <v>27</v>
      </c>
      <c r="G808" s="438">
        <v>15</v>
      </c>
      <c r="H808" s="427">
        <v>8</v>
      </c>
      <c r="I808" s="403">
        <f t="shared" si="12"/>
        <v>120</v>
      </c>
      <c r="J808" s="502">
        <v>6</v>
      </c>
      <c r="K808" s="503">
        <v>180</v>
      </c>
      <c r="L808" s="408"/>
      <c r="M808" s="452" t="s">
        <v>24</v>
      </c>
      <c r="N808" s="402"/>
      <c r="O808" s="405"/>
      <c r="P808" s="405"/>
    </row>
    <row r="809" s="317" customFormat="1" ht="24" customHeight="1" spans="1:16">
      <c r="A809" s="402">
        <v>353</v>
      </c>
      <c r="B809" s="438" t="s">
        <v>687</v>
      </c>
      <c r="C809" s="420"/>
      <c r="D809" s="438" t="s">
        <v>688</v>
      </c>
      <c r="E809" s="402" t="s">
        <v>22</v>
      </c>
      <c r="F809" s="415" t="s">
        <v>23</v>
      </c>
      <c r="G809" s="415">
        <v>1</v>
      </c>
      <c r="H809" s="416">
        <v>8</v>
      </c>
      <c r="I809" s="403">
        <f t="shared" si="12"/>
        <v>8</v>
      </c>
      <c r="J809" s="502">
        <v>12</v>
      </c>
      <c r="K809" s="503">
        <f t="shared" ref="K809:K817" si="13">J809*30</f>
        <v>360</v>
      </c>
      <c r="L809" s="408"/>
      <c r="M809" s="452" t="s">
        <v>77</v>
      </c>
      <c r="N809" s="402"/>
      <c r="O809" s="405"/>
      <c r="P809" s="405"/>
    </row>
    <row r="810" s="317" customFormat="1" ht="24" customHeight="1" spans="1:16">
      <c r="A810" s="402">
        <v>354</v>
      </c>
      <c r="B810" s="415" t="s">
        <v>689</v>
      </c>
      <c r="C810" s="168"/>
      <c r="D810" s="415" t="s">
        <v>690</v>
      </c>
      <c r="E810" s="402" t="s">
        <v>22</v>
      </c>
      <c r="F810" s="415" t="s">
        <v>23</v>
      </c>
      <c r="G810" s="415">
        <v>5</v>
      </c>
      <c r="H810" s="416">
        <v>60</v>
      </c>
      <c r="I810" s="403">
        <f t="shared" si="12"/>
        <v>300</v>
      </c>
      <c r="J810" s="502">
        <v>12</v>
      </c>
      <c r="K810" s="503">
        <f t="shared" si="13"/>
        <v>360</v>
      </c>
      <c r="L810" s="408"/>
      <c r="M810" s="452" t="s">
        <v>77</v>
      </c>
      <c r="N810" s="402"/>
      <c r="O810" s="405"/>
      <c r="P810" s="405"/>
    </row>
    <row r="811" s="317" customFormat="1" ht="24" customHeight="1" spans="1:16">
      <c r="A811" s="402">
        <v>355</v>
      </c>
      <c r="B811" s="438" t="s">
        <v>700</v>
      </c>
      <c r="C811" s="464"/>
      <c r="D811" s="415" t="s">
        <v>701</v>
      </c>
      <c r="E811" s="402" t="s">
        <v>22</v>
      </c>
      <c r="F811" s="415" t="s">
        <v>32</v>
      </c>
      <c r="G811" s="415">
        <v>50</v>
      </c>
      <c r="H811" s="416">
        <v>0.6</v>
      </c>
      <c r="I811" s="403">
        <f t="shared" si="12"/>
        <v>30</v>
      </c>
      <c r="J811" s="502">
        <v>7</v>
      </c>
      <c r="K811" s="503">
        <f t="shared" si="13"/>
        <v>210</v>
      </c>
      <c r="L811" s="408"/>
      <c r="M811" s="452" t="s">
        <v>213</v>
      </c>
      <c r="N811" s="402"/>
      <c r="O811" s="405"/>
      <c r="P811" s="405"/>
    </row>
    <row r="812" s="317" customFormat="1" ht="24" customHeight="1" spans="1:16">
      <c r="A812" s="402">
        <v>356</v>
      </c>
      <c r="B812" s="438" t="s">
        <v>704</v>
      </c>
      <c r="C812" s="464"/>
      <c r="D812" s="415" t="s">
        <v>705</v>
      </c>
      <c r="E812" s="402" t="s">
        <v>22</v>
      </c>
      <c r="F812" s="407" t="s">
        <v>45</v>
      </c>
      <c r="G812" s="415">
        <v>100</v>
      </c>
      <c r="H812" s="416">
        <v>10</v>
      </c>
      <c r="I812" s="403">
        <f t="shared" si="12"/>
        <v>1000</v>
      </c>
      <c r="J812" s="502">
        <v>9</v>
      </c>
      <c r="K812" s="503">
        <f t="shared" si="13"/>
        <v>270</v>
      </c>
      <c r="L812" s="408"/>
      <c r="M812" s="452" t="s">
        <v>33</v>
      </c>
      <c r="N812" s="402"/>
      <c r="O812" s="405"/>
      <c r="P812" s="405"/>
    </row>
    <row r="813" s="317" customFormat="1" ht="24" customHeight="1" spans="1:16">
      <c r="A813" s="402">
        <v>357</v>
      </c>
      <c r="B813" s="438" t="s">
        <v>704</v>
      </c>
      <c r="C813" s="464"/>
      <c r="D813" s="415" t="s">
        <v>706</v>
      </c>
      <c r="E813" s="402" t="s">
        <v>22</v>
      </c>
      <c r="F813" s="407" t="s">
        <v>45</v>
      </c>
      <c r="G813" s="415">
        <v>8</v>
      </c>
      <c r="H813" s="416">
        <v>11</v>
      </c>
      <c r="I813" s="403">
        <f t="shared" si="12"/>
        <v>88</v>
      </c>
      <c r="J813" s="502">
        <v>7</v>
      </c>
      <c r="K813" s="503">
        <f t="shared" si="13"/>
        <v>210</v>
      </c>
      <c r="L813" s="408"/>
      <c r="M813" s="452" t="s">
        <v>33</v>
      </c>
      <c r="N813" s="402"/>
      <c r="O813" s="405"/>
      <c r="P813" s="405"/>
    </row>
    <row r="814" s="317" customFormat="1" ht="24" customHeight="1" spans="1:16">
      <c r="A814" s="402">
        <v>358</v>
      </c>
      <c r="B814" s="438" t="s">
        <v>163</v>
      </c>
      <c r="C814" s="499"/>
      <c r="D814" s="438" t="s">
        <v>164</v>
      </c>
      <c r="E814" s="402" t="s">
        <v>22</v>
      </c>
      <c r="F814" s="438" t="s">
        <v>45</v>
      </c>
      <c r="G814" s="438">
        <v>5</v>
      </c>
      <c r="H814" s="504">
        <v>12</v>
      </c>
      <c r="I814" s="403">
        <f t="shared" si="12"/>
        <v>60</v>
      </c>
      <c r="J814" s="498">
        <v>9</v>
      </c>
      <c r="K814" s="503">
        <f t="shared" si="13"/>
        <v>270</v>
      </c>
      <c r="L814" s="408"/>
      <c r="M814" s="505" t="s">
        <v>213</v>
      </c>
      <c r="N814" s="402"/>
      <c r="O814" s="405"/>
      <c r="P814" s="405"/>
    </row>
    <row r="815" s="317" customFormat="1" ht="24" customHeight="1" spans="1:16">
      <c r="A815" s="402">
        <v>359</v>
      </c>
      <c r="B815" s="415" t="s">
        <v>707</v>
      </c>
      <c r="C815" s="168"/>
      <c r="D815" s="423" t="s">
        <v>708</v>
      </c>
      <c r="E815" s="402" t="s">
        <v>22</v>
      </c>
      <c r="F815" s="415" t="s">
        <v>45</v>
      </c>
      <c r="G815" s="415">
        <v>1</v>
      </c>
      <c r="H815" s="416">
        <v>178</v>
      </c>
      <c r="I815" s="403">
        <f t="shared" si="12"/>
        <v>178</v>
      </c>
      <c r="J815" s="502">
        <v>9</v>
      </c>
      <c r="K815" s="503">
        <f t="shared" si="13"/>
        <v>270</v>
      </c>
      <c r="L815" s="408"/>
      <c r="M815" s="452" t="s">
        <v>213</v>
      </c>
      <c r="N815" s="402"/>
      <c r="O815" s="405"/>
      <c r="P815" s="405"/>
    </row>
    <row r="816" s="317" customFormat="1" ht="24" customHeight="1" spans="1:16">
      <c r="A816" s="402">
        <v>360</v>
      </c>
      <c r="B816" s="415" t="s">
        <v>709</v>
      </c>
      <c r="C816" s="168"/>
      <c r="D816" s="415" t="s">
        <v>710</v>
      </c>
      <c r="E816" s="402" t="s">
        <v>22</v>
      </c>
      <c r="F816" s="415" t="s">
        <v>32</v>
      </c>
      <c r="G816" s="415">
        <v>10</v>
      </c>
      <c r="H816" s="504">
        <v>11</v>
      </c>
      <c r="I816" s="403">
        <f t="shared" si="12"/>
        <v>110</v>
      </c>
      <c r="J816" s="502">
        <v>9</v>
      </c>
      <c r="K816" s="503">
        <f t="shared" si="13"/>
        <v>270</v>
      </c>
      <c r="L816" s="408"/>
      <c r="M816" s="452" t="s">
        <v>33</v>
      </c>
      <c r="N816" s="402"/>
      <c r="O816" s="405"/>
      <c r="P816" s="405"/>
    </row>
    <row r="817" s="317" customFormat="1" ht="24" customHeight="1" spans="1:16">
      <c r="A817" s="402">
        <v>361</v>
      </c>
      <c r="B817" s="412" t="s">
        <v>75</v>
      </c>
      <c r="C817" s="168"/>
      <c r="D817" s="415" t="s">
        <v>78</v>
      </c>
      <c r="E817" s="402" t="s">
        <v>22</v>
      </c>
      <c r="F817" s="422" t="s">
        <v>45</v>
      </c>
      <c r="G817" s="415">
        <v>5</v>
      </c>
      <c r="H817" s="506">
        <v>42</v>
      </c>
      <c r="I817" s="403">
        <f t="shared" si="12"/>
        <v>210</v>
      </c>
      <c r="J817" s="502">
        <v>9</v>
      </c>
      <c r="K817" s="503">
        <f t="shared" si="13"/>
        <v>270</v>
      </c>
      <c r="L817" s="408"/>
      <c r="M817" s="452" t="s">
        <v>213</v>
      </c>
      <c r="N817" s="402"/>
      <c r="O817" s="405"/>
      <c r="P817" s="405"/>
    </row>
    <row r="818" s="317" customFormat="1" ht="24" customHeight="1" spans="1:16">
      <c r="A818" s="402">
        <v>362</v>
      </c>
      <c r="B818" s="507" t="s">
        <v>684</v>
      </c>
      <c r="C818" s="168"/>
      <c r="D818" s="508" t="s">
        <v>1197</v>
      </c>
      <c r="E818" s="402" t="s">
        <v>22</v>
      </c>
      <c r="F818" s="423" t="s">
        <v>27</v>
      </c>
      <c r="G818" s="408">
        <v>10</v>
      </c>
      <c r="H818" s="427">
        <v>30</v>
      </c>
      <c r="I818" s="403">
        <f t="shared" si="12"/>
        <v>300</v>
      </c>
      <c r="J818" s="502">
        <v>7</v>
      </c>
      <c r="K818" s="404">
        <v>210</v>
      </c>
      <c r="L818" s="408"/>
      <c r="M818" s="402" t="s">
        <v>24</v>
      </c>
      <c r="N818" s="402"/>
      <c r="O818" s="405"/>
      <c r="P818" s="405"/>
    </row>
    <row r="819" s="317" customFormat="1" ht="24" customHeight="1" spans="1:16">
      <c r="A819" s="402">
        <v>363</v>
      </c>
      <c r="B819" s="402" t="s">
        <v>735</v>
      </c>
      <c r="C819" s="168"/>
      <c r="D819" s="402" t="s">
        <v>736</v>
      </c>
      <c r="E819" s="402" t="s">
        <v>22</v>
      </c>
      <c r="F819" s="402" t="s">
        <v>45</v>
      </c>
      <c r="G819" s="402">
        <v>1</v>
      </c>
      <c r="H819" s="403">
        <v>189</v>
      </c>
      <c r="I819" s="403">
        <f t="shared" si="12"/>
        <v>189</v>
      </c>
      <c r="J819" s="502">
        <v>7</v>
      </c>
      <c r="K819" s="404">
        <v>210</v>
      </c>
      <c r="L819" s="408"/>
      <c r="M819" s="452" t="s">
        <v>213</v>
      </c>
      <c r="N819" s="402"/>
      <c r="O819" s="405"/>
      <c r="P819" s="405"/>
    </row>
    <row r="820" s="317" customFormat="1" ht="24" customHeight="1" spans="1:16">
      <c r="A820" s="402">
        <v>364</v>
      </c>
      <c r="B820" s="436" t="s">
        <v>1198</v>
      </c>
      <c r="C820" s="437"/>
      <c r="D820" s="436" t="s">
        <v>1199</v>
      </c>
      <c r="E820" s="436" t="s">
        <v>22</v>
      </c>
      <c r="F820" s="436" t="s">
        <v>27</v>
      </c>
      <c r="G820" s="436">
        <v>1</v>
      </c>
      <c r="H820" s="436">
        <v>360</v>
      </c>
      <c r="I820" s="403">
        <f t="shared" si="12"/>
        <v>360</v>
      </c>
      <c r="J820" s="509">
        <v>2</v>
      </c>
      <c r="K820" s="509">
        <v>65</v>
      </c>
      <c r="L820" s="436"/>
      <c r="M820" s="436" t="s">
        <v>46</v>
      </c>
      <c r="N820" s="436"/>
      <c r="O820" s="405"/>
      <c r="P820" s="405"/>
    </row>
    <row r="821" s="317" customFormat="1" ht="24" customHeight="1" spans="1:16">
      <c r="A821" s="402">
        <v>365</v>
      </c>
      <c r="B821" s="436" t="s">
        <v>1200</v>
      </c>
      <c r="C821" s="437"/>
      <c r="D821" s="436" t="s">
        <v>1201</v>
      </c>
      <c r="E821" s="436" t="s">
        <v>22</v>
      </c>
      <c r="F821" s="436" t="s">
        <v>27</v>
      </c>
      <c r="G821" s="436">
        <v>1</v>
      </c>
      <c r="H821" s="436">
        <v>260</v>
      </c>
      <c r="I821" s="403">
        <f t="shared" si="12"/>
        <v>260</v>
      </c>
      <c r="J821" s="509">
        <v>2</v>
      </c>
      <c r="K821" s="509">
        <v>65</v>
      </c>
      <c r="L821" s="436"/>
      <c r="M821" s="436" t="s">
        <v>46</v>
      </c>
      <c r="N821" s="436"/>
      <c r="O821" s="405"/>
      <c r="P821" s="405"/>
    </row>
    <row r="822" s="317" customFormat="1" ht="24" customHeight="1" spans="1:16">
      <c r="A822" s="402">
        <v>366</v>
      </c>
      <c r="B822" s="436" t="s">
        <v>1202</v>
      </c>
      <c r="C822" s="437"/>
      <c r="D822" s="373" t="s">
        <v>1203</v>
      </c>
      <c r="E822" s="436" t="s">
        <v>22</v>
      </c>
      <c r="F822" s="436" t="s">
        <v>32</v>
      </c>
      <c r="G822" s="436">
        <v>500</v>
      </c>
      <c r="H822" s="436">
        <v>1.1</v>
      </c>
      <c r="I822" s="403">
        <f t="shared" si="12"/>
        <v>550</v>
      </c>
      <c r="J822" s="509">
        <v>2</v>
      </c>
      <c r="K822" s="509">
        <v>65</v>
      </c>
      <c r="L822" s="436"/>
      <c r="M822" s="436" t="s">
        <v>46</v>
      </c>
      <c r="N822" s="436"/>
      <c r="O822" s="405"/>
      <c r="P822" s="405"/>
    </row>
    <row r="823" s="317" customFormat="1" ht="24" customHeight="1" spans="1:16">
      <c r="A823" s="402">
        <v>367</v>
      </c>
      <c r="B823" s="436" t="s">
        <v>1204</v>
      </c>
      <c r="C823" s="437"/>
      <c r="D823" s="436" t="s">
        <v>1205</v>
      </c>
      <c r="E823" s="436" t="s">
        <v>22</v>
      </c>
      <c r="F823" s="436" t="s">
        <v>45</v>
      </c>
      <c r="G823" s="436">
        <v>1</v>
      </c>
      <c r="H823" s="436">
        <v>190</v>
      </c>
      <c r="I823" s="403">
        <f t="shared" si="12"/>
        <v>190</v>
      </c>
      <c r="J823" s="509">
        <v>2</v>
      </c>
      <c r="K823" s="509">
        <v>65</v>
      </c>
      <c r="L823" s="436"/>
      <c r="M823" s="436" t="s">
        <v>46</v>
      </c>
      <c r="N823" s="436"/>
      <c r="O823" s="405"/>
      <c r="P823" s="405"/>
    </row>
    <row r="824" s="317" customFormat="1" ht="24" customHeight="1" spans="1:16">
      <c r="A824" s="402">
        <v>368</v>
      </c>
      <c r="B824" s="436" t="s">
        <v>1204</v>
      </c>
      <c r="C824" s="437"/>
      <c r="D824" s="436" t="s">
        <v>1206</v>
      </c>
      <c r="E824" s="436" t="s">
        <v>22</v>
      </c>
      <c r="F824" s="436" t="s">
        <v>45</v>
      </c>
      <c r="G824" s="436">
        <v>1</v>
      </c>
      <c r="H824" s="436">
        <v>190</v>
      </c>
      <c r="I824" s="403">
        <f t="shared" si="12"/>
        <v>190</v>
      </c>
      <c r="J824" s="509">
        <v>2</v>
      </c>
      <c r="K824" s="509">
        <v>65</v>
      </c>
      <c r="L824" s="436"/>
      <c r="M824" s="436" t="s">
        <v>46</v>
      </c>
      <c r="N824" s="436"/>
      <c r="O824" s="405"/>
      <c r="P824" s="405"/>
    </row>
    <row r="825" s="317" customFormat="1" ht="24" customHeight="1" spans="1:16">
      <c r="A825" s="402">
        <v>369</v>
      </c>
      <c r="B825" s="436" t="s">
        <v>1204</v>
      </c>
      <c r="C825" s="437"/>
      <c r="D825" s="436" t="s">
        <v>1207</v>
      </c>
      <c r="E825" s="436" t="s">
        <v>22</v>
      </c>
      <c r="F825" s="436" t="s">
        <v>45</v>
      </c>
      <c r="G825" s="436">
        <v>1</v>
      </c>
      <c r="H825" s="436">
        <v>190</v>
      </c>
      <c r="I825" s="403">
        <f t="shared" si="12"/>
        <v>190</v>
      </c>
      <c r="J825" s="509">
        <v>2</v>
      </c>
      <c r="K825" s="509">
        <v>65</v>
      </c>
      <c r="L825" s="436"/>
      <c r="M825" s="436" t="s">
        <v>46</v>
      </c>
      <c r="N825" s="436"/>
      <c r="O825" s="405"/>
      <c r="P825" s="405"/>
    </row>
    <row r="826" s="317" customFormat="1" ht="24" customHeight="1" spans="1:16">
      <c r="A826" s="402">
        <v>370</v>
      </c>
      <c r="B826" s="436" t="s">
        <v>1208</v>
      </c>
      <c r="C826" s="389"/>
      <c r="D826" s="373" t="s">
        <v>1209</v>
      </c>
      <c r="E826" s="436" t="s">
        <v>22</v>
      </c>
      <c r="F826" s="436" t="s">
        <v>61</v>
      </c>
      <c r="G826" s="436">
        <v>10</v>
      </c>
      <c r="H826" s="436">
        <v>55</v>
      </c>
      <c r="I826" s="403">
        <f t="shared" si="12"/>
        <v>550</v>
      </c>
      <c r="J826" s="509">
        <v>2</v>
      </c>
      <c r="K826" s="509">
        <v>65</v>
      </c>
      <c r="L826" s="436"/>
      <c r="M826" s="436" t="s">
        <v>46</v>
      </c>
      <c r="N826" s="436"/>
      <c r="O826" s="405"/>
      <c r="P826" s="405"/>
    </row>
    <row r="827" s="317" customFormat="1" ht="24" customHeight="1" spans="1:16">
      <c r="A827" s="402">
        <v>371</v>
      </c>
      <c r="B827" s="436" t="s">
        <v>1210</v>
      </c>
      <c r="C827" s="437"/>
      <c r="D827" s="436" t="s">
        <v>1199</v>
      </c>
      <c r="E827" s="436" t="s">
        <v>22</v>
      </c>
      <c r="F827" s="436" t="s">
        <v>27</v>
      </c>
      <c r="G827" s="436">
        <v>1</v>
      </c>
      <c r="H827" s="436">
        <v>400</v>
      </c>
      <c r="I827" s="403">
        <f t="shared" si="12"/>
        <v>400</v>
      </c>
      <c r="J827" s="509">
        <v>2</v>
      </c>
      <c r="K827" s="509">
        <v>65</v>
      </c>
      <c r="L827" s="436"/>
      <c r="M827" s="436" t="s">
        <v>46</v>
      </c>
      <c r="N827" s="436"/>
      <c r="O827" s="405"/>
      <c r="P827" s="405"/>
    </row>
    <row r="828" s="317" customFormat="1" ht="24" customHeight="1" spans="1:16">
      <c r="A828" s="510" t="s">
        <v>1211</v>
      </c>
      <c r="B828" s="511"/>
      <c r="C828" s="512"/>
      <c r="D828" s="511"/>
      <c r="E828" s="511"/>
      <c r="F828" s="511"/>
      <c r="G828" s="511"/>
      <c r="H828" s="511"/>
      <c r="I828" s="513">
        <f>SUM(I457:I827)</f>
        <v>153160</v>
      </c>
      <c r="J828" s="514"/>
      <c r="K828" s="514"/>
      <c r="L828" s="515"/>
      <c r="M828" s="515"/>
      <c r="N828" s="516"/>
    </row>
  </sheetData>
  <sheetProtection formatCells="0" formatColumns="0" formatRows="0" insertRows="0" insertColumns="0" insertHyperlinks="0" deleteColumns="0" deleteRows="0" sort="0" autoFilter="0" pivotTables="0"/>
  <autoFilter xmlns:etc="http://www.wps.cn/officeDocument/2017/etCustomData" ref="A1:P828" etc:filterBottomFollowUsedRange="0">
    <extLst/>
  </autoFilter>
  <mergeCells count="39">
    <mergeCell ref="A1:N1"/>
    <mergeCell ref="A2:C2"/>
    <mergeCell ref="J2:N2"/>
    <mergeCell ref="J3:K3"/>
    <mergeCell ref="A452:N452"/>
    <mergeCell ref="A453:N453"/>
    <mergeCell ref="A454:C454"/>
    <mergeCell ref="J454:N454"/>
    <mergeCell ref="J455:K455"/>
    <mergeCell ref="A828:H828"/>
    <mergeCell ref="A3:A4"/>
    <mergeCell ref="A455:A456"/>
    <mergeCell ref="B3:B4"/>
    <mergeCell ref="B455:B456"/>
    <mergeCell ref="C3:C4"/>
    <mergeCell ref="C455:C456"/>
    <mergeCell ref="D3:D4"/>
    <mergeCell ref="D455:D456"/>
    <mergeCell ref="E3:E4"/>
    <mergeCell ref="E455:E456"/>
    <mergeCell ref="F3:F4"/>
    <mergeCell ref="F455:F456"/>
    <mergeCell ref="G3:G4"/>
    <mergeCell ref="G455:G456"/>
    <mergeCell ref="H3:H4"/>
    <mergeCell ref="H455:H456"/>
    <mergeCell ref="I3:I4"/>
    <mergeCell ref="I455:I456"/>
    <mergeCell ref="L3:L4"/>
    <mergeCell ref="L455:L456"/>
    <mergeCell ref="M3:M4"/>
    <mergeCell ref="M455:M456"/>
    <mergeCell ref="N3:N4"/>
    <mergeCell ref="N135:N139"/>
    <mergeCell ref="N455:N456"/>
    <mergeCell ref="O3:O4"/>
    <mergeCell ref="O455:O456"/>
    <mergeCell ref="P3:P4"/>
    <mergeCell ref="P455:P456"/>
  </mergeCells>
  <conditionalFormatting sqref="G116">
    <cfRule type="expression" dxfId="0" priority="51">
      <formula>G116&lt;&gt;#REF!</formula>
    </cfRule>
    <cfRule type="expression" priority="52">
      <formula>G116&lt;&gt;#REF!</formula>
    </cfRule>
  </conditionalFormatting>
  <conditionalFormatting sqref="B165">
    <cfRule type="duplicateValues" priority="43" stopIfTrue="1"/>
    <cfRule type="duplicateValues" dxfId="1" priority="44" stopIfTrue="1"/>
  </conditionalFormatting>
  <conditionalFormatting sqref="B167">
    <cfRule type="duplicateValues" priority="40" stopIfTrue="1"/>
    <cfRule type="duplicateValues" dxfId="2" priority="41" stopIfTrue="1"/>
    <cfRule type="duplicateValues" dxfId="1" priority="42" stopIfTrue="1"/>
  </conditionalFormatting>
  <conditionalFormatting sqref="B185">
    <cfRule type="duplicateValues" dxfId="3" priority="36" stopIfTrue="1"/>
    <cfRule type="duplicateValues" priority="37" stopIfTrue="1"/>
  </conditionalFormatting>
  <conditionalFormatting sqref="B186">
    <cfRule type="duplicateValues" dxfId="3" priority="34" stopIfTrue="1"/>
    <cfRule type="duplicateValues" priority="35" stopIfTrue="1"/>
  </conditionalFormatting>
  <conditionalFormatting sqref="B200">
    <cfRule type="duplicateValues" priority="29" stopIfTrue="1"/>
    <cfRule type="duplicateValues" dxfId="2" priority="30" stopIfTrue="1"/>
    <cfRule type="duplicateValues" dxfId="4" priority="31" stopIfTrue="1"/>
  </conditionalFormatting>
  <conditionalFormatting sqref="B201">
    <cfRule type="duplicateValues" priority="26" stopIfTrue="1"/>
    <cfRule type="duplicateValues" dxfId="2" priority="27" stopIfTrue="1"/>
    <cfRule type="duplicateValues" dxfId="4" priority="28" stopIfTrue="1"/>
  </conditionalFormatting>
  <conditionalFormatting sqref="F206:G206">
    <cfRule type="expression" dxfId="5" priority="20">
      <formula>F206&lt;&gt;#REF!</formula>
    </cfRule>
  </conditionalFormatting>
  <conditionalFormatting sqref="F210">
    <cfRule type="expression" dxfId="6" priority="16">
      <formula>F210&lt;&gt;#REF!</formula>
    </cfRule>
    <cfRule type="expression" priority="17">
      <formula>F210&lt;&gt;#REF!</formula>
    </cfRule>
  </conditionalFormatting>
  <conditionalFormatting sqref="F212">
    <cfRule type="expression" dxfId="6" priority="14">
      <formula>F212&lt;&gt;#REF!</formula>
    </cfRule>
    <cfRule type="expression" priority="15">
      <formula>F212&lt;&gt;#REF!</formula>
    </cfRule>
  </conditionalFormatting>
  <conditionalFormatting sqref="B601:D601">
    <cfRule type="expression" priority="13">
      <formula>B601&lt;&gt;#REF!</formula>
    </cfRule>
    <cfRule type="expression" dxfId="0" priority="12">
      <formula>B601&lt;&gt;#REF!</formula>
    </cfRule>
  </conditionalFormatting>
  <conditionalFormatting sqref="F601">
    <cfRule type="expression" priority="11">
      <formula>F601&lt;&gt;#REF!</formula>
    </cfRule>
    <cfRule type="expression" dxfId="0" priority="10">
      <formula>F601&lt;&gt;#REF!</formula>
    </cfRule>
  </conditionalFormatting>
  <conditionalFormatting sqref="C602">
    <cfRule type="expression" priority="9">
      <formula>C602&lt;&gt;#REF!</formula>
    </cfRule>
    <cfRule type="expression" dxfId="0" priority="8">
      <formula>C602&lt;&gt;#REF!</formula>
    </cfRule>
  </conditionalFormatting>
  <conditionalFormatting sqref="C622">
    <cfRule type="expression" priority="7">
      <formula>C622&lt;&gt;#REF!</formula>
    </cfRule>
    <cfRule type="expression" dxfId="0" priority="6">
      <formula>C622&lt;&gt;#REF!</formula>
    </cfRule>
  </conditionalFormatting>
  <conditionalFormatting sqref="B636">
    <cfRule type="duplicateValues" dxfId="3" priority="5" stopIfTrue="1"/>
    <cfRule type="duplicateValues" priority="4" stopIfTrue="1"/>
  </conditionalFormatting>
  <conditionalFormatting sqref="B643">
    <cfRule type="duplicateValues" dxfId="4" priority="3" stopIfTrue="1"/>
    <cfRule type="duplicateValues" priority="2" stopIfTrue="1"/>
    <cfRule type="duplicateValues" dxfId="2" priority="1" stopIfTrue="1"/>
  </conditionalFormatting>
  <conditionalFormatting sqref="B163:B164">
    <cfRule type="duplicateValues" priority="45" stopIfTrue="1"/>
    <cfRule type="duplicateValues" dxfId="1" priority="46" stopIfTrue="1"/>
  </conditionalFormatting>
  <conditionalFormatting sqref="F103:F114">
    <cfRule type="expression" dxfId="0" priority="57">
      <formula>F103&lt;&gt;#REF!</formula>
    </cfRule>
    <cfRule type="expression" priority="58">
      <formula>F103&lt;&gt;#REF!</formula>
    </cfRule>
  </conditionalFormatting>
  <conditionalFormatting sqref="F116:F117">
    <cfRule type="expression" dxfId="0" priority="53">
      <formula>F116&lt;&gt;#REF!</formula>
    </cfRule>
    <cfRule type="expression" priority="54">
      <formula>F116&lt;&gt;#REF!</formula>
    </cfRule>
  </conditionalFormatting>
  <conditionalFormatting sqref="F145:F148">
    <cfRule type="expression" dxfId="0" priority="59">
      <formula>F145&lt;&gt;#REF!</formula>
    </cfRule>
    <cfRule type="expression" priority="60">
      <formula>F145&lt;&gt;#REF!</formula>
    </cfRule>
  </conditionalFormatting>
  <conditionalFormatting sqref="G103:G112">
    <cfRule type="expression" dxfId="0" priority="55">
      <formula>G103&lt;&gt;#REF!</formula>
    </cfRule>
    <cfRule type="expression" priority="56">
      <formula>G103&lt;&gt;#REF!</formula>
    </cfRule>
  </conditionalFormatting>
  <conditionalFormatting sqref="G119:G121">
    <cfRule type="expression" dxfId="0" priority="47">
      <formula>G119&lt;&gt;#REF!</formula>
    </cfRule>
    <cfRule type="expression" priority="48">
      <formula>G119&lt;&gt;#REF!</formula>
    </cfRule>
  </conditionalFormatting>
  <conditionalFormatting sqref="I206:I208">
    <cfRule type="expression" dxfId="5" priority="19">
      <formula>I206&lt;&gt;#REF!</formula>
    </cfRule>
  </conditionalFormatting>
  <conditionalFormatting sqref="D103:D148 F119:F141">
    <cfRule type="expression" dxfId="0" priority="49">
      <formula>D103&lt;&gt;#REF!</formula>
    </cfRule>
    <cfRule type="expression" priority="50">
      <formula>D103&lt;&gt;#REF!</formula>
    </cfRule>
  </conditionalFormatting>
  <conditionalFormatting sqref="B118 B122:B148">
    <cfRule type="expression" dxfId="0" priority="61">
      <formula>B118&lt;&gt;#REF!</formula>
    </cfRule>
    <cfRule type="expression" priority="62">
      <formula>B118&lt;&gt;#REF!</formula>
    </cfRule>
  </conditionalFormatting>
  <conditionalFormatting sqref="B185:B199 B202:B205">
    <cfRule type="duplicateValues" priority="38" stopIfTrue="1"/>
    <cfRule type="duplicateValues" dxfId="3" priority="39" stopIfTrue="1"/>
  </conditionalFormatting>
  <conditionalFormatting sqref="B187:B199 B202:B205">
    <cfRule type="duplicateValues" dxfId="3" priority="32" stopIfTrue="1"/>
    <cfRule type="duplicateValues" priority="33" stopIfTrue="1"/>
  </conditionalFormatting>
  <conditionalFormatting sqref="B206:B209 D206:D209 B211 D211">
    <cfRule type="expression" dxfId="5" priority="25">
      <formula>B206&lt;&gt;#REF!</formula>
    </cfRule>
  </conditionalFormatting>
  <conditionalFormatting sqref="F207:F209 H207:H209 F211 H211:H212">
    <cfRule type="expression" dxfId="5" priority="18">
      <formula>F207&lt;&gt;#REF!</formula>
    </cfRule>
  </conditionalFormatting>
  <conditionalFormatting sqref="B210 D210">
    <cfRule type="expression" dxfId="6" priority="23">
      <formula>B210&lt;&gt;#REF!</formula>
    </cfRule>
    <cfRule type="expression" priority="24">
      <formula>B210&lt;&gt;#REF!</formula>
    </cfRule>
  </conditionalFormatting>
  <conditionalFormatting sqref="B212 D212">
    <cfRule type="expression" dxfId="6" priority="21">
      <formula>B212&lt;&gt;#REF!</formula>
    </cfRule>
    <cfRule type="expression" priority="22">
      <formula>B212&lt;&gt;#REF!</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0"/>
  <sheetViews>
    <sheetView workbookViewId="0">
      <pane ySplit="4" topLeftCell="A314" activePane="bottomLeft" state="frozen"/>
      <selection/>
      <selection pane="bottomLeft" activeCell="F320" sqref="F320"/>
    </sheetView>
  </sheetViews>
  <sheetFormatPr defaultColWidth="9" defaultRowHeight="15"/>
  <cols>
    <col min="1" max="1" width="3.875" style="207" customWidth="1"/>
    <col min="2" max="2" width="18.625" style="275" customWidth="1"/>
    <col min="3" max="3" width="33.6333333333333" style="275" customWidth="1"/>
    <col min="4" max="4" width="50.8666666666667" style="275" customWidth="1"/>
    <col min="5" max="5" width="6.125" style="275" customWidth="1"/>
    <col min="6" max="6" width="33.625" style="276" customWidth="1"/>
    <col min="7" max="7" width="5.5" style="276" customWidth="1"/>
    <col min="8" max="8" width="6.875" style="277" customWidth="1"/>
    <col min="9" max="9" width="8.5" style="278" customWidth="1"/>
    <col min="10" max="10" width="6.375" style="279" customWidth="1"/>
    <col min="11" max="11" width="5.875" style="279" customWidth="1"/>
    <col min="12" max="12" width="17.15" style="280" customWidth="1"/>
    <col min="13" max="13" width="12.5" style="207" customWidth="1"/>
    <col min="14" max="14" width="6.375" style="207" customWidth="1"/>
    <col min="15" max="16384" width="9" style="207"/>
  </cols>
  <sheetData>
    <row r="1" s="179" customFormat="1" ht="24" customHeight="1" spans="1:16">
      <c r="A1" s="281" t="s">
        <v>1212</v>
      </c>
      <c r="B1" s="210"/>
      <c r="C1" s="210"/>
      <c r="D1" s="210"/>
      <c r="E1" s="210"/>
      <c r="F1" s="210"/>
      <c r="G1" s="210"/>
      <c r="H1" s="282"/>
      <c r="I1" s="283"/>
      <c r="J1" s="284"/>
      <c r="K1" s="284"/>
      <c r="L1" s="216"/>
      <c r="M1" s="210"/>
      <c r="N1" s="210"/>
    </row>
    <row r="2" s="177" customFormat="1" ht="27" customHeight="1" spans="1:16">
      <c r="A2" s="188" t="s">
        <v>1213</v>
      </c>
      <c r="B2" s="188"/>
      <c r="C2" s="188"/>
      <c r="D2" s="216"/>
      <c r="E2" s="216"/>
      <c r="F2" s="216"/>
      <c r="G2" s="216"/>
      <c r="H2" s="283"/>
      <c r="I2" s="283"/>
      <c r="J2" s="285" t="s">
        <v>4</v>
      </c>
      <c r="K2" s="286"/>
      <c r="L2" s="188"/>
      <c r="M2" s="188"/>
      <c r="N2" s="188"/>
    </row>
    <row r="3" s="180" customFormat="1" ht="38" customHeight="1" spans="1:16">
      <c r="A3" s="287" t="s">
        <v>1214</v>
      </c>
      <c r="B3" s="287" t="s">
        <v>1215</v>
      </c>
      <c r="C3" s="190"/>
      <c r="D3" s="287" t="s">
        <v>1216</v>
      </c>
      <c r="E3" s="288" t="s">
        <v>1217</v>
      </c>
      <c r="F3" s="287" t="s">
        <v>1218</v>
      </c>
      <c r="G3" s="287" t="s">
        <v>1219</v>
      </c>
      <c r="H3" s="289" t="s">
        <v>1220</v>
      </c>
      <c r="I3" s="289" t="s">
        <v>1221</v>
      </c>
      <c r="J3" s="290" t="s">
        <v>1222</v>
      </c>
      <c r="K3" s="290"/>
      <c r="L3" s="190"/>
      <c r="M3" s="287" t="s">
        <v>1223</v>
      </c>
      <c r="N3" s="287" t="s">
        <v>1224</v>
      </c>
      <c r="O3" s="16" t="s">
        <v>16</v>
      </c>
      <c r="P3" s="17" t="s">
        <v>17</v>
      </c>
    </row>
    <row r="4" s="180" customFormat="1" ht="38" customHeight="1" spans="1:16">
      <c r="A4" s="287"/>
      <c r="B4" s="287"/>
      <c r="C4" s="291"/>
      <c r="D4" s="287"/>
      <c r="E4" s="292"/>
      <c r="F4" s="287"/>
      <c r="G4" s="287"/>
      <c r="H4" s="289"/>
      <c r="I4" s="289"/>
      <c r="J4" s="290" t="s">
        <v>1225</v>
      </c>
      <c r="K4" s="290" t="s">
        <v>1226</v>
      </c>
      <c r="L4" s="291"/>
      <c r="M4" s="287"/>
      <c r="N4" s="287"/>
      <c r="O4" s="16"/>
      <c r="P4" s="17"/>
    </row>
    <row r="5" s="180" customFormat="1" ht="25" customHeight="1" spans="1:16">
      <c r="A5" s="293">
        <v>1</v>
      </c>
      <c r="B5" s="294" t="s">
        <v>971</v>
      </c>
      <c r="C5" s="295"/>
      <c r="D5" s="296" t="s">
        <v>1227</v>
      </c>
      <c r="E5" s="297" t="s">
        <v>22</v>
      </c>
      <c r="F5" s="297" t="s">
        <v>118</v>
      </c>
      <c r="G5" s="293">
        <v>20</v>
      </c>
      <c r="H5" s="298">
        <v>2</v>
      </c>
      <c r="I5" s="298">
        <f t="shared" ref="I5:I68" si="0">G5*H5</f>
        <v>40</v>
      </c>
      <c r="J5" s="299">
        <v>7</v>
      </c>
      <c r="K5" s="300">
        <v>207</v>
      </c>
      <c r="L5" s="301"/>
      <c r="M5" s="297" t="s">
        <v>33</v>
      </c>
      <c r="N5" s="293"/>
      <c r="O5" s="205"/>
      <c r="P5" s="205"/>
    </row>
    <row r="6" s="180" customFormat="1" ht="25" customHeight="1" spans="1:16">
      <c r="A6" s="293">
        <v>2</v>
      </c>
      <c r="B6" s="294" t="s">
        <v>971</v>
      </c>
      <c r="C6" s="295"/>
      <c r="D6" s="296" t="s">
        <v>1228</v>
      </c>
      <c r="E6" s="297" t="s">
        <v>22</v>
      </c>
      <c r="F6" s="297" t="s">
        <v>118</v>
      </c>
      <c r="G6" s="293">
        <v>10</v>
      </c>
      <c r="H6" s="298">
        <v>2.5</v>
      </c>
      <c r="I6" s="298">
        <f t="shared" si="0"/>
        <v>25</v>
      </c>
      <c r="J6" s="299">
        <v>7</v>
      </c>
      <c r="K6" s="300">
        <v>207</v>
      </c>
      <c r="L6" s="301"/>
      <c r="M6" s="297" t="s">
        <v>33</v>
      </c>
      <c r="N6" s="293"/>
      <c r="O6" s="205"/>
      <c r="P6" s="205"/>
    </row>
    <row r="7" s="180" customFormat="1" ht="25" customHeight="1" spans="1:16">
      <c r="A7" s="293">
        <v>3</v>
      </c>
      <c r="B7" s="294" t="s">
        <v>1229</v>
      </c>
      <c r="C7" s="295"/>
      <c r="D7" s="296" t="s">
        <v>1230</v>
      </c>
      <c r="E7" s="297" t="s">
        <v>22</v>
      </c>
      <c r="F7" s="297" t="s">
        <v>118</v>
      </c>
      <c r="G7" s="293">
        <v>30</v>
      </c>
      <c r="H7" s="298">
        <v>1.5</v>
      </c>
      <c r="I7" s="298">
        <f t="shared" si="0"/>
        <v>45</v>
      </c>
      <c r="J7" s="299">
        <v>7</v>
      </c>
      <c r="K7" s="300">
        <v>207</v>
      </c>
      <c r="L7" s="301"/>
      <c r="M7" s="297" t="s">
        <v>33</v>
      </c>
      <c r="N7" s="293"/>
      <c r="O7" s="205"/>
      <c r="P7" s="205"/>
    </row>
    <row r="8" s="180" customFormat="1" ht="25" customHeight="1" spans="1:16">
      <c r="A8" s="293">
        <v>4</v>
      </c>
      <c r="B8" s="294" t="s">
        <v>1229</v>
      </c>
      <c r="C8" s="295"/>
      <c r="D8" s="296" t="s">
        <v>1231</v>
      </c>
      <c r="E8" s="297" t="s">
        <v>22</v>
      </c>
      <c r="F8" s="297" t="s">
        <v>118</v>
      </c>
      <c r="G8" s="293">
        <v>100</v>
      </c>
      <c r="H8" s="298">
        <v>1.5</v>
      </c>
      <c r="I8" s="298">
        <f t="shared" si="0"/>
        <v>150</v>
      </c>
      <c r="J8" s="299">
        <v>7</v>
      </c>
      <c r="K8" s="300">
        <v>207</v>
      </c>
      <c r="L8" s="301"/>
      <c r="M8" s="297" t="s">
        <v>33</v>
      </c>
      <c r="N8" s="293"/>
      <c r="O8" s="205"/>
      <c r="P8" s="205"/>
    </row>
    <row r="9" s="180" customFormat="1" ht="25" customHeight="1" spans="1:16">
      <c r="A9" s="293">
        <v>5</v>
      </c>
      <c r="B9" s="294" t="s">
        <v>1232</v>
      </c>
      <c r="C9" s="294"/>
      <c r="D9" s="302" t="s">
        <v>1233</v>
      </c>
      <c r="E9" s="297" t="s">
        <v>22</v>
      </c>
      <c r="F9" s="297" t="s">
        <v>32</v>
      </c>
      <c r="G9" s="293">
        <v>10</v>
      </c>
      <c r="H9" s="298">
        <v>5</v>
      </c>
      <c r="I9" s="298">
        <f t="shared" si="0"/>
        <v>50</v>
      </c>
      <c r="J9" s="299">
        <v>7</v>
      </c>
      <c r="K9" s="300">
        <v>207</v>
      </c>
      <c r="L9" s="301"/>
      <c r="M9" s="297" t="s">
        <v>33</v>
      </c>
      <c r="N9" s="293"/>
      <c r="O9" s="205"/>
      <c r="P9" s="205"/>
    </row>
    <row r="10" s="180" customFormat="1" ht="19" customHeight="1" spans="1:16">
      <c r="A10" s="293">
        <v>6</v>
      </c>
      <c r="B10" s="294" t="s">
        <v>1234</v>
      </c>
      <c r="C10" s="294"/>
      <c r="D10" s="302" t="s">
        <v>1235</v>
      </c>
      <c r="E10" s="297" t="s">
        <v>22</v>
      </c>
      <c r="F10" s="297" t="s">
        <v>32</v>
      </c>
      <c r="G10" s="293">
        <v>30</v>
      </c>
      <c r="H10" s="298">
        <v>4</v>
      </c>
      <c r="I10" s="298">
        <f t="shared" si="0"/>
        <v>120</v>
      </c>
      <c r="J10" s="299">
        <v>7</v>
      </c>
      <c r="K10" s="300">
        <v>207</v>
      </c>
      <c r="L10" s="301"/>
      <c r="M10" s="297" t="s">
        <v>33</v>
      </c>
      <c r="N10" s="293"/>
      <c r="O10" s="205"/>
      <c r="P10" s="205"/>
    </row>
    <row r="11" s="180" customFormat="1" ht="20" customHeight="1" spans="1:16">
      <c r="A11" s="293">
        <v>7</v>
      </c>
      <c r="B11" s="294" t="s">
        <v>1234</v>
      </c>
      <c r="C11" s="294"/>
      <c r="D11" s="302" t="s">
        <v>1236</v>
      </c>
      <c r="E11" s="297" t="s">
        <v>22</v>
      </c>
      <c r="F11" s="297" t="s">
        <v>32</v>
      </c>
      <c r="G11" s="293">
        <v>20</v>
      </c>
      <c r="H11" s="298">
        <v>5</v>
      </c>
      <c r="I11" s="298">
        <f t="shared" si="0"/>
        <v>100</v>
      </c>
      <c r="J11" s="299">
        <v>7</v>
      </c>
      <c r="K11" s="300">
        <v>207</v>
      </c>
      <c r="L11" s="301"/>
      <c r="M11" s="297" t="s">
        <v>33</v>
      </c>
      <c r="N11" s="293"/>
      <c r="O11" s="205"/>
      <c r="P11" s="205"/>
    </row>
    <row r="12" s="180" customFormat="1" customHeight="1" spans="1:16">
      <c r="A12" s="293">
        <v>8</v>
      </c>
      <c r="B12" s="294" t="s">
        <v>1234</v>
      </c>
      <c r="C12" s="294"/>
      <c r="D12" s="302" t="s">
        <v>1237</v>
      </c>
      <c r="E12" s="297" t="s">
        <v>22</v>
      </c>
      <c r="F12" s="297" t="s">
        <v>32</v>
      </c>
      <c r="G12" s="293">
        <v>2</v>
      </c>
      <c r="H12" s="298">
        <v>17</v>
      </c>
      <c r="I12" s="298">
        <f t="shared" si="0"/>
        <v>34</v>
      </c>
      <c r="J12" s="299">
        <v>7</v>
      </c>
      <c r="K12" s="300">
        <v>207</v>
      </c>
      <c r="L12" s="301"/>
      <c r="M12" s="297" t="s">
        <v>33</v>
      </c>
      <c r="N12" s="293"/>
      <c r="O12" s="205"/>
      <c r="P12" s="205"/>
    </row>
    <row r="13" s="180" customFormat="1" ht="19" customHeight="1" spans="1:16">
      <c r="A13" s="293">
        <v>9</v>
      </c>
      <c r="B13" s="294" t="s">
        <v>1238</v>
      </c>
      <c r="C13" s="294"/>
      <c r="D13" s="302" t="s">
        <v>1239</v>
      </c>
      <c r="E13" s="297" t="s">
        <v>22</v>
      </c>
      <c r="F13" s="297" t="s">
        <v>32</v>
      </c>
      <c r="G13" s="293">
        <v>30</v>
      </c>
      <c r="H13" s="298">
        <v>3</v>
      </c>
      <c r="I13" s="298">
        <f t="shared" si="0"/>
        <v>90</v>
      </c>
      <c r="J13" s="299">
        <v>7</v>
      </c>
      <c r="K13" s="300">
        <v>207</v>
      </c>
      <c r="L13" s="301"/>
      <c r="M13" s="297" t="s">
        <v>33</v>
      </c>
      <c r="N13" s="293"/>
      <c r="O13" s="205"/>
      <c r="P13" s="205"/>
    </row>
    <row r="14" s="180" customFormat="1" ht="17" customHeight="1" spans="1:16">
      <c r="A14" s="293">
        <v>10</v>
      </c>
      <c r="B14" s="294" t="s">
        <v>1240</v>
      </c>
      <c r="C14" s="294"/>
      <c r="D14" s="302" t="s">
        <v>1241</v>
      </c>
      <c r="E14" s="297" t="s">
        <v>22</v>
      </c>
      <c r="F14" s="297" t="s">
        <v>137</v>
      </c>
      <c r="G14" s="293">
        <v>10</v>
      </c>
      <c r="H14" s="298">
        <v>125</v>
      </c>
      <c r="I14" s="298">
        <f t="shared" si="0"/>
        <v>1250</v>
      </c>
      <c r="J14" s="299">
        <v>7</v>
      </c>
      <c r="K14" s="300">
        <v>207</v>
      </c>
      <c r="L14" s="301"/>
      <c r="M14" s="297" t="s">
        <v>33</v>
      </c>
      <c r="N14" s="293"/>
      <c r="O14" s="205"/>
      <c r="P14" s="205"/>
    </row>
    <row r="15" s="180" customFormat="1" ht="18" customHeight="1" spans="1:16">
      <c r="A15" s="293">
        <v>11</v>
      </c>
      <c r="B15" s="294" t="s">
        <v>775</v>
      </c>
      <c r="C15" s="294"/>
      <c r="D15" s="302" t="s">
        <v>1242</v>
      </c>
      <c r="E15" s="297" t="s">
        <v>22</v>
      </c>
      <c r="F15" s="297" t="s">
        <v>453</v>
      </c>
      <c r="G15" s="293">
        <v>40</v>
      </c>
      <c r="H15" s="298">
        <v>5.5</v>
      </c>
      <c r="I15" s="298">
        <f t="shared" si="0"/>
        <v>220</v>
      </c>
      <c r="J15" s="299">
        <v>7</v>
      </c>
      <c r="K15" s="300">
        <v>207</v>
      </c>
      <c r="L15" s="301"/>
      <c r="M15" s="297" t="s">
        <v>33</v>
      </c>
      <c r="N15" s="293"/>
      <c r="O15" s="205"/>
      <c r="P15" s="205"/>
    </row>
    <row r="16" s="180" customFormat="1" ht="20" customHeight="1" spans="1:16">
      <c r="A16" s="293">
        <v>12</v>
      </c>
      <c r="B16" s="294" t="s">
        <v>775</v>
      </c>
      <c r="C16" s="294"/>
      <c r="D16" s="302" t="s">
        <v>1243</v>
      </c>
      <c r="E16" s="297" t="s">
        <v>22</v>
      </c>
      <c r="F16" s="297" t="s">
        <v>453</v>
      </c>
      <c r="G16" s="293">
        <v>30</v>
      </c>
      <c r="H16" s="298">
        <v>8.5</v>
      </c>
      <c r="I16" s="298">
        <f t="shared" si="0"/>
        <v>255</v>
      </c>
      <c r="J16" s="299">
        <v>7</v>
      </c>
      <c r="K16" s="300">
        <v>207</v>
      </c>
      <c r="L16" s="301"/>
      <c r="M16" s="297" t="s">
        <v>33</v>
      </c>
      <c r="N16" s="293"/>
      <c r="O16" s="205"/>
      <c r="P16" s="205"/>
    </row>
    <row r="17" s="180" customFormat="1" ht="25" customHeight="1" spans="1:16">
      <c r="A17" s="293">
        <v>13</v>
      </c>
      <c r="B17" s="294" t="s">
        <v>761</v>
      </c>
      <c r="C17" s="294"/>
      <c r="D17" s="302" t="s">
        <v>1244</v>
      </c>
      <c r="E17" s="297" t="s">
        <v>22</v>
      </c>
      <c r="F17" s="297" t="s">
        <v>453</v>
      </c>
      <c r="G17" s="293">
        <v>50</v>
      </c>
      <c r="H17" s="298">
        <v>8</v>
      </c>
      <c r="I17" s="298">
        <f t="shared" si="0"/>
        <v>400</v>
      </c>
      <c r="J17" s="299">
        <v>7</v>
      </c>
      <c r="K17" s="300">
        <v>207</v>
      </c>
      <c r="L17" s="301"/>
      <c r="M17" s="297" t="s">
        <v>33</v>
      </c>
      <c r="N17" s="293"/>
      <c r="O17" s="205"/>
      <c r="P17" s="205"/>
    </row>
    <row r="18" s="180" customFormat="1" ht="25" customHeight="1" spans="1:16">
      <c r="A18" s="293">
        <v>14</v>
      </c>
      <c r="B18" s="294" t="s">
        <v>1245</v>
      </c>
      <c r="C18" s="295"/>
      <c r="D18" s="303" t="s">
        <v>1246</v>
      </c>
      <c r="E18" s="297" t="s">
        <v>22</v>
      </c>
      <c r="F18" s="297" t="s">
        <v>66</v>
      </c>
      <c r="G18" s="293">
        <v>6</v>
      </c>
      <c r="H18" s="298">
        <v>18</v>
      </c>
      <c r="I18" s="298">
        <f t="shared" si="0"/>
        <v>108</v>
      </c>
      <c r="J18" s="299">
        <v>7</v>
      </c>
      <c r="K18" s="300">
        <v>207</v>
      </c>
      <c r="L18" s="301"/>
      <c r="M18" s="297" t="s">
        <v>213</v>
      </c>
      <c r="N18" s="293"/>
      <c r="O18" s="205"/>
      <c r="P18" s="205"/>
    </row>
    <row r="19" s="180" customFormat="1" ht="25" customHeight="1" spans="1:16">
      <c r="A19" s="293">
        <v>15</v>
      </c>
      <c r="B19" s="294" t="s">
        <v>1247</v>
      </c>
      <c r="C19" s="295"/>
      <c r="D19" s="302" t="s">
        <v>1248</v>
      </c>
      <c r="E19" s="297" t="s">
        <v>22</v>
      </c>
      <c r="F19" s="297" t="s">
        <v>61</v>
      </c>
      <c r="G19" s="293">
        <v>10</v>
      </c>
      <c r="H19" s="298">
        <v>0.5</v>
      </c>
      <c r="I19" s="298">
        <f t="shared" si="0"/>
        <v>5</v>
      </c>
      <c r="J19" s="299">
        <v>7</v>
      </c>
      <c r="K19" s="300">
        <v>207</v>
      </c>
      <c r="L19" s="301"/>
      <c r="M19" s="297" t="s">
        <v>213</v>
      </c>
      <c r="N19" s="293"/>
      <c r="O19" s="205"/>
      <c r="P19" s="205"/>
    </row>
    <row r="20" s="180" customFormat="1" ht="25" customHeight="1" spans="1:16">
      <c r="A20" s="293">
        <v>16</v>
      </c>
      <c r="B20" s="294" t="s">
        <v>1247</v>
      </c>
      <c r="C20" s="295"/>
      <c r="D20" s="302" t="s">
        <v>1249</v>
      </c>
      <c r="E20" s="297" t="s">
        <v>22</v>
      </c>
      <c r="F20" s="297" t="s">
        <v>61</v>
      </c>
      <c r="G20" s="293">
        <v>10</v>
      </c>
      <c r="H20" s="298">
        <v>0.5</v>
      </c>
      <c r="I20" s="298">
        <f t="shared" si="0"/>
        <v>5</v>
      </c>
      <c r="J20" s="299">
        <v>7</v>
      </c>
      <c r="K20" s="300">
        <v>207</v>
      </c>
      <c r="L20" s="301"/>
      <c r="M20" s="297" t="s">
        <v>213</v>
      </c>
      <c r="N20" s="293"/>
      <c r="O20" s="205"/>
      <c r="P20" s="205"/>
    </row>
    <row r="21" s="180" customFormat="1" ht="25" customHeight="1" spans="1:16">
      <c r="A21" s="293">
        <v>17</v>
      </c>
      <c r="B21" s="294" t="s">
        <v>1247</v>
      </c>
      <c r="C21" s="294"/>
      <c r="D21" s="302" t="s">
        <v>1250</v>
      </c>
      <c r="E21" s="297" t="s">
        <v>22</v>
      </c>
      <c r="F21" s="297" t="s">
        <v>61</v>
      </c>
      <c r="G21" s="293">
        <v>8</v>
      </c>
      <c r="H21" s="298">
        <v>0.5</v>
      </c>
      <c r="I21" s="298">
        <f t="shared" si="0"/>
        <v>4</v>
      </c>
      <c r="J21" s="299">
        <v>7</v>
      </c>
      <c r="K21" s="300">
        <v>207</v>
      </c>
      <c r="L21" s="301"/>
      <c r="M21" s="297" t="s">
        <v>213</v>
      </c>
      <c r="N21" s="293"/>
      <c r="O21" s="205"/>
      <c r="P21" s="205"/>
    </row>
    <row r="22" s="180" customFormat="1" ht="25" customHeight="1" spans="1:16">
      <c r="A22" s="293">
        <v>18</v>
      </c>
      <c r="B22" s="294" t="s">
        <v>1247</v>
      </c>
      <c r="C22" s="294"/>
      <c r="D22" s="302" t="s">
        <v>1251</v>
      </c>
      <c r="E22" s="297" t="s">
        <v>22</v>
      </c>
      <c r="F22" s="297" t="s">
        <v>61</v>
      </c>
      <c r="G22" s="293">
        <v>13</v>
      </c>
      <c r="H22" s="298">
        <v>0.5</v>
      </c>
      <c r="I22" s="298">
        <f t="shared" si="0"/>
        <v>6.5</v>
      </c>
      <c r="J22" s="299">
        <v>7</v>
      </c>
      <c r="K22" s="300">
        <v>207</v>
      </c>
      <c r="L22" s="301"/>
      <c r="M22" s="297" t="s">
        <v>213</v>
      </c>
      <c r="N22" s="293"/>
      <c r="O22" s="205"/>
      <c r="P22" s="205"/>
    </row>
    <row r="23" s="180" customFormat="1" ht="25" customHeight="1" spans="1:16">
      <c r="A23" s="293">
        <v>19</v>
      </c>
      <c r="B23" s="294" t="s">
        <v>1252</v>
      </c>
      <c r="C23" s="294"/>
      <c r="D23" s="302" t="s">
        <v>1253</v>
      </c>
      <c r="E23" s="297" t="s">
        <v>22</v>
      </c>
      <c r="F23" s="297" t="s">
        <v>27</v>
      </c>
      <c r="G23" s="293">
        <v>2</v>
      </c>
      <c r="H23" s="298">
        <v>7.5</v>
      </c>
      <c r="I23" s="298">
        <f t="shared" si="0"/>
        <v>15</v>
      </c>
      <c r="J23" s="299">
        <v>7</v>
      </c>
      <c r="K23" s="300">
        <v>207</v>
      </c>
      <c r="L23" s="301"/>
      <c r="M23" s="297" t="s">
        <v>213</v>
      </c>
      <c r="N23" s="293"/>
      <c r="O23" s="205"/>
      <c r="P23" s="205"/>
    </row>
    <row r="24" s="180" customFormat="1" ht="25" customHeight="1" spans="1:16">
      <c r="A24" s="293">
        <v>20</v>
      </c>
      <c r="B24" s="294" t="s">
        <v>969</v>
      </c>
      <c r="C24" s="294"/>
      <c r="D24" s="294" t="s">
        <v>1254</v>
      </c>
      <c r="E24" s="297" t="s">
        <v>22</v>
      </c>
      <c r="F24" s="297" t="s">
        <v>32</v>
      </c>
      <c r="G24" s="293">
        <v>79</v>
      </c>
      <c r="H24" s="298">
        <v>4</v>
      </c>
      <c r="I24" s="298">
        <f t="shared" si="0"/>
        <v>316</v>
      </c>
      <c r="J24" s="299">
        <v>7</v>
      </c>
      <c r="K24" s="300">
        <v>207</v>
      </c>
      <c r="L24" s="301"/>
      <c r="M24" s="297" t="s">
        <v>213</v>
      </c>
      <c r="N24" s="293"/>
      <c r="O24" s="205"/>
      <c r="P24" s="205"/>
    </row>
    <row r="25" s="180" customFormat="1" ht="25" customHeight="1" spans="1:16">
      <c r="A25" s="293">
        <v>21</v>
      </c>
      <c r="B25" s="294" t="s">
        <v>1255</v>
      </c>
      <c r="C25" s="294"/>
      <c r="D25" s="302" t="s">
        <v>1256</v>
      </c>
      <c r="E25" s="297" t="s">
        <v>22</v>
      </c>
      <c r="F25" s="297" t="s">
        <v>23</v>
      </c>
      <c r="G25" s="293">
        <v>5</v>
      </c>
      <c r="H25" s="298">
        <v>19</v>
      </c>
      <c r="I25" s="298">
        <f t="shared" si="0"/>
        <v>95</v>
      </c>
      <c r="J25" s="299">
        <v>7</v>
      </c>
      <c r="K25" s="300">
        <v>207</v>
      </c>
      <c r="L25" s="301"/>
      <c r="M25" s="297" t="s">
        <v>213</v>
      </c>
      <c r="N25" s="293"/>
      <c r="O25" s="205"/>
      <c r="P25" s="205"/>
    </row>
    <row r="26" s="180" customFormat="1" ht="25" customHeight="1" spans="1:16">
      <c r="A26" s="293">
        <v>22</v>
      </c>
      <c r="B26" s="294" t="s">
        <v>1257</v>
      </c>
      <c r="C26" s="294"/>
      <c r="D26" s="302" t="s">
        <v>1258</v>
      </c>
      <c r="E26" s="297" t="s">
        <v>22</v>
      </c>
      <c r="F26" s="297" t="s">
        <v>23</v>
      </c>
      <c r="G26" s="293">
        <v>5</v>
      </c>
      <c r="H26" s="298">
        <v>10</v>
      </c>
      <c r="I26" s="298">
        <f t="shared" si="0"/>
        <v>50</v>
      </c>
      <c r="J26" s="299">
        <v>7</v>
      </c>
      <c r="K26" s="300">
        <v>207</v>
      </c>
      <c r="L26" s="301"/>
      <c r="M26" s="297" t="s">
        <v>213</v>
      </c>
      <c r="N26" s="293"/>
      <c r="O26" s="205"/>
      <c r="P26" s="205"/>
    </row>
    <row r="27" s="273" customFormat="1" ht="25" customHeight="1" spans="1:16">
      <c r="A27" s="293">
        <v>23</v>
      </c>
      <c r="B27" s="294" t="s">
        <v>1259</v>
      </c>
      <c r="C27" s="294"/>
      <c r="D27" s="302" t="s">
        <v>1260</v>
      </c>
      <c r="E27" s="297" t="s">
        <v>22</v>
      </c>
      <c r="F27" s="297" t="s">
        <v>23</v>
      </c>
      <c r="G27" s="293">
        <v>50</v>
      </c>
      <c r="H27" s="298">
        <v>18.5</v>
      </c>
      <c r="I27" s="298">
        <f t="shared" si="0"/>
        <v>925</v>
      </c>
      <c r="J27" s="299">
        <v>7</v>
      </c>
      <c r="K27" s="300">
        <v>207</v>
      </c>
      <c r="L27" s="301"/>
      <c r="M27" s="297" t="s">
        <v>213</v>
      </c>
      <c r="N27" s="293"/>
      <c r="O27" s="304"/>
      <c r="P27" s="304"/>
    </row>
    <row r="28" s="180" customFormat="1" ht="25" customHeight="1" spans="1:16">
      <c r="A28" s="293">
        <v>24</v>
      </c>
      <c r="B28" s="294" t="s">
        <v>1261</v>
      </c>
      <c r="C28" s="294"/>
      <c r="D28" s="302" t="s">
        <v>1262</v>
      </c>
      <c r="E28" s="297" t="s">
        <v>22</v>
      </c>
      <c r="F28" s="297" t="s">
        <v>453</v>
      </c>
      <c r="G28" s="293">
        <v>70</v>
      </c>
      <c r="H28" s="298">
        <v>0.5</v>
      </c>
      <c r="I28" s="298">
        <f t="shared" si="0"/>
        <v>35</v>
      </c>
      <c r="J28" s="299">
        <v>7</v>
      </c>
      <c r="K28" s="300">
        <v>207</v>
      </c>
      <c r="L28" s="301"/>
      <c r="M28" s="297" t="s">
        <v>213</v>
      </c>
      <c r="N28" s="293"/>
      <c r="O28" s="205"/>
      <c r="P28" s="205"/>
    </row>
    <row r="29" s="180" customFormat="1" ht="25" customHeight="1" spans="1:16">
      <c r="A29" s="293">
        <v>25</v>
      </c>
      <c r="B29" s="294" t="s">
        <v>1263</v>
      </c>
      <c r="C29" s="294"/>
      <c r="D29" s="302" t="s">
        <v>1264</v>
      </c>
      <c r="E29" s="297" t="s">
        <v>22</v>
      </c>
      <c r="F29" s="297" t="s">
        <v>23</v>
      </c>
      <c r="G29" s="293">
        <v>25</v>
      </c>
      <c r="H29" s="298">
        <v>23</v>
      </c>
      <c r="I29" s="298">
        <f t="shared" si="0"/>
        <v>575</v>
      </c>
      <c r="J29" s="299">
        <v>7</v>
      </c>
      <c r="K29" s="300">
        <v>207</v>
      </c>
      <c r="L29" s="301"/>
      <c r="M29" s="297" t="s">
        <v>213</v>
      </c>
      <c r="N29" s="293"/>
      <c r="O29" s="205"/>
      <c r="P29" s="205"/>
    </row>
    <row r="30" s="180" customFormat="1" ht="25" customHeight="1" spans="1:16">
      <c r="A30" s="293">
        <v>26</v>
      </c>
      <c r="B30" s="294" t="s">
        <v>116</v>
      </c>
      <c r="C30" s="294"/>
      <c r="D30" s="302" t="s">
        <v>1265</v>
      </c>
      <c r="E30" s="297" t="s">
        <v>22</v>
      </c>
      <c r="F30" s="297" t="s">
        <v>45</v>
      </c>
      <c r="G30" s="293">
        <v>8</v>
      </c>
      <c r="H30" s="298">
        <v>25</v>
      </c>
      <c r="I30" s="298">
        <f t="shared" si="0"/>
        <v>200</v>
      </c>
      <c r="J30" s="299">
        <v>7</v>
      </c>
      <c r="K30" s="300">
        <v>207</v>
      </c>
      <c r="L30" s="301"/>
      <c r="M30" s="297" t="s">
        <v>213</v>
      </c>
      <c r="N30" s="293"/>
      <c r="O30" s="205"/>
      <c r="P30" s="205"/>
    </row>
    <row r="31" s="180" customFormat="1" ht="25" customHeight="1" spans="1:16">
      <c r="A31" s="293">
        <v>27</v>
      </c>
      <c r="B31" s="294" t="s">
        <v>1266</v>
      </c>
      <c r="C31" s="294"/>
      <c r="D31" s="302" t="s">
        <v>1267</v>
      </c>
      <c r="E31" s="297" t="s">
        <v>22</v>
      </c>
      <c r="F31" s="297" t="s">
        <v>210</v>
      </c>
      <c r="G31" s="293">
        <v>2</v>
      </c>
      <c r="H31" s="298">
        <v>42</v>
      </c>
      <c r="I31" s="298">
        <f t="shared" si="0"/>
        <v>84</v>
      </c>
      <c r="J31" s="299">
        <v>7</v>
      </c>
      <c r="K31" s="300">
        <v>207</v>
      </c>
      <c r="L31" s="301"/>
      <c r="M31" s="297" t="s">
        <v>213</v>
      </c>
      <c r="N31" s="293"/>
      <c r="O31" s="205"/>
      <c r="P31" s="205"/>
    </row>
    <row r="32" s="180" customFormat="1" ht="25" customHeight="1" spans="1:16">
      <c r="A32" s="293">
        <v>28</v>
      </c>
      <c r="B32" s="294" t="s">
        <v>49</v>
      </c>
      <c r="C32" s="295"/>
      <c r="D32" s="302" t="s">
        <v>1268</v>
      </c>
      <c r="E32" s="297" t="s">
        <v>22</v>
      </c>
      <c r="F32" s="297" t="s">
        <v>32</v>
      </c>
      <c r="G32" s="293">
        <v>12</v>
      </c>
      <c r="H32" s="298">
        <v>3</v>
      </c>
      <c r="I32" s="298">
        <f t="shared" si="0"/>
        <v>36</v>
      </c>
      <c r="J32" s="299">
        <v>7</v>
      </c>
      <c r="K32" s="300">
        <v>207</v>
      </c>
      <c r="L32" s="301"/>
      <c r="M32" s="297" t="s">
        <v>213</v>
      </c>
      <c r="N32" s="293"/>
      <c r="O32" s="205"/>
      <c r="P32" s="205"/>
    </row>
    <row r="33" s="180" customFormat="1" ht="25" customHeight="1" spans="1:16">
      <c r="A33" s="293">
        <v>29</v>
      </c>
      <c r="B33" s="294" t="s">
        <v>49</v>
      </c>
      <c r="C33" s="295"/>
      <c r="D33" s="302" t="s">
        <v>1269</v>
      </c>
      <c r="E33" s="297" t="s">
        <v>22</v>
      </c>
      <c r="F33" s="297" t="s">
        <v>32</v>
      </c>
      <c r="G33" s="293">
        <v>12</v>
      </c>
      <c r="H33" s="298">
        <v>3</v>
      </c>
      <c r="I33" s="298">
        <f t="shared" si="0"/>
        <v>36</v>
      </c>
      <c r="J33" s="299">
        <v>7</v>
      </c>
      <c r="K33" s="300">
        <v>207</v>
      </c>
      <c r="L33" s="301"/>
      <c r="M33" s="297" t="s">
        <v>213</v>
      </c>
      <c r="N33" s="293"/>
      <c r="O33" s="205"/>
      <c r="P33" s="205"/>
    </row>
    <row r="34" s="180" customFormat="1" ht="25" customHeight="1" spans="1:16">
      <c r="A34" s="293">
        <v>30</v>
      </c>
      <c r="B34" s="294" t="s">
        <v>1270</v>
      </c>
      <c r="C34" s="294"/>
      <c r="D34" s="302" t="s">
        <v>1271</v>
      </c>
      <c r="E34" s="297" t="s">
        <v>22</v>
      </c>
      <c r="F34" s="297" t="s">
        <v>210</v>
      </c>
      <c r="G34" s="293">
        <v>10</v>
      </c>
      <c r="H34" s="298">
        <v>4.5</v>
      </c>
      <c r="I34" s="298">
        <f t="shared" si="0"/>
        <v>45</v>
      </c>
      <c r="J34" s="299">
        <v>7</v>
      </c>
      <c r="K34" s="300">
        <v>207</v>
      </c>
      <c r="L34" s="301"/>
      <c r="M34" s="297" t="s">
        <v>213</v>
      </c>
      <c r="N34" s="293"/>
      <c r="O34" s="205"/>
      <c r="P34" s="205"/>
    </row>
    <row r="35" s="180" customFormat="1" ht="25" customHeight="1" spans="1:16">
      <c r="A35" s="293">
        <v>31</v>
      </c>
      <c r="B35" s="294" t="s">
        <v>1272</v>
      </c>
      <c r="C35" s="295"/>
      <c r="D35" s="294" t="s">
        <v>1273</v>
      </c>
      <c r="E35" s="297" t="s">
        <v>22</v>
      </c>
      <c r="F35" s="297" t="s">
        <v>58</v>
      </c>
      <c r="G35" s="293">
        <v>5</v>
      </c>
      <c r="H35" s="298">
        <v>160</v>
      </c>
      <c r="I35" s="298">
        <f t="shared" si="0"/>
        <v>800</v>
      </c>
      <c r="J35" s="299">
        <v>7</v>
      </c>
      <c r="K35" s="300">
        <v>207</v>
      </c>
      <c r="L35" s="301"/>
      <c r="M35" s="297" t="s">
        <v>213</v>
      </c>
      <c r="N35" s="293"/>
      <c r="O35" s="205"/>
      <c r="P35" s="205"/>
    </row>
    <row r="36" s="180" customFormat="1" ht="25" customHeight="1" spans="1:16">
      <c r="A36" s="293">
        <v>32</v>
      </c>
      <c r="B36" s="302" t="s">
        <v>1274</v>
      </c>
      <c r="C36" s="294"/>
      <c r="D36" s="294" t="s">
        <v>1275</v>
      </c>
      <c r="E36" s="297" t="s">
        <v>22</v>
      </c>
      <c r="F36" s="297" t="s">
        <v>27</v>
      </c>
      <c r="G36" s="293">
        <v>1</v>
      </c>
      <c r="H36" s="298">
        <v>25</v>
      </c>
      <c r="I36" s="298">
        <f t="shared" si="0"/>
        <v>25</v>
      </c>
      <c r="J36" s="299">
        <v>7</v>
      </c>
      <c r="K36" s="300">
        <v>207</v>
      </c>
      <c r="L36" s="301"/>
      <c r="M36" s="297" t="s">
        <v>1276</v>
      </c>
      <c r="N36" s="293"/>
      <c r="O36" s="205"/>
      <c r="P36" s="205"/>
    </row>
    <row r="37" s="180" customFormat="1" ht="25" customHeight="1" spans="1:16">
      <c r="A37" s="293">
        <v>33</v>
      </c>
      <c r="B37" s="294" t="s">
        <v>1277</v>
      </c>
      <c r="C37" s="294"/>
      <c r="D37" s="302" t="s">
        <v>1278</v>
      </c>
      <c r="E37" s="297" t="s">
        <v>22</v>
      </c>
      <c r="F37" s="297" t="s">
        <v>27</v>
      </c>
      <c r="G37" s="293">
        <v>44</v>
      </c>
      <c r="H37" s="298">
        <v>9</v>
      </c>
      <c r="I37" s="298">
        <f t="shared" si="0"/>
        <v>396</v>
      </c>
      <c r="J37" s="299">
        <v>7</v>
      </c>
      <c r="K37" s="300">
        <v>207</v>
      </c>
      <c r="L37" s="301"/>
      <c r="M37" s="297" t="s">
        <v>1276</v>
      </c>
      <c r="N37" s="293"/>
      <c r="O37" s="205"/>
      <c r="P37" s="205"/>
    </row>
    <row r="38" s="180" customFormat="1" ht="25" customHeight="1" spans="1:16">
      <c r="A38" s="293">
        <v>34</v>
      </c>
      <c r="B38" s="294" t="s">
        <v>1279</v>
      </c>
      <c r="C38" s="294"/>
      <c r="D38" s="302" t="s">
        <v>1280</v>
      </c>
      <c r="E38" s="297" t="s">
        <v>22</v>
      </c>
      <c r="F38" s="297" t="s">
        <v>27</v>
      </c>
      <c r="G38" s="293">
        <v>3</v>
      </c>
      <c r="H38" s="298">
        <v>20</v>
      </c>
      <c r="I38" s="298">
        <f t="shared" si="0"/>
        <v>60</v>
      </c>
      <c r="J38" s="299">
        <v>7</v>
      </c>
      <c r="K38" s="300">
        <v>207</v>
      </c>
      <c r="L38" s="301"/>
      <c r="M38" s="297" t="s">
        <v>1276</v>
      </c>
      <c r="N38" s="293"/>
      <c r="O38" s="205"/>
      <c r="P38" s="205"/>
    </row>
    <row r="39" s="180" customFormat="1" ht="25" customHeight="1" spans="1:16">
      <c r="A39" s="293">
        <v>35</v>
      </c>
      <c r="B39" s="294" t="s">
        <v>1281</v>
      </c>
      <c r="C39" s="294"/>
      <c r="D39" s="302" t="s">
        <v>1282</v>
      </c>
      <c r="E39" s="297" t="s">
        <v>22</v>
      </c>
      <c r="F39" s="297" t="s">
        <v>413</v>
      </c>
      <c r="G39" s="293">
        <v>1</v>
      </c>
      <c r="H39" s="298">
        <v>6.5</v>
      </c>
      <c r="I39" s="298">
        <f t="shared" si="0"/>
        <v>6.5</v>
      </c>
      <c r="J39" s="299">
        <v>7</v>
      </c>
      <c r="K39" s="300">
        <v>207</v>
      </c>
      <c r="L39" s="301"/>
      <c r="M39" s="297" t="s">
        <v>1276</v>
      </c>
      <c r="N39" s="293"/>
      <c r="O39" s="205"/>
      <c r="P39" s="205"/>
    </row>
    <row r="40" s="180" customFormat="1" ht="25" customHeight="1" spans="1:16">
      <c r="A40" s="293">
        <v>36</v>
      </c>
      <c r="B40" s="294" t="s">
        <v>1283</v>
      </c>
      <c r="C40" s="294"/>
      <c r="D40" s="302" t="s">
        <v>1284</v>
      </c>
      <c r="E40" s="297" t="s">
        <v>22</v>
      </c>
      <c r="F40" s="297" t="s">
        <v>23</v>
      </c>
      <c r="G40" s="293">
        <v>6</v>
      </c>
      <c r="H40" s="298">
        <v>65</v>
      </c>
      <c r="I40" s="298">
        <f t="shared" si="0"/>
        <v>390</v>
      </c>
      <c r="J40" s="299">
        <v>9</v>
      </c>
      <c r="K40" s="300">
        <v>232</v>
      </c>
      <c r="L40" s="301"/>
      <c r="M40" s="297" t="s">
        <v>213</v>
      </c>
      <c r="N40" s="293"/>
      <c r="O40" s="205"/>
      <c r="P40" s="205"/>
    </row>
    <row r="41" s="180" customFormat="1" ht="25" customHeight="1" spans="1:16">
      <c r="A41" s="293">
        <v>37</v>
      </c>
      <c r="B41" s="294" t="s">
        <v>1285</v>
      </c>
      <c r="C41" s="295"/>
      <c r="D41" s="294" t="s">
        <v>1286</v>
      </c>
      <c r="E41" s="297" t="s">
        <v>22</v>
      </c>
      <c r="F41" s="297" t="s">
        <v>45</v>
      </c>
      <c r="G41" s="293">
        <v>2</v>
      </c>
      <c r="H41" s="298">
        <v>73.5</v>
      </c>
      <c r="I41" s="298">
        <f t="shared" si="0"/>
        <v>147</v>
      </c>
      <c r="J41" s="299">
        <v>9</v>
      </c>
      <c r="K41" s="300">
        <v>232</v>
      </c>
      <c r="L41" s="301"/>
      <c r="M41" s="297" t="s">
        <v>213</v>
      </c>
      <c r="N41" s="293"/>
      <c r="O41" s="205"/>
      <c r="P41" s="205"/>
    </row>
    <row r="42" s="180" customFormat="1" ht="25" customHeight="1" spans="1:16">
      <c r="A42" s="293">
        <v>38</v>
      </c>
      <c r="B42" s="294" t="s">
        <v>1287</v>
      </c>
      <c r="C42" s="294"/>
      <c r="D42" s="302" t="s">
        <v>1288</v>
      </c>
      <c r="E42" s="297" t="s">
        <v>22</v>
      </c>
      <c r="F42" s="297" t="s">
        <v>23</v>
      </c>
      <c r="G42" s="293">
        <v>2</v>
      </c>
      <c r="H42" s="298">
        <v>61</v>
      </c>
      <c r="I42" s="298">
        <f t="shared" si="0"/>
        <v>122</v>
      </c>
      <c r="J42" s="299">
        <v>9</v>
      </c>
      <c r="K42" s="300">
        <v>232</v>
      </c>
      <c r="L42" s="301"/>
      <c r="M42" s="297" t="s">
        <v>213</v>
      </c>
      <c r="N42" s="293"/>
      <c r="O42" s="205"/>
      <c r="P42" s="205"/>
    </row>
    <row r="43" s="180" customFormat="1" ht="25" customHeight="1" spans="1:16">
      <c r="A43" s="293">
        <v>39</v>
      </c>
      <c r="B43" s="294" t="s">
        <v>1289</v>
      </c>
      <c r="C43" s="294"/>
      <c r="D43" s="302" t="s">
        <v>1290</v>
      </c>
      <c r="E43" s="297" t="s">
        <v>22</v>
      </c>
      <c r="F43" s="297" t="s">
        <v>178</v>
      </c>
      <c r="G43" s="293">
        <v>1</v>
      </c>
      <c r="H43" s="298">
        <v>666</v>
      </c>
      <c r="I43" s="298">
        <f t="shared" si="0"/>
        <v>666</v>
      </c>
      <c r="J43" s="299">
        <v>9</v>
      </c>
      <c r="K43" s="300">
        <v>232</v>
      </c>
      <c r="L43" s="301"/>
      <c r="M43" s="297" t="s">
        <v>213</v>
      </c>
      <c r="N43" s="293"/>
      <c r="O43" s="205"/>
      <c r="P43" s="205"/>
    </row>
    <row r="44" s="180" customFormat="1" ht="25" customHeight="1" spans="1:16">
      <c r="A44" s="293">
        <v>40</v>
      </c>
      <c r="B44" s="294" t="s">
        <v>1291</v>
      </c>
      <c r="C44" s="295"/>
      <c r="D44" s="302" t="s">
        <v>1292</v>
      </c>
      <c r="E44" s="297" t="s">
        <v>22</v>
      </c>
      <c r="F44" s="297" t="s">
        <v>66</v>
      </c>
      <c r="G44" s="293">
        <v>5</v>
      </c>
      <c r="H44" s="298">
        <v>13</v>
      </c>
      <c r="I44" s="298">
        <f t="shared" si="0"/>
        <v>65</v>
      </c>
      <c r="J44" s="299">
        <v>9</v>
      </c>
      <c r="K44" s="300">
        <v>232</v>
      </c>
      <c r="L44" s="301"/>
      <c r="M44" s="297" t="s">
        <v>213</v>
      </c>
      <c r="N44" s="293"/>
      <c r="O44" s="205"/>
      <c r="P44" s="205"/>
    </row>
    <row r="45" s="180" customFormat="1" ht="25" customHeight="1" spans="1:16">
      <c r="A45" s="293">
        <v>41</v>
      </c>
      <c r="B45" s="294" t="s">
        <v>1291</v>
      </c>
      <c r="C45" s="295"/>
      <c r="D45" s="302" t="s">
        <v>1293</v>
      </c>
      <c r="E45" s="297" t="s">
        <v>22</v>
      </c>
      <c r="F45" s="297" t="s">
        <v>66</v>
      </c>
      <c r="G45" s="293">
        <v>5</v>
      </c>
      <c r="H45" s="298">
        <v>13</v>
      </c>
      <c r="I45" s="298">
        <f t="shared" si="0"/>
        <v>65</v>
      </c>
      <c r="J45" s="299">
        <v>9</v>
      </c>
      <c r="K45" s="300">
        <v>232</v>
      </c>
      <c r="L45" s="301"/>
      <c r="M45" s="297" t="s">
        <v>213</v>
      </c>
      <c r="N45" s="293"/>
      <c r="O45" s="205"/>
      <c r="P45" s="205"/>
    </row>
    <row r="46" s="180" customFormat="1" ht="25" customHeight="1" spans="1:16">
      <c r="A46" s="293">
        <v>42</v>
      </c>
      <c r="B46" s="294" t="s">
        <v>1294</v>
      </c>
      <c r="C46" s="294"/>
      <c r="D46" s="302" t="s">
        <v>1295</v>
      </c>
      <c r="E46" s="297" t="s">
        <v>22</v>
      </c>
      <c r="F46" s="297" t="s">
        <v>210</v>
      </c>
      <c r="G46" s="293">
        <v>11</v>
      </c>
      <c r="H46" s="298">
        <v>18</v>
      </c>
      <c r="I46" s="298">
        <f t="shared" si="0"/>
        <v>198</v>
      </c>
      <c r="J46" s="299">
        <v>9</v>
      </c>
      <c r="K46" s="300">
        <v>232</v>
      </c>
      <c r="L46" s="301"/>
      <c r="M46" s="297" t="s">
        <v>213</v>
      </c>
      <c r="N46" s="293"/>
      <c r="O46" s="205"/>
      <c r="P46" s="205"/>
    </row>
    <row r="47" s="180" customFormat="1" ht="25" customHeight="1" spans="1:16">
      <c r="A47" s="293">
        <v>43</v>
      </c>
      <c r="B47" s="294" t="s">
        <v>1296</v>
      </c>
      <c r="C47" s="294"/>
      <c r="D47" s="302" t="s">
        <v>1297</v>
      </c>
      <c r="E47" s="297" t="s">
        <v>22</v>
      </c>
      <c r="F47" s="297" t="s">
        <v>45</v>
      </c>
      <c r="G47" s="293">
        <v>3</v>
      </c>
      <c r="H47" s="298">
        <v>30</v>
      </c>
      <c r="I47" s="298">
        <f t="shared" si="0"/>
        <v>90</v>
      </c>
      <c r="J47" s="299">
        <v>9</v>
      </c>
      <c r="K47" s="300">
        <v>232</v>
      </c>
      <c r="L47" s="301"/>
      <c r="M47" s="297" t="s">
        <v>213</v>
      </c>
      <c r="N47" s="293"/>
      <c r="O47" s="205"/>
      <c r="P47" s="205"/>
    </row>
    <row r="48" s="273" customFormat="1" ht="25" customHeight="1" spans="1:16">
      <c r="A48" s="293">
        <v>44</v>
      </c>
      <c r="B48" s="294" t="s">
        <v>1298</v>
      </c>
      <c r="C48" s="294"/>
      <c r="D48" s="302" t="s">
        <v>1299</v>
      </c>
      <c r="E48" s="297" t="s">
        <v>22</v>
      </c>
      <c r="F48" s="297" t="s">
        <v>45</v>
      </c>
      <c r="G48" s="293">
        <v>3</v>
      </c>
      <c r="H48" s="298">
        <v>185</v>
      </c>
      <c r="I48" s="298">
        <f t="shared" si="0"/>
        <v>555</v>
      </c>
      <c r="J48" s="299">
        <v>9</v>
      </c>
      <c r="K48" s="300">
        <v>232</v>
      </c>
      <c r="L48" s="301"/>
      <c r="M48" s="297" t="s">
        <v>213</v>
      </c>
      <c r="N48" s="293"/>
      <c r="O48" s="304"/>
      <c r="P48" s="304"/>
    </row>
    <row r="49" s="180" customFormat="1" ht="25" customHeight="1" spans="1:16">
      <c r="A49" s="293">
        <v>45</v>
      </c>
      <c r="B49" s="294" t="s">
        <v>1300</v>
      </c>
      <c r="C49" s="295"/>
      <c r="D49" s="294" t="s">
        <v>1301</v>
      </c>
      <c r="E49" s="297" t="s">
        <v>22</v>
      </c>
      <c r="F49" s="297" t="s">
        <v>66</v>
      </c>
      <c r="G49" s="293">
        <v>1</v>
      </c>
      <c r="H49" s="298">
        <v>25</v>
      </c>
      <c r="I49" s="298">
        <f t="shared" si="0"/>
        <v>25</v>
      </c>
      <c r="J49" s="299">
        <v>9</v>
      </c>
      <c r="K49" s="300">
        <v>232</v>
      </c>
      <c r="L49" s="301"/>
      <c r="M49" s="297" t="s">
        <v>213</v>
      </c>
      <c r="N49" s="293"/>
      <c r="O49" s="205"/>
      <c r="P49" s="205"/>
    </row>
    <row r="50" s="180" customFormat="1" ht="25" customHeight="1" spans="1:16">
      <c r="A50" s="293">
        <v>46</v>
      </c>
      <c r="B50" s="294" t="s">
        <v>1302</v>
      </c>
      <c r="C50" s="294"/>
      <c r="D50" s="302" t="s">
        <v>1303</v>
      </c>
      <c r="E50" s="297" t="s">
        <v>22</v>
      </c>
      <c r="F50" s="297" t="s">
        <v>45</v>
      </c>
      <c r="G50" s="293">
        <v>5</v>
      </c>
      <c r="H50" s="298">
        <v>40</v>
      </c>
      <c r="I50" s="298">
        <f t="shared" si="0"/>
        <v>200</v>
      </c>
      <c r="J50" s="299">
        <v>9</v>
      </c>
      <c r="K50" s="300">
        <v>232</v>
      </c>
      <c r="L50" s="301"/>
      <c r="M50" s="297" t="s">
        <v>213</v>
      </c>
      <c r="N50" s="293"/>
      <c r="O50" s="205"/>
      <c r="P50" s="205"/>
    </row>
    <row r="51" s="180" customFormat="1" ht="25" customHeight="1" spans="1:16">
      <c r="A51" s="293">
        <v>47</v>
      </c>
      <c r="B51" s="294" t="s">
        <v>263</v>
      </c>
      <c r="C51" s="294"/>
      <c r="D51" s="294" t="s">
        <v>1265</v>
      </c>
      <c r="E51" s="297" t="s">
        <v>22</v>
      </c>
      <c r="F51" s="297" t="s">
        <v>45</v>
      </c>
      <c r="G51" s="293">
        <v>6</v>
      </c>
      <c r="H51" s="298">
        <v>25</v>
      </c>
      <c r="I51" s="298">
        <f t="shared" si="0"/>
        <v>150</v>
      </c>
      <c r="J51" s="299">
        <v>9</v>
      </c>
      <c r="K51" s="300">
        <v>232</v>
      </c>
      <c r="L51" s="301"/>
      <c r="M51" s="297" t="s">
        <v>213</v>
      </c>
      <c r="N51" s="293"/>
      <c r="O51" s="205"/>
      <c r="P51" s="205"/>
    </row>
    <row r="52" s="180" customFormat="1" ht="25" customHeight="1" spans="1:16">
      <c r="A52" s="293">
        <v>48</v>
      </c>
      <c r="B52" s="294" t="s">
        <v>583</v>
      </c>
      <c r="C52" s="295"/>
      <c r="D52" s="296" t="s">
        <v>1304</v>
      </c>
      <c r="E52" s="297" t="s">
        <v>22</v>
      </c>
      <c r="F52" s="297" t="s">
        <v>93</v>
      </c>
      <c r="G52" s="293">
        <v>10</v>
      </c>
      <c r="H52" s="298">
        <v>2.8</v>
      </c>
      <c r="I52" s="298">
        <f t="shared" si="0"/>
        <v>28</v>
      </c>
      <c r="J52" s="299">
        <v>9</v>
      </c>
      <c r="K52" s="300">
        <v>232</v>
      </c>
      <c r="L52" s="301"/>
      <c r="M52" s="297" t="s">
        <v>213</v>
      </c>
      <c r="N52" s="293"/>
      <c r="O52" s="205"/>
      <c r="P52" s="205"/>
    </row>
    <row r="53" s="180" customFormat="1" ht="25" customHeight="1" spans="1:16">
      <c r="A53" s="293">
        <v>49</v>
      </c>
      <c r="B53" s="294" t="s">
        <v>583</v>
      </c>
      <c r="C53" s="295"/>
      <c r="D53" s="296" t="s">
        <v>1305</v>
      </c>
      <c r="E53" s="297" t="s">
        <v>22</v>
      </c>
      <c r="F53" s="297" t="s">
        <v>93</v>
      </c>
      <c r="G53" s="293">
        <v>10</v>
      </c>
      <c r="H53" s="298">
        <v>2.8</v>
      </c>
      <c r="I53" s="298">
        <f t="shared" si="0"/>
        <v>28</v>
      </c>
      <c r="J53" s="299">
        <v>9</v>
      </c>
      <c r="K53" s="300">
        <v>232</v>
      </c>
      <c r="L53" s="301"/>
      <c r="M53" s="297" t="s">
        <v>213</v>
      </c>
      <c r="N53" s="293"/>
      <c r="O53" s="205"/>
      <c r="P53" s="205"/>
    </row>
    <row r="54" s="180" customFormat="1" ht="25" customHeight="1" spans="1:16">
      <c r="A54" s="293">
        <v>50</v>
      </c>
      <c r="B54" s="294" t="s">
        <v>1306</v>
      </c>
      <c r="C54" s="294"/>
      <c r="D54" s="302" t="s">
        <v>1307</v>
      </c>
      <c r="E54" s="297" t="s">
        <v>22</v>
      </c>
      <c r="F54" s="297" t="s">
        <v>23</v>
      </c>
      <c r="G54" s="293">
        <v>10</v>
      </c>
      <c r="H54" s="298">
        <v>25</v>
      </c>
      <c r="I54" s="298">
        <f t="shared" si="0"/>
        <v>250</v>
      </c>
      <c r="J54" s="299">
        <v>9</v>
      </c>
      <c r="K54" s="300">
        <v>232</v>
      </c>
      <c r="L54" s="301"/>
      <c r="M54" s="297" t="s">
        <v>213</v>
      </c>
      <c r="N54" s="293"/>
      <c r="O54" s="205"/>
      <c r="P54" s="205"/>
    </row>
    <row r="55" s="180" customFormat="1" ht="25" customHeight="1" spans="1:16">
      <c r="A55" s="293">
        <v>51</v>
      </c>
      <c r="B55" s="294" t="s">
        <v>1308</v>
      </c>
      <c r="C55" s="294"/>
      <c r="D55" s="302" t="s">
        <v>1309</v>
      </c>
      <c r="E55" s="297" t="s">
        <v>22</v>
      </c>
      <c r="F55" s="297" t="s">
        <v>23</v>
      </c>
      <c r="G55" s="293">
        <v>1</v>
      </c>
      <c r="H55" s="298">
        <v>135</v>
      </c>
      <c r="I55" s="298">
        <f t="shared" si="0"/>
        <v>135</v>
      </c>
      <c r="J55" s="299">
        <v>9</v>
      </c>
      <c r="K55" s="300">
        <v>232</v>
      </c>
      <c r="L55" s="301"/>
      <c r="M55" s="297" t="s">
        <v>213</v>
      </c>
      <c r="N55" s="293"/>
      <c r="O55" s="205"/>
      <c r="P55" s="205"/>
    </row>
    <row r="56" s="180" customFormat="1" ht="25" customHeight="1" spans="1:16">
      <c r="A56" s="293">
        <v>52</v>
      </c>
      <c r="B56" s="294" t="s">
        <v>1310</v>
      </c>
      <c r="C56" s="294"/>
      <c r="D56" s="302" t="s">
        <v>1311</v>
      </c>
      <c r="E56" s="297" t="s">
        <v>22</v>
      </c>
      <c r="F56" s="297" t="s">
        <v>27</v>
      </c>
      <c r="G56" s="293">
        <v>2</v>
      </c>
      <c r="H56" s="298">
        <v>3.4</v>
      </c>
      <c r="I56" s="298">
        <f t="shared" si="0"/>
        <v>6.8</v>
      </c>
      <c r="J56" s="299">
        <v>9</v>
      </c>
      <c r="K56" s="300">
        <v>232</v>
      </c>
      <c r="L56" s="301"/>
      <c r="M56" s="297" t="s">
        <v>213</v>
      </c>
      <c r="N56" s="293"/>
      <c r="O56" s="205"/>
      <c r="P56" s="205"/>
    </row>
    <row r="57" s="180" customFormat="1" ht="25" customHeight="1" spans="1:16">
      <c r="A57" s="293">
        <v>53</v>
      </c>
      <c r="B57" s="294" t="s">
        <v>1312</v>
      </c>
      <c r="C57" s="294"/>
      <c r="D57" s="302" t="s">
        <v>1313</v>
      </c>
      <c r="E57" s="297" t="s">
        <v>22</v>
      </c>
      <c r="F57" s="297" t="s">
        <v>23</v>
      </c>
      <c r="G57" s="293">
        <v>10</v>
      </c>
      <c r="H57" s="298">
        <v>49</v>
      </c>
      <c r="I57" s="298">
        <f t="shared" si="0"/>
        <v>490</v>
      </c>
      <c r="J57" s="299">
        <v>9</v>
      </c>
      <c r="K57" s="300">
        <v>232</v>
      </c>
      <c r="L57" s="301"/>
      <c r="M57" s="297" t="s">
        <v>213</v>
      </c>
      <c r="N57" s="293"/>
      <c r="O57" s="205"/>
      <c r="P57" s="205"/>
    </row>
    <row r="58" s="180" customFormat="1" ht="25" customHeight="1" spans="1:16">
      <c r="A58" s="293">
        <v>54</v>
      </c>
      <c r="B58" s="294" t="s">
        <v>1312</v>
      </c>
      <c r="C58" s="294"/>
      <c r="D58" s="302" t="s">
        <v>1314</v>
      </c>
      <c r="E58" s="297" t="s">
        <v>22</v>
      </c>
      <c r="F58" s="297" t="s">
        <v>23</v>
      </c>
      <c r="G58" s="293">
        <v>10</v>
      </c>
      <c r="H58" s="298">
        <v>62</v>
      </c>
      <c r="I58" s="298">
        <f t="shared" si="0"/>
        <v>620</v>
      </c>
      <c r="J58" s="299">
        <v>9</v>
      </c>
      <c r="K58" s="300">
        <v>232</v>
      </c>
      <c r="L58" s="301"/>
      <c r="M58" s="297" t="s">
        <v>213</v>
      </c>
      <c r="N58" s="293"/>
      <c r="O58" s="205"/>
      <c r="P58" s="205"/>
    </row>
    <row r="59" s="180" customFormat="1" ht="25" customHeight="1" spans="1:16">
      <c r="A59" s="293">
        <v>55</v>
      </c>
      <c r="B59" s="294" t="s">
        <v>1315</v>
      </c>
      <c r="C59" s="294"/>
      <c r="D59" s="302" t="s">
        <v>1316</v>
      </c>
      <c r="E59" s="297" t="s">
        <v>22</v>
      </c>
      <c r="F59" s="297" t="s">
        <v>23</v>
      </c>
      <c r="G59" s="293">
        <v>20</v>
      </c>
      <c r="H59" s="298">
        <v>90</v>
      </c>
      <c r="I59" s="298">
        <f t="shared" si="0"/>
        <v>1800</v>
      </c>
      <c r="J59" s="299">
        <v>9</v>
      </c>
      <c r="K59" s="300">
        <v>232</v>
      </c>
      <c r="L59" s="301"/>
      <c r="M59" s="297" t="s">
        <v>213</v>
      </c>
      <c r="N59" s="293"/>
      <c r="O59" s="205"/>
      <c r="P59" s="205"/>
    </row>
    <row r="60" s="180" customFormat="1" ht="25" customHeight="1" spans="1:16">
      <c r="A60" s="293">
        <v>56</v>
      </c>
      <c r="B60" s="294" t="s">
        <v>1317</v>
      </c>
      <c r="C60" s="295"/>
      <c r="D60" s="294" t="s">
        <v>1318</v>
      </c>
      <c r="E60" s="297" t="s">
        <v>22</v>
      </c>
      <c r="F60" s="297" t="s">
        <v>66</v>
      </c>
      <c r="G60" s="293">
        <v>2</v>
      </c>
      <c r="H60" s="298">
        <v>86</v>
      </c>
      <c r="I60" s="298">
        <f t="shared" si="0"/>
        <v>172</v>
      </c>
      <c r="J60" s="299">
        <v>9</v>
      </c>
      <c r="K60" s="300">
        <v>232</v>
      </c>
      <c r="L60" s="301"/>
      <c r="M60" s="297" t="s">
        <v>213</v>
      </c>
      <c r="N60" s="293"/>
      <c r="O60" s="205"/>
      <c r="P60" s="205"/>
    </row>
    <row r="61" s="180" customFormat="1" ht="25" customHeight="1" spans="1:16">
      <c r="A61" s="293">
        <v>57</v>
      </c>
      <c r="B61" s="294" t="s">
        <v>1319</v>
      </c>
      <c r="C61" s="294"/>
      <c r="D61" s="302" t="s">
        <v>1320</v>
      </c>
      <c r="E61" s="297" t="s">
        <v>22</v>
      </c>
      <c r="F61" s="297" t="s">
        <v>413</v>
      </c>
      <c r="G61" s="293">
        <v>1</v>
      </c>
      <c r="H61" s="298">
        <v>12</v>
      </c>
      <c r="I61" s="298">
        <f t="shared" si="0"/>
        <v>12</v>
      </c>
      <c r="J61" s="299">
        <v>9</v>
      </c>
      <c r="K61" s="300">
        <v>232</v>
      </c>
      <c r="L61" s="301"/>
      <c r="M61" s="297" t="s">
        <v>213</v>
      </c>
      <c r="N61" s="293"/>
      <c r="O61" s="205"/>
      <c r="P61" s="205"/>
    </row>
    <row r="62" s="180" customFormat="1" ht="25" customHeight="1" spans="1:16">
      <c r="A62" s="293">
        <v>58</v>
      </c>
      <c r="B62" s="294" t="s">
        <v>1321</v>
      </c>
      <c r="C62" s="295"/>
      <c r="D62" s="302" t="s">
        <v>1322</v>
      </c>
      <c r="E62" s="297" t="s">
        <v>22</v>
      </c>
      <c r="F62" s="297" t="s">
        <v>23</v>
      </c>
      <c r="G62" s="293">
        <v>50</v>
      </c>
      <c r="H62" s="298">
        <v>5.6</v>
      </c>
      <c r="I62" s="298">
        <f t="shared" si="0"/>
        <v>280</v>
      </c>
      <c r="J62" s="299">
        <v>9</v>
      </c>
      <c r="K62" s="300">
        <v>232</v>
      </c>
      <c r="L62" s="301"/>
      <c r="M62" s="297" t="s">
        <v>213</v>
      </c>
      <c r="N62" s="293"/>
      <c r="O62" s="205"/>
      <c r="P62" s="205"/>
    </row>
    <row r="63" s="180" customFormat="1" ht="25" customHeight="1" spans="1:16">
      <c r="A63" s="293">
        <v>59</v>
      </c>
      <c r="B63" s="294" t="s">
        <v>75</v>
      </c>
      <c r="C63" s="294"/>
      <c r="D63" s="294" t="s">
        <v>1323</v>
      </c>
      <c r="E63" s="297" t="s">
        <v>22</v>
      </c>
      <c r="F63" s="297" t="s">
        <v>45</v>
      </c>
      <c r="G63" s="293">
        <v>5</v>
      </c>
      <c r="H63" s="298">
        <v>50</v>
      </c>
      <c r="I63" s="298">
        <f t="shared" si="0"/>
        <v>250</v>
      </c>
      <c r="J63" s="299">
        <v>9</v>
      </c>
      <c r="K63" s="300">
        <v>232</v>
      </c>
      <c r="L63" s="301"/>
      <c r="M63" s="297" t="s">
        <v>213</v>
      </c>
      <c r="N63" s="293"/>
      <c r="O63" s="205"/>
      <c r="P63" s="205"/>
    </row>
    <row r="64" s="180" customFormat="1" ht="25" customHeight="1" spans="1:16">
      <c r="A64" s="293">
        <v>60</v>
      </c>
      <c r="B64" s="294" t="s">
        <v>1324</v>
      </c>
      <c r="C64" s="294"/>
      <c r="D64" s="302" t="s">
        <v>1325</v>
      </c>
      <c r="E64" s="297" t="s">
        <v>22</v>
      </c>
      <c r="F64" s="297" t="s">
        <v>23</v>
      </c>
      <c r="G64" s="293">
        <v>2</v>
      </c>
      <c r="H64" s="298">
        <v>60</v>
      </c>
      <c r="I64" s="298">
        <f t="shared" si="0"/>
        <v>120</v>
      </c>
      <c r="J64" s="299">
        <v>9</v>
      </c>
      <c r="K64" s="300">
        <v>232</v>
      </c>
      <c r="L64" s="301"/>
      <c r="M64" s="297" t="s">
        <v>213</v>
      </c>
      <c r="N64" s="293"/>
      <c r="O64" s="205"/>
      <c r="P64" s="205"/>
    </row>
    <row r="65" s="180" customFormat="1" ht="25" customHeight="1" spans="1:16">
      <c r="A65" s="293">
        <v>61</v>
      </c>
      <c r="B65" s="294" t="s">
        <v>1326</v>
      </c>
      <c r="C65" s="294"/>
      <c r="D65" s="294" t="s">
        <v>1327</v>
      </c>
      <c r="E65" s="297" t="s">
        <v>22</v>
      </c>
      <c r="F65" s="297" t="s">
        <v>45</v>
      </c>
      <c r="G65" s="293">
        <v>27</v>
      </c>
      <c r="H65" s="298">
        <v>50</v>
      </c>
      <c r="I65" s="298">
        <f t="shared" si="0"/>
        <v>1350</v>
      </c>
      <c r="J65" s="299">
        <v>9</v>
      </c>
      <c r="K65" s="300">
        <v>232</v>
      </c>
      <c r="L65" s="301"/>
      <c r="M65" s="297" t="s">
        <v>213</v>
      </c>
      <c r="N65" s="293"/>
      <c r="O65" s="205"/>
      <c r="P65" s="205"/>
    </row>
    <row r="66" s="180" customFormat="1" ht="25" customHeight="1" spans="1:16">
      <c r="A66" s="293">
        <v>62</v>
      </c>
      <c r="B66" s="294" t="s">
        <v>1328</v>
      </c>
      <c r="C66" s="295"/>
      <c r="D66" s="302" t="s">
        <v>1329</v>
      </c>
      <c r="E66" s="297" t="s">
        <v>22</v>
      </c>
      <c r="F66" s="297" t="s">
        <v>23</v>
      </c>
      <c r="G66" s="293">
        <v>3</v>
      </c>
      <c r="H66" s="298">
        <v>8</v>
      </c>
      <c r="I66" s="298">
        <f t="shared" si="0"/>
        <v>24</v>
      </c>
      <c r="J66" s="299">
        <v>9</v>
      </c>
      <c r="K66" s="300">
        <v>232</v>
      </c>
      <c r="L66" s="301"/>
      <c r="M66" s="297" t="s">
        <v>213</v>
      </c>
      <c r="N66" s="293"/>
      <c r="O66" s="205"/>
      <c r="P66" s="205"/>
    </row>
    <row r="67" s="180" customFormat="1" ht="25" customHeight="1" spans="1:16">
      <c r="A67" s="293">
        <v>63</v>
      </c>
      <c r="B67" s="294" t="s">
        <v>585</v>
      </c>
      <c r="C67" s="294"/>
      <c r="D67" s="302" t="s">
        <v>1330</v>
      </c>
      <c r="E67" s="297" t="s">
        <v>22</v>
      </c>
      <c r="F67" s="297" t="s">
        <v>45</v>
      </c>
      <c r="G67" s="293">
        <v>3</v>
      </c>
      <c r="H67" s="298">
        <v>81.7</v>
      </c>
      <c r="I67" s="298">
        <f t="shared" si="0"/>
        <v>245.1</v>
      </c>
      <c r="J67" s="299">
        <v>9</v>
      </c>
      <c r="K67" s="300">
        <v>232</v>
      </c>
      <c r="L67" s="301"/>
      <c r="M67" s="297" t="s">
        <v>213</v>
      </c>
      <c r="N67" s="293"/>
      <c r="O67" s="205"/>
      <c r="P67" s="205"/>
    </row>
    <row r="68" s="180" customFormat="1" ht="25" customHeight="1" spans="1:16">
      <c r="A68" s="293">
        <v>64</v>
      </c>
      <c r="B68" s="294" t="s">
        <v>1331</v>
      </c>
      <c r="C68" s="294"/>
      <c r="D68" s="302" t="s">
        <v>1332</v>
      </c>
      <c r="E68" s="297" t="s">
        <v>22</v>
      </c>
      <c r="F68" s="297" t="s">
        <v>27</v>
      </c>
      <c r="G68" s="293">
        <v>5</v>
      </c>
      <c r="H68" s="298">
        <v>3.4</v>
      </c>
      <c r="I68" s="298">
        <f t="shared" si="0"/>
        <v>17</v>
      </c>
      <c r="J68" s="299">
        <v>9</v>
      </c>
      <c r="K68" s="300">
        <v>232</v>
      </c>
      <c r="L68" s="301"/>
      <c r="M68" s="297" t="s">
        <v>213</v>
      </c>
      <c r="N68" s="293"/>
      <c r="O68" s="205"/>
      <c r="P68" s="205"/>
    </row>
    <row r="69" s="180" customFormat="1" ht="25" customHeight="1" spans="1:16">
      <c r="A69" s="293">
        <v>65</v>
      </c>
      <c r="B69" s="294" t="s">
        <v>87</v>
      </c>
      <c r="C69" s="295"/>
      <c r="D69" s="302" t="s">
        <v>1333</v>
      </c>
      <c r="E69" s="297" t="s">
        <v>22</v>
      </c>
      <c r="F69" s="297" t="s">
        <v>23</v>
      </c>
      <c r="G69" s="293">
        <v>5</v>
      </c>
      <c r="H69" s="298">
        <v>60</v>
      </c>
      <c r="I69" s="298">
        <f t="shared" ref="I69:I132" si="1">G69*H69</f>
        <v>300</v>
      </c>
      <c r="J69" s="299">
        <v>9</v>
      </c>
      <c r="K69" s="300">
        <v>232</v>
      </c>
      <c r="L69" s="301"/>
      <c r="M69" s="297" t="s">
        <v>213</v>
      </c>
      <c r="N69" s="293"/>
      <c r="O69" s="205"/>
      <c r="P69" s="205"/>
    </row>
    <row r="70" s="180" customFormat="1" ht="25" customHeight="1" spans="1:16">
      <c r="A70" s="293">
        <v>66</v>
      </c>
      <c r="B70" s="294" t="s">
        <v>1334</v>
      </c>
      <c r="C70" s="294"/>
      <c r="D70" s="302" t="s">
        <v>1335</v>
      </c>
      <c r="E70" s="297" t="s">
        <v>22</v>
      </c>
      <c r="F70" s="297" t="s">
        <v>118</v>
      </c>
      <c r="G70" s="293">
        <v>2</v>
      </c>
      <c r="H70" s="298">
        <v>230</v>
      </c>
      <c r="I70" s="298">
        <f t="shared" si="1"/>
        <v>460</v>
      </c>
      <c r="J70" s="299">
        <v>9</v>
      </c>
      <c r="K70" s="300">
        <v>232</v>
      </c>
      <c r="L70" s="301"/>
      <c r="M70" s="297" t="s">
        <v>213</v>
      </c>
      <c r="N70" s="293"/>
      <c r="O70" s="205"/>
      <c r="P70" s="205"/>
    </row>
    <row r="71" s="273" customFormat="1" ht="25" customHeight="1" spans="1:16">
      <c r="A71" s="293">
        <v>67</v>
      </c>
      <c r="B71" s="294" t="s">
        <v>116</v>
      </c>
      <c r="C71" s="294"/>
      <c r="D71" s="302" t="s">
        <v>1336</v>
      </c>
      <c r="E71" s="297" t="s">
        <v>22</v>
      </c>
      <c r="F71" s="297" t="s">
        <v>45</v>
      </c>
      <c r="G71" s="293">
        <v>2</v>
      </c>
      <c r="H71" s="298">
        <v>25</v>
      </c>
      <c r="I71" s="298">
        <f t="shared" si="1"/>
        <v>50</v>
      </c>
      <c r="J71" s="299">
        <v>9</v>
      </c>
      <c r="K71" s="300">
        <v>232</v>
      </c>
      <c r="L71" s="301"/>
      <c r="M71" s="297" t="s">
        <v>213</v>
      </c>
      <c r="N71" s="293"/>
      <c r="O71" s="304"/>
      <c r="P71" s="304"/>
    </row>
    <row r="72" s="273" customFormat="1" ht="25" customHeight="1" spans="1:16">
      <c r="A72" s="293">
        <v>68</v>
      </c>
      <c r="B72" s="294" t="s">
        <v>1337</v>
      </c>
      <c r="C72" s="295"/>
      <c r="D72" s="294" t="s">
        <v>1338</v>
      </c>
      <c r="E72" s="297" t="s">
        <v>22</v>
      </c>
      <c r="F72" s="297" t="s">
        <v>23</v>
      </c>
      <c r="G72" s="293">
        <v>6</v>
      </c>
      <c r="H72" s="298">
        <v>5</v>
      </c>
      <c r="I72" s="298">
        <f t="shared" si="1"/>
        <v>30</v>
      </c>
      <c r="J72" s="299">
        <v>9</v>
      </c>
      <c r="K72" s="300">
        <v>232</v>
      </c>
      <c r="L72" s="301"/>
      <c r="M72" s="297" t="s">
        <v>213</v>
      </c>
      <c r="N72" s="293"/>
      <c r="O72" s="304"/>
      <c r="P72" s="304"/>
    </row>
    <row r="73" s="273" customFormat="1" ht="25" customHeight="1" spans="1:16">
      <c r="A73" s="293">
        <v>69</v>
      </c>
      <c r="B73" s="294" t="s">
        <v>1339</v>
      </c>
      <c r="C73" s="295"/>
      <c r="D73" s="294" t="s">
        <v>1340</v>
      </c>
      <c r="E73" s="297" t="s">
        <v>22</v>
      </c>
      <c r="F73" s="297" t="s">
        <v>23</v>
      </c>
      <c r="G73" s="293">
        <v>4</v>
      </c>
      <c r="H73" s="298">
        <v>10</v>
      </c>
      <c r="I73" s="298">
        <f t="shared" si="1"/>
        <v>40</v>
      </c>
      <c r="J73" s="299">
        <v>9</v>
      </c>
      <c r="K73" s="300">
        <v>232</v>
      </c>
      <c r="L73" s="301"/>
      <c r="M73" s="297" t="s">
        <v>213</v>
      </c>
      <c r="N73" s="293"/>
      <c r="O73" s="304"/>
      <c r="P73" s="304"/>
    </row>
    <row r="74" s="180" customFormat="1" ht="25" customHeight="1" spans="1:16">
      <c r="A74" s="293">
        <v>70</v>
      </c>
      <c r="B74" s="294" t="s">
        <v>228</v>
      </c>
      <c r="C74" s="295"/>
      <c r="D74" s="294" t="s">
        <v>1341</v>
      </c>
      <c r="E74" s="297" t="s">
        <v>22</v>
      </c>
      <c r="F74" s="297" t="s">
        <v>23</v>
      </c>
      <c r="G74" s="293">
        <v>21</v>
      </c>
      <c r="H74" s="298">
        <v>10</v>
      </c>
      <c r="I74" s="298">
        <f t="shared" si="1"/>
        <v>210</v>
      </c>
      <c r="J74" s="299">
        <v>9</v>
      </c>
      <c r="K74" s="300">
        <v>232</v>
      </c>
      <c r="L74" s="301"/>
      <c r="M74" s="297" t="s">
        <v>213</v>
      </c>
      <c r="N74" s="293"/>
      <c r="O74" s="205"/>
      <c r="P74" s="205"/>
    </row>
    <row r="75" s="180" customFormat="1" ht="25" customHeight="1" spans="1:16">
      <c r="A75" s="293">
        <v>71</v>
      </c>
      <c r="B75" s="294" t="s">
        <v>1342</v>
      </c>
      <c r="C75" s="294"/>
      <c r="D75" s="302" t="s">
        <v>1343</v>
      </c>
      <c r="E75" s="297" t="s">
        <v>22</v>
      </c>
      <c r="F75" s="297" t="s">
        <v>45</v>
      </c>
      <c r="G75" s="293">
        <v>1</v>
      </c>
      <c r="H75" s="298">
        <v>600</v>
      </c>
      <c r="I75" s="298">
        <f t="shared" si="1"/>
        <v>600</v>
      </c>
      <c r="J75" s="299">
        <v>9</v>
      </c>
      <c r="K75" s="300">
        <v>232</v>
      </c>
      <c r="L75" s="301"/>
      <c r="M75" s="297" t="s">
        <v>213</v>
      </c>
      <c r="N75" s="293"/>
      <c r="O75" s="205"/>
      <c r="P75" s="205"/>
    </row>
    <row r="76" s="180" customFormat="1" ht="25" customHeight="1" spans="1:16">
      <c r="A76" s="293">
        <v>72</v>
      </c>
      <c r="B76" s="294" t="s">
        <v>1344</v>
      </c>
      <c r="C76" s="294"/>
      <c r="D76" s="302" t="s">
        <v>1345</v>
      </c>
      <c r="E76" s="297" t="s">
        <v>22</v>
      </c>
      <c r="F76" s="297" t="s">
        <v>118</v>
      </c>
      <c r="G76" s="293">
        <v>1</v>
      </c>
      <c r="H76" s="298">
        <v>540</v>
      </c>
      <c r="I76" s="298">
        <f t="shared" si="1"/>
        <v>540</v>
      </c>
      <c r="J76" s="299">
        <v>9</v>
      </c>
      <c r="K76" s="300">
        <v>232</v>
      </c>
      <c r="L76" s="301"/>
      <c r="M76" s="297" t="s">
        <v>213</v>
      </c>
      <c r="N76" s="293"/>
      <c r="O76" s="205"/>
      <c r="P76" s="205"/>
    </row>
    <row r="77" s="180" customFormat="1" ht="25" customHeight="1" spans="1:16">
      <c r="A77" s="293">
        <v>73</v>
      </c>
      <c r="B77" s="294" t="s">
        <v>75</v>
      </c>
      <c r="C77" s="294"/>
      <c r="D77" s="302" t="s">
        <v>1346</v>
      </c>
      <c r="E77" s="297" t="s">
        <v>22</v>
      </c>
      <c r="F77" s="297" t="s">
        <v>45</v>
      </c>
      <c r="G77" s="293">
        <v>5</v>
      </c>
      <c r="H77" s="298">
        <v>50</v>
      </c>
      <c r="I77" s="298">
        <f t="shared" si="1"/>
        <v>250</v>
      </c>
      <c r="J77" s="299">
        <v>9</v>
      </c>
      <c r="K77" s="300">
        <v>232</v>
      </c>
      <c r="L77" s="301"/>
      <c r="M77" s="297" t="s">
        <v>213</v>
      </c>
      <c r="N77" s="293"/>
      <c r="O77" s="205"/>
      <c r="P77" s="205"/>
    </row>
    <row r="78" s="180" customFormat="1" ht="25" customHeight="1" spans="1:16">
      <c r="A78" s="293">
        <v>74</v>
      </c>
      <c r="B78" s="294" t="s">
        <v>1261</v>
      </c>
      <c r="C78" s="294"/>
      <c r="D78" s="302" t="s">
        <v>1347</v>
      </c>
      <c r="E78" s="297" t="s">
        <v>22</v>
      </c>
      <c r="F78" s="297" t="s">
        <v>413</v>
      </c>
      <c r="G78" s="293">
        <v>5</v>
      </c>
      <c r="H78" s="298">
        <v>50</v>
      </c>
      <c r="I78" s="298">
        <f t="shared" si="1"/>
        <v>250</v>
      </c>
      <c r="J78" s="299">
        <v>9</v>
      </c>
      <c r="K78" s="300">
        <v>232</v>
      </c>
      <c r="L78" s="301"/>
      <c r="M78" s="297" t="s">
        <v>213</v>
      </c>
      <c r="N78" s="293"/>
      <c r="O78" s="205"/>
      <c r="P78" s="205"/>
    </row>
    <row r="79" s="180" customFormat="1" ht="25" customHeight="1" spans="1:16">
      <c r="A79" s="293">
        <v>75</v>
      </c>
      <c r="B79" s="294" t="s">
        <v>1348</v>
      </c>
      <c r="C79" s="294"/>
      <c r="D79" s="302" t="s">
        <v>1349</v>
      </c>
      <c r="E79" s="297" t="s">
        <v>22</v>
      </c>
      <c r="F79" s="297" t="s">
        <v>23</v>
      </c>
      <c r="G79" s="293">
        <v>5</v>
      </c>
      <c r="H79" s="298">
        <v>40</v>
      </c>
      <c r="I79" s="298">
        <f t="shared" si="1"/>
        <v>200</v>
      </c>
      <c r="J79" s="299">
        <v>9</v>
      </c>
      <c r="K79" s="300">
        <v>232</v>
      </c>
      <c r="L79" s="301"/>
      <c r="M79" s="297" t="s">
        <v>213</v>
      </c>
      <c r="N79" s="293"/>
      <c r="O79" s="205"/>
      <c r="P79" s="205"/>
    </row>
    <row r="80" s="180" customFormat="1" ht="25" customHeight="1" spans="1:16">
      <c r="A80" s="293">
        <v>76</v>
      </c>
      <c r="B80" s="294" t="s">
        <v>1350</v>
      </c>
      <c r="C80" s="294"/>
      <c r="D80" s="302" t="s">
        <v>1351</v>
      </c>
      <c r="E80" s="297" t="s">
        <v>22</v>
      </c>
      <c r="F80" s="297" t="s">
        <v>178</v>
      </c>
      <c r="G80" s="293">
        <v>1</v>
      </c>
      <c r="H80" s="298">
        <v>652</v>
      </c>
      <c r="I80" s="298">
        <f t="shared" si="1"/>
        <v>652</v>
      </c>
      <c r="J80" s="299">
        <v>9</v>
      </c>
      <c r="K80" s="300">
        <v>232</v>
      </c>
      <c r="L80" s="301"/>
      <c r="M80" s="297" t="s">
        <v>213</v>
      </c>
      <c r="N80" s="293"/>
      <c r="O80" s="205"/>
      <c r="P80" s="205"/>
    </row>
    <row r="81" s="180" customFormat="1" ht="25" customHeight="1" spans="1:16">
      <c r="A81" s="293">
        <v>77</v>
      </c>
      <c r="B81" s="294" t="s">
        <v>1352</v>
      </c>
      <c r="C81" s="294"/>
      <c r="D81" s="302" t="s">
        <v>1353</v>
      </c>
      <c r="E81" s="297" t="s">
        <v>22</v>
      </c>
      <c r="F81" s="297" t="s">
        <v>210</v>
      </c>
      <c r="G81" s="293">
        <v>20</v>
      </c>
      <c r="H81" s="298">
        <v>6</v>
      </c>
      <c r="I81" s="298">
        <f t="shared" si="1"/>
        <v>120</v>
      </c>
      <c r="J81" s="299">
        <v>7</v>
      </c>
      <c r="K81" s="300">
        <v>192</v>
      </c>
      <c r="L81" s="301"/>
      <c r="M81" s="297" t="s">
        <v>213</v>
      </c>
      <c r="N81" s="293"/>
      <c r="O81" s="205"/>
      <c r="P81" s="205"/>
    </row>
    <row r="82" s="180" customFormat="1" ht="25" customHeight="1" spans="1:16">
      <c r="A82" s="293">
        <v>78</v>
      </c>
      <c r="B82" s="294" t="s">
        <v>1354</v>
      </c>
      <c r="C82" s="294"/>
      <c r="D82" s="302" t="s">
        <v>1355</v>
      </c>
      <c r="E82" s="297" t="s">
        <v>22</v>
      </c>
      <c r="F82" s="297" t="s">
        <v>210</v>
      </c>
      <c r="G82" s="293">
        <v>25</v>
      </c>
      <c r="H82" s="298">
        <v>0.7</v>
      </c>
      <c r="I82" s="298">
        <f t="shared" si="1"/>
        <v>17.5</v>
      </c>
      <c r="J82" s="299">
        <v>7</v>
      </c>
      <c r="K82" s="300">
        <v>192</v>
      </c>
      <c r="L82" s="301"/>
      <c r="M82" s="297" t="s">
        <v>213</v>
      </c>
      <c r="N82" s="293"/>
      <c r="O82" s="205"/>
      <c r="P82" s="205"/>
    </row>
    <row r="83" s="180" customFormat="1" ht="25" customHeight="1" spans="1:16">
      <c r="A83" s="293">
        <v>79</v>
      </c>
      <c r="B83" s="294" t="s">
        <v>1356</v>
      </c>
      <c r="C83" s="294"/>
      <c r="D83" s="302" t="s">
        <v>1357</v>
      </c>
      <c r="E83" s="297" t="s">
        <v>22</v>
      </c>
      <c r="F83" s="297" t="s">
        <v>210</v>
      </c>
      <c r="G83" s="293">
        <v>20</v>
      </c>
      <c r="H83" s="298">
        <v>4.5</v>
      </c>
      <c r="I83" s="298">
        <f t="shared" si="1"/>
        <v>90</v>
      </c>
      <c r="J83" s="299">
        <v>7</v>
      </c>
      <c r="K83" s="300">
        <v>192</v>
      </c>
      <c r="L83" s="301"/>
      <c r="M83" s="297" t="s">
        <v>213</v>
      </c>
      <c r="N83" s="293"/>
      <c r="O83" s="205"/>
      <c r="P83" s="205"/>
    </row>
    <row r="84" s="180" customFormat="1" ht="25" customHeight="1" spans="1:16">
      <c r="A84" s="293">
        <v>80</v>
      </c>
      <c r="B84" s="294" t="s">
        <v>1358</v>
      </c>
      <c r="C84" s="295"/>
      <c r="D84" s="296" t="s">
        <v>1359</v>
      </c>
      <c r="E84" s="297" t="s">
        <v>22</v>
      </c>
      <c r="F84" s="297" t="s">
        <v>23</v>
      </c>
      <c r="G84" s="293">
        <v>1</v>
      </c>
      <c r="H84" s="298">
        <v>1200</v>
      </c>
      <c r="I84" s="298">
        <f t="shared" si="1"/>
        <v>1200</v>
      </c>
      <c r="J84" s="299">
        <v>1</v>
      </c>
      <c r="K84" s="300">
        <v>20</v>
      </c>
      <c r="L84" s="301"/>
      <c r="M84" s="297" t="s">
        <v>1276</v>
      </c>
      <c r="N84" s="293" t="s">
        <v>1360</v>
      </c>
      <c r="O84" s="205"/>
      <c r="P84" s="205"/>
    </row>
    <row r="85" s="180" customFormat="1" ht="25" customHeight="1" spans="1:16">
      <c r="A85" s="293">
        <v>81</v>
      </c>
      <c r="B85" s="294" t="s">
        <v>1361</v>
      </c>
      <c r="C85" s="295"/>
      <c r="D85" s="296" t="s">
        <v>1362</v>
      </c>
      <c r="E85" s="297" t="s">
        <v>22</v>
      </c>
      <c r="F85" s="297" t="s">
        <v>23</v>
      </c>
      <c r="G85" s="293">
        <v>1</v>
      </c>
      <c r="H85" s="298">
        <v>1300</v>
      </c>
      <c r="I85" s="298">
        <f t="shared" si="1"/>
        <v>1300</v>
      </c>
      <c r="J85" s="299">
        <v>1</v>
      </c>
      <c r="K85" s="300">
        <v>20</v>
      </c>
      <c r="L85" s="301"/>
      <c r="M85" s="297" t="s">
        <v>1276</v>
      </c>
      <c r="N85" s="293" t="s">
        <v>1360</v>
      </c>
      <c r="O85" s="205"/>
      <c r="P85" s="205"/>
    </row>
    <row r="86" s="180" customFormat="1" ht="25" customHeight="1" spans="1:16">
      <c r="A86" s="293">
        <v>82</v>
      </c>
      <c r="B86" s="294" t="s">
        <v>1363</v>
      </c>
      <c r="C86" s="295"/>
      <c r="D86" s="302" t="s">
        <v>1364</v>
      </c>
      <c r="E86" s="297" t="s">
        <v>22</v>
      </c>
      <c r="F86" s="297" t="s">
        <v>27</v>
      </c>
      <c r="G86" s="293">
        <v>1</v>
      </c>
      <c r="H86" s="298">
        <v>650</v>
      </c>
      <c r="I86" s="298">
        <f t="shared" si="1"/>
        <v>650</v>
      </c>
      <c r="J86" s="299">
        <v>1</v>
      </c>
      <c r="K86" s="300">
        <v>20</v>
      </c>
      <c r="L86" s="301"/>
      <c r="M86" s="297" t="s">
        <v>1276</v>
      </c>
      <c r="N86" s="293" t="s">
        <v>1360</v>
      </c>
      <c r="O86" s="205"/>
      <c r="P86" s="205"/>
    </row>
    <row r="87" s="180" customFormat="1" ht="25" customHeight="1" spans="1:16">
      <c r="A87" s="293">
        <v>83</v>
      </c>
      <c r="B87" s="294" t="s">
        <v>1365</v>
      </c>
      <c r="C87" s="294"/>
      <c r="D87" s="305" t="s">
        <v>1366</v>
      </c>
      <c r="E87" s="297" t="s">
        <v>22</v>
      </c>
      <c r="F87" s="297" t="s">
        <v>137</v>
      </c>
      <c r="G87" s="293">
        <v>3</v>
      </c>
      <c r="H87" s="298">
        <v>428</v>
      </c>
      <c r="I87" s="298">
        <f t="shared" si="1"/>
        <v>1284</v>
      </c>
      <c r="J87" s="299">
        <v>1</v>
      </c>
      <c r="K87" s="300">
        <v>20</v>
      </c>
      <c r="L87" s="301"/>
      <c r="M87" s="297" t="s">
        <v>1276</v>
      </c>
      <c r="N87" s="293" t="s">
        <v>1360</v>
      </c>
      <c r="O87" s="205"/>
      <c r="P87" s="205"/>
    </row>
    <row r="88" s="180" customFormat="1" ht="25" customHeight="1" spans="1:16">
      <c r="A88" s="293">
        <v>84</v>
      </c>
      <c r="B88" s="294" t="s">
        <v>1367</v>
      </c>
      <c r="C88" s="294"/>
      <c r="D88" s="302" t="s">
        <v>1368</v>
      </c>
      <c r="E88" s="297" t="s">
        <v>22</v>
      </c>
      <c r="F88" s="297" t="s">
        <v>118</v>
      </c>
      <c r="G88" s="293">
        <v>1</v>
      </c>
      <c r="H88" s="298">
        <v>3500</v>
      </c>
      <c r="I88" s="298">
        <f t="shared" si="1"/>
        <v>3500</v>
      </c>
      <c r="J88" s="299">
        <v>1</v>
      </c>
      <c r="K88" s="300">
        <v>20</v>
      </c>
      <c r="L88" s="301"/>
      <c r="M88" s="297" t="s">
        <v>1276</v>
      </c>
      <c r="N88" s="293" t="s">
        <v>1360</v>
      </c>
      <c r="O88" s="205"/>
      <c r="P88" s="205"/>
    </row>
    <row r="89" s="180" customFormat="1" ht="25" customHeight="1" spans="1:16">
      <c r="A89" s="293">
        <v>85</v>
      </c>
      <c r="B89" s="294" t="s">
        <v>1369</v>
      </c>
      <c r="C89" s="295"/>
      <c r="D89" s="302" t="s">
        <v>1364</v>
      </c>
      <c r="E89" s="297" t="s">
        <v>22</v>
      </c>
      <c r="F89" s="297" t="s">
        <v>27</v>
      </c>
      <c r="G89" s="293">
        <v>1</v>
      </c>
      <c r="H89" s="298">
        <v>430</v>
      </c>
      <c r="I89" s="298">
        <f t="shared" si="1"/>
        <v>430</v>
      </c>
      <c r="J89" s="299">
        <v>1</v>
      </c>
      <c r="K89" s="300">
        <v>20</v>
      </c>
      <c r="L89" s="301"/>
      <c r="M89" s="297" t="s">
        <v>1276</v>
      </c>
      <c r="N89" s="293" t="s">
        <v>1360</v>
      </c>
      <c r="O89" s="205"/>
      <c r="P89" s="205"/>
    </row>
    <row r="90" s="180" customFormat="1" ht="25" customHeight="1" spans="1:16">
      <c r="A90" s="293">
        <v>86</v>
      </c>
      <c r="B90" s="294" t="s">
        <v>1370</v>
      </c>
      <c r="C90" s="295"/>
      <c r="D90" s="302" t="s">
        <v>1371</v>
      </c>
      <c r="E90" s="297" t="s">
        <v>22</v>
      </c>
      <c r="F90" s="297" t="s">
        <v>27</v>
      </c>
      <c r="G90" s="293">
        <v>3</v>
      </c>
      <c r="H90" s="298">
        <v>315</v>
      </c>
      <c r="I90" s="298">
        <f t="shared" si="1"/>
        <v>945</v>
      </c>
      <c r="J90" s="299">
        <v>9</v>
      </c>
      <c r="K90" s="300">
        <v>232</v>
      </c>
      <c r="L90" s="301"/>
      <c r="M90" s="297" t="s">
        <v>1276</v>
      </c>
      <c r="N90" s="293" t="s">
        <v>1360</v>
      </c>
      <c r="O90" s="205"/>
      <c r="P90" s="205"/>
    </row>
    <row r="91" s="180" customFormat="1" ht="25" customHeight="1" spans="1:16">
      <c r="A91" s="293">
        <v>87</v>
      </c>
      <c r="B91" s="294" t="s">
        <v>1372</v>
      </c>
      <c r="C91" s="295"/>
      <c r="D91" s="302" t="s">
        <v>1373</v>
      </c>
      <c r="E91" s="297" t="s">
        <v>22</v>
      </c>
      <c r="F91" s="297" t="s">
        <v>453</v>
      </c>
      <c r="G91" s="293">
        <v>1</v>
      </c>
      <c r="H91" s="298">
        <v>80</v>
      </c>
      <c r="I91" s="298">
        <f t="shared" si="1"/>
        <v>80</v>
      </c>
      <c r="J91" s="299">
        <v>1</v>
      </c>
      <c r="K91" s="300">
        <v>20</v>
      </c>
      <c r="L91" s="301"/>
      <c r="M91" s="297" t="s">
        <v>1276</v>
      </c>
      <c r="N91" s="293" t="s">
        <v>1360</v>
      </c>
      <c r="O91" s="205"/>
      <c r="P91" s="205"/>
    </row>
    <row r="92" s="180" customFormat="1" ht="25" customHeight="1" spans="1:16">
      <c r="A92" s="293">
        <v>88</v>
      </c>
      <c r="B92" s="294" t="s">
        <v>1374</v>
      </c>
      <c r="C92" s="294"/>
      <c r="D92" s="302" t="s">
        <v>1375</v>
      </c>
      <c r="E92" s="297" t="s">
        <v>22</v>
      </c>
      <c r="F92" s="297" t="s">
        <v>27</v>
      </c>
      <c r="G92" s="293">
        <v>25</v>
      </c>
      <c r="H92" s="298">
        <v>22</v>
      </c>
      <c r="I92" s="298">
        <f t="shared" si="1"/>
        <v>550</v>
      </c>
      <c r="J92" s="299">
        <v>1</v>
      </c>
      <c r="K92" s="300">
        <v>20</v>
      </c>
      <c r="L92" s="301"/>
      <c r="M92" s="297" t="s">
        <v>1276</v>
      </c>
      <c r="N92" s="293" t="s">
        <v>1360</v>
      </c>
      <c r="O92" s="205"/>
      <c r="P92" s="205"/>
    </row>
    <row r="93" s="180" customFormat="1" ht="25" customHeight="1" spans="1:16">
      <c r="A93" s="293">
        <v>89</v>
      </c>
      <c r="B93" s="294" t="s">
        <v>1376</v>
      </c>
      <c r="C93" s="294"/>
      <c r="D93" s="302" t="s">
        <v>1377</v>
      </c>
      <c r="E93" s="297" t="s">
        <v>22</v>
      </c>
      <c r="F93" s="297" t="s">
        <v>23</v>
      </c>
      <c r="G93" s="293">
        <v>2</v>
      </c>
      <c r="H93" s="298">
        <v>2500</v>
      </c>
      <c r="I93" s="298">
        <f t="shared" si="1"/>
        <v>5000</v>
      </c>
      <c r="J93" s="299">
        <v>1</v>
      </c>
      <c r="K93" s="300">
        <v>20</v>
      </c>
      <c r="L93" s="301"/>
      <c r="M93" s="297" t="s">
        <v>1276</v>
      </c>
      <c r="N93" s="293" t="s">
        <v>1360</v>
      </c>
      <c r="O93" s="205"/>
      <c r="P93" s="205"/>
    </row>
    <row r="94" s="180" customFormat="1" ht="25" customHeight="1" spans="1:16">
      <c r="A94" s="293">
        <v>90</v>
      </c>
      <c r="B94" s="294" t="s">
        <v>1378</v>
      </c>
      <c r="C94" s="294"/>
      <c r="D94" s="302" t="s">
        <v>1379</v>
      </c>
      <c r="E94" s="297" t="s">
        <v>22</v>
      </c>
      <c r="F94" s="297" t="s">
        <v>27</v>
      </c>
      <c r="G94" s="293">
        <v>3</v>
      </c>
      <c r="H94" s="298">
        <v>665</v>
      </c>
      <c r="I94" s="298">
        <f t="shared" si="1"/>
        <v>1995</v>
      </c>
      <c r="J94" s="299">
        <v>1</v>
      </c>
      <c r="K94" s="300">
        <v>20</v>
      </c>
      <c r="L94" s="301"/>
      <c r="M94" s="297" t="s">
        <v>1276</v>
      </c>
      <c r="N94" s="293" t="s">
        <v>1360</v>
      </c>
      <c r="O94" s="205"/>
      <c r="P94" s="205"/>
    </row>
    <row r="95" s="180" customFormat="1" ht="25" customHeight="1" spans="1:16">
      <c r="A95" s="293">
        <v>91</v>
      </c>
      <c r="B95" s="294" t="s">
        <v>1380</v>
      </c>
      <c r="C95" s="294"/>
      <c r="D95" s="302" t="s">
        <v>1381</v>
      </c>
      <c r="E95" s="297" t="s">
        <v>22</v>
      </c>
      <c r="F95" s="297" t="s">
        <v>27</v>
      </c>
      <c r="G95" s="293">
        <v>1</v>
      </c>
      <c r="H95" s="298">
        <v>190</v>
      </c>
      <c r="I95" s="298">
        <f t="shared" si="1"/>
        <v>190</v>
      </c>
      <c r="J95" s="299">
        <v>9</v>
      </c>
      <c r="K95" s="300">
        <v>259</v>
      </c>
      <c r="L95" s="301"/>
      <c r="M95" s="297" t="s">
        <v>1276</v>
      </c>
      <c r="N95" s="293"/>
      <c r="O95" s="205"/>
      <c r="P95" s="205"/>
    </row>
    <row r="96" s="180" customFormat="1" ht="25" customHeight="1" spans="1:16">
      <c r="A96" s="293">
        <v>92</v>
      </c>
      <c r="B96" s="294" t="s">
        <v>1382</v>
      </c>
      <c r="C96" s="294"/>
      <c r="D96" s="302" t="s">
        <v>1383</v>
      </c>
      <c r="E96" s="297" t="s">
        <v>22</v>
      </c>
      <c r="F96" s="297" t="s">
        <v>27</v>
      </c>
      <c r="G96" s="293">
        <v>1</v>
      </c>
      <c r="H96" s="298">
        <v>14</v>
      </c>
      <c r="I96" s="298">
        <f t="shared" si="1"/>
        <v>14</v>
      </c>
      <c r="J96" s="299">
        <v>9</v>
      </c>
      <c r="K96" s="300">
        <v>232</v>
      </c>
      <c r="L96" s="301"/>
      <c r="M96" s="297" t="s">
        <v>1276</v>
      </c>
      <c r="N96" s="293"/>
      <c r="O96" s="205"/>
      <c r="P96" s="205"/>
    </row>
    <row r="97" s="180" customFormat="1" ht="25" customHeight="1" spans="1:16">
      <c r="A97" s="293">
        <v>93</v>
      </c>
      <c r="B97" s="294" t="s">
        <v>1384</v>
      </c>
      <c r="C97" s="294"/>
      <c r="D97" s="302" t="s">
        <v>1278</v>
      </c>
      <c r="E97" s="297" t="s">
        <v>22</v>
      </c>
      <c r="F97" s="297" t="s">
        <v>27</v>
      </c>
      <c r="G97" s="293">
        <v>1</v>
      </c>
      <c r="H97" s="298">
        <v>865</v>
      </c>
      <c r="I97" s="298">
        <f t="shared" si="1"/>
        <v>865</v>
      </c>
      <c r="J97" s="299">
        <v>9</v>
      </c>
      <c r="K97" s="300">
        <v>232</v>
      </c>
      <c r="L97" s="301"/>
      <c r="M97" s="297" t="s">
        <v>1276</v>
      </c>
      <c r="N97" s="293"/>
      <c r="O97" s="205"/>
      <c r="P97" s="205"/>
    </row>
    <row r="98" s="180" customFormat="1" ht="25" customHeight="1" spans="1:16">
      <c r="A98" s="293">
        <v>94</v>
      </c>
      <c r="B98" s="294" t="s">
        <v>1385</v>
      </c>
      <c r="C98" s="294"/>
      <c r="D98" s="302" t="s">
        <v>1278</v>
      </c>
      <c r="E98" s="297" t="s">
        <v>22</v>
      </c>
      <c r="F98" s="297" t="s">
        <v>27</v>
      </c>
      <c r="G98" s="293">
        <v>7</v>
      </c>
      <c r="H98" s="298">
        <v>5.6</v>
      </c>
      <c r="I98" s="298">
        <f t="shared" si="1"/>
        <v>39.2</v>
      </c>
      <c r="J98" s="299">
        <v>9</v>
      </c>
      <c r="K98" s="300">
        <v>232</v>
      </c>
      <c r="L98" s="301"/>
      <c r="M98" s="297" t="s">
        <v>1276</v>
      </c>
      <c r="N98" s="293"/>
      <c r="O98" s="205"/>
      <c r="P98" s="205"/>
    </row>
    <row r="99" s="180" customFormat="1" ht="25" customHeight="1" spans="1:16">
      <c r="A99" s="293">
        <v>95</v>
      </c>
      <c r="B99" s="294" t="s">
        <v>1386</v>
      </c>
      <c r="C99" s="294"/>
      <c r="D99" s="302" t="s">
        <v>1387</v>
      </c>
      <c r="E99" s="297" t="s">
        <v>22</v>
      </c>
      <c r="F99" s="297" t="s">
        <v>27</v>
      </c>
      <c r="G99" s="293">
        <v>2</v>
      </c>
      <c r="H99" s="298">
        <v>88</v>
      </c>
      <c r="I99" s="298">
        <f t="shared" si="1"/>
        <v>176</v>
      </c>
      <c r="J99" s="299">
        <v>9</v>
      </c>
      <c r="K99" s="300">
        <v>232</v>
      </c>
      <c r="L99" s="301"/>
      <c r="M99" s="297" t="s">
        <v>1276</v>
      </c>
      <c r="N99" s="293"/>
      <c r="O99" s="205"/>
      <c r="P99" s="205"/>
    </row>
    <row r="100" s="180" customFormat="1" ht="25" customHeight="1" spans="1:16">
      <c r="A100" s="293">
        <v>96</v>
      </c>
      <c r="B100" s="294" t="s">
        <v>1388</v>
      </c>
      <c r="C100" s="295"/>
      <c r="D100" s="302" t="s">
        <v>1278</v>
      </c>
      <c r="E100" s="297" t="s">
        <v>22</v>
      </c>
      <c r="F100" s="297" t="s">
        <v>27</v>
      </c>
      <c r="G100" s="293">
        <v>2</v>
      </c>
      <c r="H100" s="298">
        <v>113</v>
      </c>
      <c r="I100" s="298">
        <f t="shared" si="1"/>
        <v>226</v>
      </c>
      <c r="J100" s="299">
        <v>9</v>
      </c>
      <c r="K100" s="300">
        <v>232</v>
      </c>
      <c r="L100" s="301"/>
      <c r="M100" s="297" t="s">
        <v>1276</v>
      </c>
      <c r="N100" s="293"/>
      <c r="O100" s="205"/>
      <c r="P100" s="205"/>
    </row>
    <row r="101" s="180" customFormat="1" ht="25" customHeight="1" spans="1:16">
      <c r="A101" s="293">
        <v>97</v>
      </c>
      <c r="B101" s="294" t="s">
        <v>1389</v>
      </c>
      <c r="C101" s="294"/>
      <c r="D101" s="302" t="s">
        <v>1390</v>
      </c>
      <c r="E101" s="297" t="s">
        <v>22</v>
      </c>
      <c r="F101" s="297" t="s">
        <v>389</v>
      </c>
      <c r="G101" s="293">
        <v>5</v>
      </c>
      <c r="H101" s="298">
        <v>295</v>
      </c>
      <c r="I101" s="298">
        <f t="shared" si="1"/>
        <v>1475</v>
      </c>
      <c r="J101" s="299">
        <v>9</v>
      </c>
      <c r="K101" s="300">
        <v>232</v>
      </c>
      <c r="L101" s="301"/>
      <c r="M101" s="297" t="s">
        <v>1276</v>
      </c>
      <c r="N101" s="293"/>
      <c r="O101" s="205"/>
      <c r="P101" s="205"/>
    </row>
    <row r="102" s="180" customFormat="1" ht="25" customHeight="1" spans="1:16">
      <c r="A102" s="293">
        <v>98</v>
      </c>
      <c r="B102" s="294" t="s">
        <v>1391</v>
      </c>
      <c r="C102" s="294"/>
      <c r="D102" s="302" t="s">
        <v>1392</v>
      </c>
      <c r="E102" s="297" t="s">
        <v>22</v>
      </c>
      <c r="F102" s="297" t="s">
        <v>45</v>
      </c>
      <c r="G102" s="293">
        <v>1</v>
      </c>
      <c r="H102" s="298">
        <v>390</v>
      </c>
      <c r="I102" s="298">
        <f t="shared" si="1"/>
        <v>390</v>
      </c>
      <c r="J102" s="299">
        <v>9</v>
      </c>
      <c r="K102" s="300">
        <v>232</v>
      </c>
      <c r="L102" s="301"/>
      <c r="M102" s="297" t="s">
        <v>1276</v>
      </c>
      <c r="N102" s="293"/>
      <c r="O102" s="205"/>
      <c r="P102" s="205"/>
    </row>
    <row r="103" s="180" customFormat="1" ht="25" customHeight="1" spans="1:16">
      <c r="A103" s="293">
        <v>99</v>
      </c>
      <c r="B103" s="294" t="s">
        <v>1393</v>
      </c>
      <c r="C103" s="295"/>
      <c r="D103" s="294" t="s">
        <v>1394</v>
      </c>
      <c r="E103" s="297" t="s">
        <v>22</v>
      </c>
      <c r="F103" s="297" t="s">
        <v>23</v>
      </c>
      <c r="G103" s="293">
        <v>2</v>
      </c>
      <c r="H103" s="298">
        <v>600</v>
      </c>
      <c r="I103" s="298">
        <f t="shared" si="1"/>
        <v>1200</v>
      </c>
      <c r="J103" s="299">
        <v>9</v>
      </c>
      <c r="K103" s="300">
        <v>232</v>
      </c>
      <c r="L103" s="301"/>
      <c r="M103" s="297" t="s">
        <v>1276</v>
      </c>
      <c r="N103" s="293"/>
      <c r="O103" s="205"/>
      <c r="P103" s="205"/>
    </row>
    <row r="104" s="180" customFormat="1" ht="25" customHeight="1" spans="1:16">
      <c r="A104" s="293">
        <v>100</v>
      </c>
      <c r="B104" s="294" t="s">
        <v>1395</v>
      </c>
      <c r="C104" s="295"/>
      <c r="D104" s="294" t="s">
        <v>1396</v>
      </c>
      <c r="E104" s="297" t="s">
        <v>22</v>
      </c>
      <c r="F104" s="297" t="s">
        <v>23</v>
      </c>
      <c r="G104" s="293">
        <v>1</v>
      </c>
      <c r="H104" s="298">
        <v>360</v>
      </c>
      <c r="I104" s="298">
        <f t="shared" si="1"/>
        <v>360</v>
      </c>
      <c r="J104" s="299">
        <v>9</v>
      </c>
      <c r="K104" s="300">
        <v>232</v>
      </c>
      <c r="L104" s="301"/>
      <c r="M104" s="297" t="s">
        <v>1276</v>
      </c>
      <c r="N104" s="293"/>
      <c r="O104" s="205"/>
      <c r="P104" s="205"/>
    </row>
    <row r="105" s="180" customFormat="1" ht="25" customHeight="1" spans="1:16">
      <c r="A105" s="293">
        <v>101</v>
      </c>
      <c r="B105" s="294" t="s">
        <v>1397</v>
      </c>
      <c r="C105" s="294"/>
      <c r="D105" s="302" t="s">
        <v>1278</v>
      </c>
      <c r="E105" s="297" t="s">
        <v>22</v>
      </c>
      <c r="F105" s="297" t="s">
        <v>27</v>
      </c>
      <c r="G105" s="293">
        <v>4</v>
      </c>
      <c r="H105" s="298">
        <v>98</v>
      </c>
      <c r="I105" s="298">
        <f t="shared" si="1"/>
        <v>392</v>
      </c>
      <c r="J105" s="299">
        <v>9</v>
      </c>
      <c r="K105" s="300">
        <v>232</v>
      </c>
      <c r="L105" s="301"/>
      <c r="M105" s="297" t="s">
        <v>1276</v>
      </c>
      <c r="N105" s="293"/>
      <c r="O105" s="205"/>
      <c r="P105" s="205"/>
    </row>
    <row r="106" s="180" customFormat="1" ht="25" customHeight="1" spans="1:16">
      <c r="A106" s="293">
        <v>102</v>
      </c>
      <c r="B106" s="294" t="s">
        <v>1398</v>
      </c>
      <c r="C106" s="294"/>
      <c r="D106" s="302" t="s">
        <v>1399</v>
      </c>
      <c r="E106" s="297" t="s">
        <v>22</v>
      </c>
      <c r="F106" s="297" t="s">
        <v>118</v>
      </c>
      <c r="G106" s="293">
        <v>2</v>
      </c>
      <c r="H106" s="298">
        <v>100</v>
      </c>
      <c r="I106" s="298">
        <f t="shared" si="1"/>
        <v>200</v>
      </c>
      <c r="J106" s="299">
        <v>9</v>
      </c>
      <c r="K106" s="300">
        <v>232</v>
      </c>
      <c r="L106" s="301"/>
      <c r="M106" s="297" t="s">
        <v>1276</v>
      </c>
      <c r="N106" s="293"/>
      <c r="O106" s="205"/>
      <c r="P106" s="205"/>
    </row>
    <row r="107" s="180" customFormat="1" ht="25" customHeight="1" spans="1:16">
      <c r="A107" s="293">
        <v>103</v>
      </c>
      <c r="B107" s="294" t="s">
        <v>1400</v>
      </c>
      <c r="C107" s="295"/>
      <c r="D107" s="306" t="s">
        <v>1401</v>
      </c>
      <c r="E107" s="297" t="s">
        <v>22</v>
      </c>
      <c r="F107" s="297" t="s">
        <v>23</v>
      </c>
      <c r="G107" s="293">
        <v>3</v>
      </c>
      <c r="H107" s="298">
        <v>200</v>
      </c>
      <c r="I107" s="298">
        <f t="shared" si="1"/>
        <v>600</v>
      </c>
      <c r="J107" s="299">
        <v>9</v>
      </c>
      <c r="K107" s="300">
        <v>232</v>
      </c>
      <c r="L107" s="301"/>
      <c r="M107" s="297" t="s">
        <v>1276</v>
      </c>
      <c r="N107" s="293"/>
      <c r="O107" s="205"/>
      <c r="P107" s="205"/>
    </row>
    <row r="108" s="180" customFormat="1" ht="25" customHeight="1" spans="1:16">
      <c r="A108" s="293">
        <v>104</v>
      </c>
      <c r="B108" s="294" t="s">
        <v>1402</v>
      </c>
      <c r="C108" s="295"/>
      <c r="D108" s="306" t="s">
        <v>1403</v>
      </c>
      <c r="E108" s="297" t="s">
        <v>22</v>
      </c>
      <c r="F108" s="297" t="s">
        <v>118</v>
      </c>
      <c r="G108" s="293">
        <v>5</v>
      </c>
      <c r="H108" s="298">
        <v>471</v>
      </c>
      <c r="I108" s="298">
        <f t="shared" si="1"/>
        <v>2355</v>
      </c>
      <c r="J108" s="299">
        <v>9</v>
      </c>
      <c r="K108" s="300">
        <v>232</v>
      </c>
      <c r="L108" s="301"/>
      <c r="M108" s="297" t="s">
        <v>1276</v>
      </c>
      <c r="N108" s="293"/>
      <c r="O108" s="205"/>
      <c r="P108" s="205"/>
    </row>
    <row r="109" s="180" customFormat="1" ht="25" customHeight="1" spans="1:16">
      <c r="A109" s="293">
        <v>105</v>
      </c>
      <c r="B109" s="294" t="s">
        <v>1404</v>
      </c>
      <c r="C109" s="294"/>
      <c r="D109" s="302" t="s">
        <v>1405</v>
      </c>
      <c r="E109" s="297" t="s">
        <v>22</v>
      </c>
      <c r="F109" s="297" t="s">
        <v>27</v>
      </c>
      <c r="G109" s="293">
        <v>1</v>
      </c>
      <c r="H109" s="298">
        <v>4869</v>
      </c>
      <c r="I109" s="298">
        <f t="shared" si="1"/>
        <v>4869</v>
      </c>
      <c r="J109" s="299">
        <v>9</v>
      </c>
      <c r="K109" s="300">
        <v>232</v>
      </c>
      <c r="L109" s="301"/>
      <c r="M109" s="297" t="s">
        <v>1276</v>
      </c>
      <c r="N109" s="293"/>
      <c r="O109" s="205"/>
      <c r="P109" s="205"/>
    </row>
    <row r="110" s="180" customFormat="1" ht="25" customHeight="1" spans="1:16">
      <c r="A110" s="293">
        <v>106</v>
      </c>
      <c r="B110" s="294" t="s">
        <v>1406</v>
      </c>
      <c r="C110" s="295"/>
      <c r="D110" s="302" t="s">
        <v>1399</v>
      </c>
      <c r="E110" s="297" t="s">
        <v>22</v>
      </c>
      <c r="F110" s="297" t="s">
        <v>27</v>
      </c>
      <c r="G110" s="293">
        <v>1</v>
      </c>
      <c r="H110" s="298">
        <v>100</v>
      </c>
      <c r="I110" s="298">
        <f t="shared" si="1"/>
        <v>100</v>
      </c>
      <c r="J110" s="299">
        <v>9</v>
      </c>
      <c r="K110" s="300">
        <v>232</v>
      </c>
      <c r="L110" s="301"/>
      <c r="M110" s="297" t="s">
        <v>1276</v>
      </c>
      <c r="N110" s="293"/>
      <c r="O110" s="205"/>
      <c r="P110" s="205"/>
    </row>
    <row r="111" s="180" customFormat="1" ht="25" customHeight="1" spans="1:16">
      <c r="A111" s="293">
        <v>107</v>
      </c>
      <c r="B111" s="294" t="s">
        <v>1407</v>
      </c>
      <c r="C111" s="294"/>
      <c r="D111" s="302" t="s">
        <v>1408</v>
      </c>
      <c r="E111" s="297" t="s">
        <v>22</v>
      </c>
      <c r="F111" s="297" t="s">
        <v>118</v>
      </c>
      <c r="G111" s="293">
        <v>3</v>
      </c>
      <c r="H111" s="298">
        <v>170</v>
      </c>
      <c r="I111" s="298">
        <f t="shared" si="1"/>
        <v>510</v>
      </c>
      <c r="J111" s="299">
        <v>9</v>
      </c>
      <c r="K111" s="300">
        <v>232</v>
      </c>
      <c r="L111" s="301"/>
      <c r="M111" s="297" t="s">
        <v>1276</v>
      </c>
      <c r="N111" s="293"/>
      <c r="O111" s="205"/>
      <c r="P111" s="205"/>
    </row>
    <row r="112" s="180" customFormat="1" ht="25" customHeight="1" spans="1:16">
      <c r="A112" s="293">
        <v>108</v>
      </c>
      <c r="B112" s="294" t="s">
        <v>542</v>
      </c>
      <c r="C112" s="294"/>
      <c r="D112" s="302" t="s">
        <v>1383</v>
      </c>
      <c r="E112" s="297" t="s">
        <v>22</v>
      </c>
      <c r="F112" s="297" t="s">
        <v>27</v>
      </c>
      <c r="G112" s="293">
        <v>23</v>
      </c>
      <c r="H112" s="298">
        <v>9</v>
      </c>
      <c r="I112" s="298">
        <f t="shared" si="1"/>
        <v>207</v>
      </c>
      <c r="J112" s="299">
        <v>9</v>
      </c>
      <c r="K112" s="300">
        <v>232</v>
      </c>
      <c r="L112" s="301"/>
      <c r="M112" s="297" t="s">
        <v>1276</v>
      </c>
      <c r="N112" s="293"/>
      <c r="O112" s="205"/>
      <c r="P112" s="205"/>
    </row>
    <row r="113" s="180" customFormat="1" ht="25" customHeight="1" spans="1:16">
      <c r="A113" s="293">
        <v>109</v>
      </c>
      <c r="B113" s="294" t="s">
        <v>1409</v>
      </c>
      <c r="C113" s="294"/>
      <c r="D113" s="302" t="s">
        <v>1375</v>
      </c>
      <c r="E113" s="297" t="s">
        <v>22</v>
      </c>
      <c r="F113" s="297" t="s">
        <v>27</v>
      </c>
      <c r="G113" s="293">
        <v>2</v>
      </c>
      <c r="H113" s="298">
        <v>70</v>
      </c>
      <c r="I113" s="298">
        <f t="shared" si="1"/>
        <v>140</v>
      </c>
      <c r="J113" s="299">
        <v>9</v>
      </c>
      <c r="K113" s="300">
        <v>232</v>
      </c>
      <c r="L113" s="301"/>
      <c r="M113" s="297" t="s">
        <v>1276</v>
      </c>
      <c r="N113" s="293"/>
      <c r="O113" s="205"/>
      <c r="P113" s="205"/>
    </row>
    <row r="114" s="180" customFormat="1" ht="25" customHeight="1" spans="1:16">
      <c r="A114" s="293">
        <v>110</v>
      </c>
      <c r="B114" s="294" t="s">
        <v>1410</v>
      </c>
      <c r="C114" s="294"/>
      <c r="D114" s="302" t="s">
        <v>1411</v>
      </c>
      <c r="E114" s="297" t="s">
        <v>22</v>
      </c>
      <c r="F114" s="297" t="s">
        <v>27</v>
      </c>
      <c r="G114" s="293">
        <v>2</v>
      </c>
      <c r="H114" s="298">
        <v>490</v>
      </c>
      <c r="I114" s="298">
        <f t="shared" si="1"/>
        <v>980</v>
      </c>
      <c r="J114" s="299">
        <v>9</v>
      </c>
      <c r="K114" s="300">
        <v>232</v>
      </c>
      <c r="L114" s="301"/>
      <c r="M114" s="297" t="s">
        <v>1276</v>
      </c>
      <c r="N114" s="293"/>
      <c r="O114" s="205"/>
      <c r="P114" s="205"/>
    </row>
    <row r="115" s="180" customFormat="1" ht="25" customHeight="1" spans="1:16">
      <c r="A115" s="293">
        <v>111</v>
      </c>
      <c r="B115" s="294" t="s">
        <v>1412</v>
      </c>
      <c r="C115" s="295"/>
      <c r="D115" s="302" t="s">
        <v>1413</v>
      </c>
      <c r="E115" s="297" t="s">
        <v>22</v>
      </c>
      <c r="F115" s="297" t="s">
        <v>45</v>
      </c>
      <c r="G115" s="293">
        <v>3</v>
      </c>
      <c r="H115" s="298">
        <v>520</v>
      </c>
      <c r="I115" s="298">
        <f t="shared" si="1"/>
        <v>1560</v>
      </c>
      <c r="J115" s="299">
        <v>9</v>
      </c>
      <c r="K115" s="300">
        <v>232</v>
      </c>
      <c r="L115" s="301"/>
      <c r="M115" s="297" t="s">
        <v>1276</v>
      </c>
      <c r="N115" s="293"/>
      <c r="O115" s="205"/>
      <c r="P115" s="205"/>
    </row>
    <row r="116" s="180" customFormat="1" ht="25" customHeight="1" spans="1:16">
      <c r="A116" s="293">
        <v>112</v>
      </c>
      <c r="B116" s="294" t="s">
        <v>1414</v>
      </c>
      <c r="C116" s="294"/>
      <c r="D116" s="302" t="s">
        <v>1415</v>
      </c>
      <c r="E116" s="297" t="s">
        <v>22</v>
      </c>
      <c r="F116" s="297" t="s">
        <v>27</v>
      </c>
      <c r="G116" s="293">
        <v>1</v>
      </c>
      <c r="H116" s="298">
        <v>200</v>
      </c>
      <c r="I116" s="298">
        <f t="shared" si="1"/>
        <v>200</v>
      </c>
      <c r="J116" s="299">
        <v>9</v>
      </c>
      <c r="K116" s="300">
        <v>232</v>
      </c>
      <c r="L116" s="301"/>
      <c r="M116" s="297" t="s">
        <v>1276</v>
      </c>
      <c r="N116" s="293"/>
      <c r="O116" s="205"/>
      <c r="P116" s="205"/>
    </row>
    <row r="117" s="180" customFormat="1" ht="25" customHeight="1" spans="1:16">
      <c r="A117" s="293">
        <v>113</v>
      </c>
      <c r="B117" s="294" t="s">
        <v>1416</v>
      </c>
      <c r="C117" s="294"/>
      <c r="D117" s="302" t="s">
        <v>1417</v>
      </c>
      <c r="E117" s="297" t="s">
        <v>22</v>
      </c>
      <c r="F117" s="297" t="s">
        <v>27</v>
      </c>
      <c r="G117" s="293">
        <v>1</v>
      </c>
      <c r="H117" s="298">
        <v>3280</v>
      </c>
      <c r="I117" s="298">
        <f t="shared" si="1"/>
        <v>3280</v>
      </c>
      <c r="J117" s="299">
        <v>9</v>
      </c>
      <c r="K117" s="300">
        <v>232</v>
      </c>
      <c r="L117" s="301"/>
      <c r="M117" s="297" t="s">
        <v>1276</v>
      </c>
      <c r="N117" s="293"/>
      <c r="O117" s="205"/>
      <c r="P117" s="205"/>
    </row>
    <row r="118" s="180" customFormat="1" ht="25" customHeight="1" spans="1:16">
      <c r="A118" s="293">
        <v>114</v>
      </c>
      <c r="B118" s="294" t="s">
        <v>1418</v>
      </c>
      <c r="C118" s="294"/>
      <c r="D118" s="302" t="s">
        <v>1415</v>
      </c>
      <c r="E118" s="297" t="s">
        <v>22</v>
      </c>
      <c r="F118" s="297" t="s">
        <v>27</v>
      </c>
      <c r="G118" s="293">
        <v>3</v>
      </c>
      <c r="H118" s="298">
        <v>370</v>
      </c>
      <c r="I118" s="298">
        <f t="shared" si="1"/>
        <v>1110</v>
      </c>
      <c r="J118" s="299">
        <v>9</v>
      </c>
      <c r="K118" s="300">
        <v>232</v>
      </c>
      <c r="L118" s="301"/>
      <c r="M118" s="297" t="s">
        <v>1276</v>
      </c>
      <c r="N118" s="293"/>
      <c r="O118" s="205"/>
      <c r="P118" s="205"/>
    </row>
    <row r="119" s="180" customFormat="1" ht="25" customHeight="1" spans="1:16">
      <c r="A119" s="293">
        <v>115</v>
      </c>
      <c r="B119" s="294" t="s">
        <v>1419</v>
      </c>
      <c r="C119" s="294"/>
      <c r="D119" s="302" t="s">
        <v>1364</v>
      </c>
      <c r="E119" s="297" t="s">
        <v>22</v>
      </c>
      <c r="F119" s="297" t="s">
        <v>27</v>
      </c>
      <c r="G119" s="293">
        <v>1</v>
      </c>
      <c r="H119" s="298">
        <v>380</v>
      </c>
      <c r="I119" s="298">
        <f t="shared" si="1"/>
        <v>380</v>
      </c>
      <c r="J119" s="299">
        <v>9</v>
      </c>
      <c r="K119" s="300">
        <v>232</v>
      </c>
      <c r="L119" s="301"/>
      <c r="M119" s="297" t="s">
        <v>1276</v>
      </c>
      <c r="N119" s="293"/>
      <c r="O119" s="205"/>
      <c r="P119" s="205"/>
    </row>
    <row r="120" s="180" customFormat="1" ht="25" customHeight="1" spans="1:16">
      <c r="A120" s="293">
        <v>116</v>
      </c>
      <c r="B120" s="294" t="s">
        <v>1420</v>
      </c>
      <c r="C120" s="294"/>
      <c r="D120" s="302" t="s">
        <v>1421</v>
      </c>
      <c r="E120" s="297" t="s">
        <v>22</v>
      </c>
      <c r="F120" s="297" t="s">
        <v>27</v>
      </c>
      <c r="G120" s="293">
        <v>2</v>
      </c>
      <c r="H120" s="298">
        <v>28</v>
      </c>
      <c r="I120" s="298">
        <f t="shared" si="1"/>
        <v>56</v>
      </c>
      <c r="J120" s="299">
        <v>9</v>
      </c>
      <c r="K120" s="300">
        <v>232</v>
      </c>
      <c r="L120" s="301"/>
      <c r="M120" s="297" t="s">
        <v>1276</v>
      </c>
      <c r="N120" s="293"/>
      <c r="O120" s="205"/>
      <c r="P120" s="205"/>
    </row>
    <row r="121" s="180" customFormat="1" ht="25" customHeight="1" spans="1:16">
      <c r="A121" s="293">
        <v>117</v>
      </c>
      <c r="B121" s="294" t="s">
        <v>1422</v>
      </c>
      <c r="C121" s="294"/>
      <c r="D121" s="302" t="s">
        <v>1423</v>
      </c>
      <c r="E121" s="297" t="s">
        <v>22</v>
      </c>
      <c r="F121" s="297" t="s">
        <v>27</v>
      </c>
      <c r="G121" s="293">
        <v>1</v>
      </c>
      <c r="H121" s="298">
        <v>76</v>
      </c>
      <c r="I121" s="298">
        <f t="shared" si="1"/>
        <v>76</v>
      </c>
      <c r="J121" s="299">
        <v>9</v>
      </c>
      <c r="K121" s="300">
        <v>232</v>
      </c>
      <c r="L121" s="301"/>
      <c r="M121" s="297" t="s">
        <v>1276</v>
      </c>
      <c r="N121" s="293"/>
      <c r="O121" s="205"/>
      <c r="P121" s="205"/>
    </row>
    <row r="122" s="180" customFormat="1" ht="25" customHeight="1" spans="1:16">
      <c r="A122" s="293">
        <v>118</v>
      </c>
      <c r="B122" s="294" t="s">
        <v>1424</v>
      </c>
      <c r="C122" s="294"/>
      <c r="D122" s="302" t="s">
        <v>1364</v>
      </c>
      <c r="E122" s="297" t="s">
        <v>22</v>
      </c>
      <c r="F122" s="297" t="s">
        <v>27</v>
      </c>
      <c r="G122" s="293">
        <v>1</v>
      </c>
      <c r="H122" s="298">
        <v>630</v>
      </c>
      <c r="I122" s="298">
        <f t="shared" si="1"/>
        <v>630</v>
      </c>
      <c r="J122" s="299">
        <v>9</v>
      </c>
      <c r="K122" s="300">
        <v>232</v>
      </c>
      <c r="L122" s="301"/>
      <c r="M122" s="297" t="s">
        <v>1276</v>
      </c>
      <c r="N122" s="293"/>
      <c r="O122" s="205"/>
      <c r="P122" s="205"/>
    </row>
    <row r="123" s="180" customFormat="1" ht="25" customHeight="1" spans="1:16">
      <c r="A123" s="293">
        <v>119</v>
      </c>
      <c r="B123" s="294" t="s">
        <v>1425</v>
      </c>
      <c r="C123" s="294"/>
      <c r="D123" s="302" t="s">
        <v>1278</v>
      </c>
      <c r="E123" s="297" t="s">
        <v>22</v>
      </c>
      <c r="F123" s="297" t="s">
        <v>27</v>
      </c>
      <c r="G123" s="293">
        <v>1</v>
      </c>
      <c r="H123" s="298">
        <v>100</v>
      </c>
      <c r="I123" s="298">
        <f t="shared" si="1"/>
        <v>100</v>
      </c>
      <c r="J123" s="299">
        <v>9</v>
      </c>
      <c r="K123" s="300">
        <v>232</v>
      </c>
      <c r="L123" s="301"/>
      <c r="M123" s="297" t="s">
        <v>1276</v>
      </c>
      <c r="N123" s="293"/>
      <c r="O123" s="205"/>
      <c r="P123" s="205"/>
    </row>
    <row r="124" s="180" customFormat="1" ht="25" customHeight="1" spans="1:16">
      <c r="A124" s="293">
        <v>120</v>
      </c>
      <c r="B124" s="294" t="s">
        <v>1426</v>
      </c>
      <c r="C124" s="294"/>
      <c r="D124" s="302" t="s">
        <v>1427</v>
      </c>
      <c r="E124" s="297" t="s">
        <v>22</v>
      </c>
      <c r="F124" s="297" t="s">
        <v>27</v>
      </c>
      <c r="G124" s="293">
        <v>1</v>
      </c>
      <c r="H124" s="298">
        <v>900</v>
      </c>
      <c r="I124" s="298">
        <f t="shared" si="1"/>
        <v>900</v>
      </c>
      <c r="J124" s="299">
        <v>9</v>
      </c>
      <c r="K124" s="300">
        <v>232</v>
      </c>
      <c r="L124" s="301"/>
      <c r="M124" s="297" t="s">
        <v>1276</v>
      </c>
      <c r="N124" s="293"/>
      <c r="O124" s="205"/>
      <c r="P124" s="205"/>
    </row>
    <row r="125" s="180" customFormat="1" ht="25" customHeight="1" spans="1:16">
      <c r="A125" s="293">
        <v>121</v>
      </c>
      <c r="B125" s="294" t="s">
        <v>1428</v>
      </c>
      <c r="C125" s="294"/>
      <c r="D125" s="302" t="s">
        <v>1429</v>
      </c>
      <c r="E125" s="297" t="s">
        <v>22</v>
      </c>
      <c r="F125" s="297" t="s">
        <v>27</v>
      </c>
      <c r="G125" s="293">
        <v>3</v>
      </c>
      <c r="H125" s="298">
        <v>12</v>
      </c>
      <c r="I125" s="298">
        <f t="shared" si="1"/>
        <v>36</v>
      </c>
      <c r="J125" s="299">
        <v>9</v>
      </c>
      <c r="K125" s="300">
        <v>232</v>
      </c>
      <c r="L125" s="301"/>
      <c r="M125" s="297" t="s">
        <v>1276</v>
      </c>
      <c r="N125" s="293"/>
      <c r="O125" s="205"/>
      <c r="P125" s="205"/>
    </row>
    <row r="126" s="180" customFormat="1" ht="25" customHeight="1" spans="1:16">
      <c r="A126" s="293">
        <v>122</v>
      </c>
      <c r="B126" s="294" t="s">
        <v>1430</v>
      </c>
      <c r="C126" s="294"/>
      <c r="D126" s="302" t="s">
        <v>1431</v>
      </c>
      <c r="E126" s="297" t="s">
        <v>22</v>
      </c>
      <c r="F126" s="297" t="s">
        <v>27</v>
      </c>
      <c r="G126" s="293">
        <v>1</v>
      </c>
      <c r="H126" s="298">
        <v>60</v>
      </c>
      <c r="I126" s="298">
        <f t="shared" si="1"/>
        <v>60</v>
      </c>
      <c r="J126" s="299">
        <v>9</v>
      </c>
      <c r="K126" s="300">
        <v>232</v>
      </c>
      <c r="L126" s="301"/>
      <c r="M126" s="297" t="s">
        <v>1276</v>
      </c>
      <c r="N126" s="293"/>
      <c r="O126" s="205"/>
      <c r="P126" s="205"/>
    </row>
    <row r="127" s="180" customFormat="1" ht="25" customHeight="1" spans="1:16">
      <c r="A127" s="293">
        <v>123</v>
      </c>
      <c r="B127" s="294" t="s">
        <v>1432</v>
      </c>
      <c r="C127" s="294"/>
      <c r="D127" s="302" t="s">
        <v>1399</v>
      </c>
      <c r="E127" s="297" t="s">
        <v>22</v>
      </c>
      <c r="F127" s="297" t="s">
        <v>27</v>
      </c>
      <c r="G127" s="293">
        <v>1</v>
      </c>
      <c r="H127" s="298">
        <v>215</v>
      </c>
      <c r="I127" s="298">
        <f t="shared" si="1"/>
        <v>215</v>
      </c>
      <c r="J127" s="299">
        <v>9</v>
      </c>
      <c r="K127" s="300">
        <v>232</v>
      </c>
      <c r="L127" s="301"/>
      <c r="M127" s="297" t="s">
        <v>1276</v>
      </c>
      <c r="N127" s="293"/>
      <c r="O127" s="205"/>
      <c r="P127" s="205"/>
    </row>
    <row r="128" s="180" customFormat="1" ht="25" customHeight="1" spans="1:16">
      <c r="A128" s="293">
        <v>124</v>
      </c>
      <c r="B128" s="294" t="s">
        <v>1433</v>
      </c>
      <c r="C128" s="294"/>
      <c r="D128" s="302" t="s">
        <v>1413</v>
      </c>
      <c r="E128" s="297" t="s">
        <v>22</v>
      </c>
      <c r="F128" s="297" t="s">
        <v>45</v>
      </c>
      <c r="G128" s="293">
        <v>3</v>
      </c>
      <c r="H128" s="298">
        <v>525</v>
      </c>
      <c r="I128" s="298">
        <f t="shared" si="1"/>
        <v>1575</v>
      </c>
      <c r="J128" s="299">
        <v>9</v>
      </c>
      <c r="K128" s="300">
        <v>232</v>
      </c>
      <c r="L128" s="301"/>
      <c r="M128" s="297" t="s">
        <v>1276</v>
      </c>
      <c r="N128" s="293"/>
      <c r="O128" s="205"/>
      <c r="P128" s="205"/>
    </row>
    <row r="129" s="180" customFormat="1" ht="25" customHeight="1" spans="1:16">
      <c r="A129" s="293">
        <v>125</v>
      </c>
      <c r="B129" s="294" t="s">
        <v>1434</v>
      </c>
      <c r="C129" s="294"/>
      <c r="D129" s="302" t="s">
        <v>1435</v>
      </c>
      <c r="E129" s="297" t="s">
        <v>22</v>
      </c>
      <c r="F129" s="297" t="s">
        <v>27</v>
      </c>
      <c r="G129" s="293">
        <v>1</v>
      </c>
      <c r="H129" s="298">
        <v>520</v>
      </c>
      <c r="I129" s="298">
        <f t="shared" si="1"/>
        <v>520</v>
      </c>
      <c r="J129" s="299">
        <v>9</v>
      </c>
      <c r="K129" s="300">
        <v>232</v>
      </c>
      <c r="L129" s="301"/>
      <c r="M129" s="297" t="s">
        <v>1276</v>
      </c>
      <c r="N129" s="293"/>
      <c r="O129" s="205"/>
      <c r="P129" s="205"/>
    </row>
    <row r="130" s="180" customFormat="1" ht="25" customHeight="1" spans="1:16">
      <c r="A130" s="293">
        <v>126</v>
      </c>
      <c r="B130" s="294" t="s">
        <v>612</v>
      </c>
      <c r="C130" s="294"/>
      <c r="D130" s="302" t="s">
        <v>1375</v>
      </c>
      <c r="E130" s="297" t="s">
        <v>22</v>
      </c>
      <c r="F130" s="297" t="s">
        <v>27</v>
      </c>
      <c r="G130" s="293">
        <v>100</v>
      </c>
      <c r="H130" s="298">
        <v>15.5</v>
      </c>
      <c r="I130" s="298">
        <f t="shared" si="1"/>
        <v>1550</v>
      </c>
      <c r="J130" s="299">
        <v>9</v>
      </c>
      <c r="K130" s="300">
        <v>232</v>
      </c>
      <c r="L130" s="301"/>
      <c r="M130" s="297" t="s">
        <v>1276</v>
      </c>
      <c r="N130" s="293"/>
      <c r="O130" s="205"/>
      <c r="P130" s="205"/>
    </row>
    <row r="131" s="180" customFormat="1" ht="25" customHeight="1" spans="1:16">
      <c r="A131" s="293">
        <v>127</v>
      </c>
      <c r="B131" s="294" t="s">
        <v>1436</v>
      </c>
      <c r="C131" s="294"/>
      <c r="D131" s="302" t="s">
        <v>1437</v>
      </c>
      <c r="E131" s="297" t="s">
        <v>22</v>
      </c>
      <c r="F131" s="297" t="s">
        <v>27</v>
      </c>
      <c r="G131" s="293">
        <v>3</v>
      </c>
      <c r="H131" s="298">
        <v>300</v>
      </c>
      <c r="I131" s="298">
        <f t="shared" si="1"/>
        <v>900</v>
      </c>
      <c r="J131" s="299">
        <v>9</v>
      </c>
      <c r="K131" s="300">
        <v>232</v>
      </c>
      <c r="L131" s="301"/>
      <c r="M131" s="297" t="s">
        <v>1276</v>
      </c>
      <c r="N131" s="293"/>
      <c r="O131" s="205"/>
      <c r="P131" s="205"/>
    </row>
    <row r="132" s="180" customFormat="1" ht="25" customHeight="1" spans="1:16">
      <c r="A132" s="293">
        <v>128</v>
      </c>
      <c r="B132" s="294" t="s">
        <v>1438</v>
      </c>
      <c r="C132" s="295"/>
      <c r="D132" s="302" t="s">
        <v>1439</v>
      </c>
      <c r="E132" s="297" t="s">
        <v>22</v>
      </c>
      <c r="F132" s="297" t="s">
        <v>45</v>
      </c>
      <c r="G132" s="293">
        <v>1</v>
      </c>
      <c r="H132" s="298">
        <v>398</v>
      </c>
      <c r="I132" s="298">
        <f t="shared" si="1"/>
        <v>398</v>
      </c>
      <c r="J132" s="299">
        <v>9</v>
      </c>
      <c r="K132" s="300">
        <v>232</v>
      </c>
      <c r="L132" s="301"/>
      <c r="M132" s="297" t="s">
        <v>1276</v>
      </c>
      <c r="N132" s="293"/>
      <c r="O132" s="205"/>
      <c r="P132" s="205"/>
    </row>
    <row r="133" s="180" customFormat="1" ht="25" customHeight="1" spans="1:16">
      <c r="A133" s="293">
        <v>129</v>
      </c>
      <c r="B133" s="294" t="s">
        <v>1440</v>
      </c>
      <c r="C133" s="295"/>
      <c r="D133" s="302" t="s">
        <v>1439</v>
      </c>
      <c r="E133" s="297" t="s">
        <v>22</v>
      </c>
      <c r="F133" s="297" t="s">
        <v>45</v>
      </c>
      <c r="G133" s="293">
        <v>4</v>
      </c>
      <c r="H133" s="298">
        <v>398</v>
      </c>
      <c r="I133" s="298">
        <f t="shared" ref="I133:I196" si="2">G133*H133</f>
        <v>1592</v>
      </c>
      <c r="J133" s="299">
        <v>9</v>
      </c>
      <c r="K133" s="300">
        <v>232</v>
      </c>
      <c r="L133" s="301"/>
      <c r="M133" s="297" t="s">
        <v>1276</v>
      </c>
      <c r="N133" s="293"/>
      <c r="O133" s="205"/>
      <c r="P133" s="205"/>
    </row>
    <row r="134" s="273" customFormat="1" ht="25" customHeight="1" spans="1:16">
      <c r="A134" s="293">
        <v>130</v>
      </c>
      <c r="B134" s="294" t="s">
        <v>1441</v>
      </c>
      <c r="C134" s="295"/>
      <c r="D134" s="302" t="s">
        <v>1364</v>
      </c>
      <c r="E134" s="297" t="s">
        <v>22</v>
      </c>
      <c r="F134" s="297" t="s">
        <v>27</v>
      </c>
      <c r="G134" s="293">
        <v>1</v>
      </c>
      <c r="H134" s="298">
        <v>215</v>
      </c>
      <c r="I134" s="298">
        <f t="shared" si="2"/>
        <v>215</v>
      </c>
      <c r="J134" s="299">
        <v>9</v>
      </c>
      <c r="K134" s="300">
        <v>232</v>
      </c>
      <c r="L134" s="301"/>
      <c r="M134" s="297" t="s">
        <v>1276</v>
      </c>
      <c r="N134" s="293"/>
      <c r="O134" s="304"/>
      <c r="P134" s="304"/>
    </row>
    <row r="135" s="273" customFormat="1" ht="25" customHeight="1" spans="1:16">
      <c r="A135" s="293">
        <v>131</v>
      </c>
      <c r="B135" s="294" t="s">
        <v>1442</v>
      </c>
      <c r="C135" s="294"/>
      <c r="D135" s="302" t="s">
        <v>1387</v>
      </c>
      <c r="E135" s="297" t="s">
        <v>22</v>
      </c>
      <c r="F135" s="297" t="s">
        <v>27</v>
      </c>
      <c r="G135" s="293">
        <v>1</v>
      </c>
      <c r="H135" s="298">
        <v>226</v>
      </c>
      <c r="I135" s="298">
        <f t="shared" si="2"/>
        <v>226</v>
      </c>
      <c r="J135" s="299">
        <v>9</v>
      </c>
      <c r="K135" s="300">
        <v>232</v>
      </c>
      <c r="L135" s="301"/>
      <c r="M135" s="297" t="s">
        <v>1276</v>
      </c>
      <c r="N135" s="293"/>
      <c r="O135" s="304"/>
      <c r="P135" s="304"/>
    </row>
    <row r="136" s="180" customFormat="1" ht="25" customHeight="1" spans="1:16">
      <c r="A136" s="293">
        <v>132</v>
      </c>
      <c r="B136" s="294" t="s">
        <v>1443</v>
      </c>
      <c r="C136" s="295"/>
      <c r="D136" s="302" t="s">
        <v>1444</v>
      </c>
      <c r="E136" s="297" t="s">
        <v>22</v>
      </c>
      <c r="F136" s="297" t="s">
        <v>27</v>
      </c>
      <c r="G136" s="293">
        <v>1</v>
      </c>
      <c r="H136" s="298">
        <v>160</v>
      </c>
      <c r="I136" s="298">
        <f t="shared" si="2"/>
        <v>160</v>
      </c>
      <c r="J136" s="299">
        <v>9</v>
      </c>
      <c r="K136" s="300">
        <v>232</v>
      </c>
      <c r="L136" s="301"/>
      <c r="M136" s="297" t="s">
        <v>1276</v>
      </c>
      <c r="N136" s="293"/>
      <c r="O136" s="205"/>
      <c r="P136" s="205"/>
    </row>
    <row r="137" s="180" customFormat="1" ht="25" customHeight="1" spans="1:16">
      <c r="A137" s="293">
        <v>133</v>
      </c>
      <c r="B137" s="294" t="s">
        <v>1445</v>
      </c>
      <c r="C137" s="294"/>
      <c r="D137" s="302" t="s">
        <v>1446</v>
      </c>
      <c r="E137" s="297" t="s">
        <v>22</v>
      </c>
      <c r="F137" s="297" t="s">
        <v>23</v>
      </c>
      <c r="G137" s="293">
        <v>6</v>
      </c>
      <c r="H137" s="298">
        <v>20</v>
      </c>
      <c r="I137" s="298">
        <f t="shared" si="2"/>
        <v>120</v>
      </c>
      <c r="J137" s="299">
        <v>9</v>
      </c>
      <c r="K137" s="300">
        <v>232</v>
      </c>
      <c r="L137" s="301"/>
      <c r="M137" s="297" t="s">
        <v>1276</v>
      </c>
      <c r="N137" s="293"/>
      <c r="O137" s="205"/>
      <c r="P137" s="205"/>
    </row>
    <row r="138" s="180" customFormat="1" ht="25" customHeight="1" spans="1:16">
      <c r="A138" s="293">
        <v>134</v>
      </c>
      <c r="B138" s="294" t="s">
        <v>1445</v>
      </c>
      <c r="C138" s="294"/>
      <c r="D138" s="302" t="s">
        <v>1447</v>
      </c>
      <c r="E138" s="297" t="s">
        <v>22</v>
      </c>
      <c r="F138" s="297" t="s">
        <v>23</v>
      </c>
      <c r="G138" s="293">
        <v>2</v>
      </c>
      <c r="H138" s="298">
        <v>25</v>
      </c>
      <c r="I138" s="298">
        <f t="shared" si="2"/>
        <v>50</v>
      </c>
      <c r="J138" s="299">
        <v>9</v>
      </c>
      <c r="K138" s="300">
        <v>232</v>
      </c>
      <c r="L138" s="301"/>
      <c r="M138" s="297" t="s">
        <v>1276</v>
      </c>
      <c r="N138" s="293"/>
      <c r="O138" s="205"/>
      <c r="P138" s="205"/>
    </row>
    <row r="139" s="180" customFormat="1" ht="25" customHeight="1" spans="1:16">
      <c r="A139" s="293">
        <v>135</v>
      </c>
      <c r="B139" s="294" t="s">
        <v>1448</v>
      </c>
      <c r="C139" s="294"/>
      <c r="D139" s="302" t="s">
        <v>1449</v>
      </c>
      <c r="E139" s="297" t="s">
        <v>22</v>
      </c>
      <c r="F139" s="297" t="s">
        <v>27</v>
      </c>
      <c r="G139" s="293">
        <v>2</v>
      </c>
      <c r="H139" s="298">
        <v>330</v>
      </c>
      <c r="I139" s="298">
        <f t="shared" si="2"/>
        <v>660</v>
      </c>
      <c r="J139" s="299">
        <v>9</v>
      </c>
      <c r="K139" s="300">
        <v>232</v>
      </c>
      <c r="L139" s="301"/>
      <c r="M139" s="297" t="s">
        <v>1276</v>
      </c>
      <c r="N139" s="293"/>
      <c r="O139" s="205"/>
      <c r="P139" s="205"/>
    </row>
    <row r="140" s="180" customFormat="1" ht="25" customHeight="1" spans="1:16">
      <c r="A140" s="293">
        <v>136</v>
      </c>
      <c r="B140" s="294" t="s">
        <v>1450</v>
      </c>
      <c r="C140" s="294"/>
      <c r="D140" s="302" t="s">
        <v>1451</v>
      </c>
      <c r="E140" s="297" t="s">
        <v>22</v>
      </c>
      <c r="F140" s="297" t="s">
        <v>45</v>
      </c>
      <c r="G140" s="293">
        <v>2</v>
      </c>
      <c r="H140" s="298">
        <v>200</v>
      </c>
      <c r="I140" s="298">
        <f t="shared" si="2"/>
        <v>400</v>
      </c>
      <c r="J140" s="299">
        <v>9</v>
      </c>
      <c r="K140" s="300">
        <v>232</v>
      </c>
      <c r="L140" s="301"/>
      <c r="M140" s="297" t="s">
        <v>1276</v>
      </c>
      <c r="N140" s="293"/>
      <c r="O140" s="205"/>
      <c r="P140" s="205"/>
    </row>
    <row r="141" s="180" customFormat="1" ht="25" customHeight="1" spans="1:16">
      <c r="A141" s="293">
        <v>137</v>
      </c>
      <c r="B141" s="294" t="s">
        <v>1452</v>
      </c>
      <c r="C141" s="294"/>
      <c r="D141" s="302" t="s">
        <v>1453</v>
      </c>
      <c r="E141" s="297" t="s">
        <v>22</v>
      </c>
      <c r="F141" s="297" t="s">
        <v>27</v>
      </c>
      <c r="G141" s="293">
        <v>1</v>
      </c>
      <c r="H141" s="298">
        <v>750</v>
      </c>
      <c r="I141" s="298">
        <f t="shared" si="2"/>
        <v>750</v>
      </c>
      <c r="J141" s="299">
        <v>9</v>
      </c>
      <c r="K141" s="300">
        <v>232</v>
      </c>
      <c r="L141" s="301"/>
      <c r="M141" s="297" t="s">
        <v>1276</v>
      </c>
      <c r="N141" s="293"/>
      <c r="O141" s="205"/>
      <c r="P141" s="205"/>
    </row>
    <row r="142" s="180" customFormat="1" ht="25" customHeight="1" spans="1:16">
      <c r="A142" s="293">
        <v>138</v>
      </c>
      <c r="B142" s="294" t="s">
        <v>1454</v>
      </c>
      <c r="C142" s="295"/>
      <c r="D142" s="302" t="s">
        <v>1455</v>
      </c>
      <c r="E142" s="297" t="s">
        <v>22</v>
      </c>
      <c r="F142" s="297" t="s">
        <v>27</v>
      </c>
      <c r="G142" s="293">
        <v>1</v>
      </c>
      <c r="H142" s="298">
        <v>750</v>
      </c>
      <c r="I142" s="298">
        <f t="shared" si="2"/>
        <v>750</v>
      </c>
      <c r="J142" s="299">
        <v>9</v>
      </c>
      <c r="K142" s="300">
        <v>232</v>
      </c>
      <c r="L142" s="301"/>
      <c r="M142" s="297" t="s">
        <v>1276</v>
      </c>
      <c r="N142" s="293"/>
      <c r="O142" s="205"/>
      <c r="P142" s="205"/>
    </row>
    <row r="143" s="180" customFormat="1" ht="25" customHeight="1" spans="1:16">
      <c r="A143" s="293">
        <v>139</v>
      </c>
      <c r="B143" s="294" t="s">
        <v>1456</v>
      </c>
      <c r="C143" s="295"/>
      <c r="D143" s="302" t="s">
        <v>1457</v>
      </c>
      <c r="E143" s="297" t="s">
        <v>22</v>
      </c>
      <c r="F143" s="297" t="s">
        <v>27</v>
      </c>
      <c r="G143" s="293">
        <v>1</v>
      </c>
      <c r="H143" s="298">
        <v>3069</v>
      </c>
      <c r="I143" s="298">
        <f t="shared" si="2"/>
        <v>3069</v>
      </c>
      <c r="J143" s="299">
        <v>9</v>
      </c>
      <c r="K143" s="300">
        <v>232</v>
      </c>
      <c r="L143" s="301"/>
      <c r="M143" s="297" t="s">
        <v>1276</v>
      </c>
      <c r="N143" s="293"/>
      <c r="O143" s="205"/>
      <c r="P143" s="205"/>
    </row>
    <row r="144" s="273" customFormat="1" ht="25" customHeight="1" spans="1:16">
      <c r="A144" s="293">
        <v>140</v>
      </c>
      <c r="B144" s="302" t="s">
        <v>1458</v>
      </c>
      <c r="C144" s="294"/>
      <c r="D144" s="307" t="s">
        <v>1459</v>
      </c>
      <c r="E144" s="297" t="s">
        <v>22</v>
      </c>
      <c r="F144" s="297" t="s">
        <v>27</v>
      </c>
      <c r="G144" s="293">
        <v>4</v>
      </c>
      <c r="H144" s="298">
        <v>550</v>
      </c>
      <c r="I144" s="298">
        <f t="shared" si="2"/>
        <v>2200</v>
      </c>
      <c r="J144" s="299">
        <v>9</v>
      </c>
      <c r="K144" s="300">
        <v>232</v>
      </c>
      <c r="L144" s="301"/>
      <c r="M144" s="297" t="s">
        <v>1276</v>
      </c>
      <c r="N144" s="293"/>
      <c r="O144" s="304"/>
      <c r="P144" s="304"/>
    </row>
    <row r="145" s="180" customFormat="1" ht="25" customHeight="1" spans="1:16">
      <c r="A145" s="293">
        <v>141</v>
      </c>
      <c r="B145" s="294" t="s">
        <v>1460</v>
      </c>
      <c r="C145" s="294"/>
      <c r="D145" s="302" t="s">
        <v>1461</v>
      </c>
      <c r="E145" s="297" t="s">
        <v>22</v>
      </c>
      <c r="F145" s="297" t="s">
        <v>27</v>
      </c>
      <c r="G145" s="293">
        <v>1</v>
      </c>
      <c r="H145" s="298">
        <v>875</v>
      </c>
      <c r="I145" s="298">
        <f t="shared" si="2"/>
        <v>875</v>
      </c>
      <c r="J145" s="299">
        <v>9</v>
      </c>
      <c r="K145" s="300">
        <v>232</v>
      </c>
      <c r="L145" s="301"/>
      <c r="M145" s="297" t="s">
        <v>1276</v>
      </c>
      <c r="N145" s="293"/>
      <c r="O145" s="205"/>
      <c r="P145" s="205"/>
    </row>
    <row r="146" s="180" customFormat="1" ht="25" customHeight="1" spans="1:16">
      <c r="A146" s="293">
        <v>142</v>
      </c>
      <c r="B146" s="294" t="s">
        <v>1462</v>
      </c>
      <c r="C146" s="295"/>
      <c r="D146" s="302" t="s">
        <v>1463</v>
      </c>
      <c r="E146" s="297" t="s">
        <v>22</v>
      </c>
      <c r="F146" s="297" t="s">
        <v>118</v>
      </c>
      <c r="G146" s="293">
        <v>1</v>
      </c>
      <c r="H146" s="298">
        <v>1450</v>
      </c>
      <c r="I146" s="298">
        <f t="shared" si="2"/>
        <v>1450</v>
      </c>
      <c r="J146" s="299">
        <v>9</v>
      </c>
      <c r="K146" s="300">
        <v>232</v>
      </c>
      <c r="L146" s="301"/>
      <c r="M146" s="297" t="s">
        <v>1276</v>
      </c>
      <c r="N146" s="293"/>
      <c r="O146" s="205"/>
      <c r="P146" s="205"/>
    </row>
    <row r="147" s="180" customFormat="1" ht="25" customHeight="1" spans="1:16">
      <c r="A147" s="293">
        <v>143</v>
      </c>
      <c r="B147" s="294" t="s">
        <v>1464</v>
      </c>
      <c r="C147" s="295"/>
      <c r="D147" s="302" t="s">
        <v>1465</v>
      </c>
      <c r="E147" s="297" t="s">
        <v>22</v>
      </c>
      <c r="F147" s="297" t="s">
        <v>45</v>
      </c>
      <c r="G147" s="293">
        <v>1</v>
      </c>
      <c r="H147" s="298">
        <v>240</v>
      </c>
      <c r="I147" s="298">
        <f t="shared" si="2"/>
        <v>240</v>
      </c>
      <c r="J147" s="299">
        <v>9</v>
      </c>
      <c r="K147" s="300">
        <v>232</v>
      </c>
      <c r="L147" s="301"/>
      <c r="M147" s="297" t="s">
        <v>1276</v>
      </c>
      <c r="N147" s="293"/>
      <c r="O147" s="205"/>
      <c r="P147" s="205"/>
    </row>
    <row r="148" s="180" customFormat="1" ht="25" customHeight="1" spans="1:16">
      <c r="A148" s="293">
        <v>144</v>
      </c>
      <c r="B148" s="294" t="s">
        <v>1466</v>
      </c>
      <c r="C148" s="295"/>
      <c r="D148" s="306" t="s">
        <v>1467</v>
      </c>
      <c r="E148" s="297" t="s">
        <v>22</v>
      </c>
      <c r="F148" s="297" t="s">
        <v>45</v>
      </c>
      <c r="G148" s="293">
        <v>1</v>
      </c>
      <c r="H148" s="298">
        <v>942</v>
      </c>
      <c r="I148" s="298">
        <f t="shared" si="2"/>
        <v>942</v>
      </c>
      <c r="J148" s="299">
        <v>9</v>
      </c>
      <c r="K148" s="300">
        <v>232</v>
      </c>
      <c r="L148" s="301"/>
      <c r="M148" s="297" t="s">
        <v>1276</v>
      </c>
      <c r="N148" s="293"/>
      <c r="O148" s="205"/>
      <c r="P148" s="205"/>
    </row>
    <row r="149" s="180" customFormat="1" ht="25" customHeight="1" spans="1:16">
      <c r="A149" s="293">
        <v>145</v>
      </c>
      <c r="B149" s="294" t="s">
        <v>1468</v>
      </c>
      <c r="C149" s="294"/>
      <c r="D149" s="302" t="s">
        <v>1469</v>
      </c>
      <c r="E149" s="297" t="s">
        <v>22</v>
      </c>
      <c r="F149" s="297" t="s">
        <v>27</v>
      </c>
      <c r="G149" s="293">
        <v>4</v>
      </c>
      <c r="H149" s="298">
        <v>145</v>
      </c>
      <c r="I149" s="298">
        <f t="shared" si="2"/>
        <v>580</v>
      </c>
      <c r="J149" s="299">
        <v>5</v>
      </c>
      <c r="K149" s="300">
        <v>117</v>
      </c>
      <c r="L149" s="301"/>
      <c r="M149" s="297" t="s">
        <v>1276</v>
      </c>
      <c r="N149" s="293"/>
      <c r="O149" s="205"/>
      <c r="P149" s="205"/>
    </row>
    <row r="150" s="180" customFormat="1" ht="25" customHeight="1" spans="1:16">
      <c r="A150" s="293">
        <v>146</v>
      </c>
      <c r="B150" s="294" t="s">
        <v>1470</v>
      </c>
      <c r="C150" s="294"/>
      <c r="D150" s="302" t="s">
        <v>1469</v>
      </c>
      <c r="E150" s="297" t="s">
        <v>22</v>
      </c>
      <c r="F150" s="297" t="s">
        <v>27</v>
      </c>
      <c r="G150" s="293">
        <v>3</v>
      </c>
      <c r="H150" s="298">
        <v>300</v>
      </c>
      <c r="I150" s="298">
        <f t="shared" si="2"/>
        <v>900</v>
      </c>
      <c r="J150" s="299">
        <v>5</v>
      </c>
      <c r="K150" s="300">
        <v>117</v>
      </c>
      <c r="L150" s="301"/>
      <c r="M150" s="297" t="s">
        <v>1276</v>
      </c>
      <c r="N150" s="293"/>
      <c r="O150" s="205"/>
      <c r="P150" s="205"/>
    </row>
    <row r="151" s="180" customFormat="1" ht="25" customHeight="1" spans="1:16">
      <c r="A151" s="293">
        <v>147</v>
      </c>
      <c r="B151" s="294" t="s">
        <v>1471</v>
      </c>
      <c r="C151" s="294"/>
      <c r="D151" s="302" t="s">
        <v>1469</v>
      </c>
      <c r="E151" s="297" t="s">
        <v>22</v>
      </c>
      <c r="F151" s="297" t="s">
        <v>27</v>
      </c>
      <c r="G151" s="293">
        <v>2</v>
      </c>
      <c r="H151" s="298">
        <v>150</v>
      </c>
      <c r="I151" s="298">
        <f t="shared" si="2"/>
        <v>300</v>
      </c>
      <c r="J151" s="299">
        <v>5</v>
      </c>
      <c r="K151" s="300">
        <v>117</v>
      </c>
      <c r="L151" s="301"/>
      <c r="M151" s="297" t="s">
        <v>1276</v>
      </c>
      <c r="N151" s="293"/>
      <c r="O151" s="205"/>
      <c r="P151" s="205"/>
    </row>
    <row r="152" s="180" customFormat="1" ht="25" customHeight="1" spans="1:16">
      <c r="A152" s="293">
        <v>148</v>
      </c>
      <c r="B152" s="294" t="s">
        <v>1472</v>
      </c>
      <c r="C152" s="294"/>
      <c r="D152" s="302" t="s">
        <v>1451</v>
      </c>
      <c r="E152" s="297" t="s">
        <v>22</v>
      </c>
      <c r="F152" s="297" t="s">
        <v>45</v>
      </c>
      <c r="G152" s="293">
        <v>5</v>
      </c>
      <c r="H152" s="298">
        <v>38.9</v>
      </c>
      <c r="I152" s="298">
        <f t="shared" si="2"/>
        <v>194.5</v>
      </c>
      <c r="J152" s="299">
        <v>5</v>
      </c>
      <c r="K152" s="300">
        <v>117</v>
      </c>
      <c r="L152" s="301"/>
      <c r="M152" s="297" t="s">
        <v>1276</v>
      </c>
      <c r="N152" s="293"/>
      <c r="O152" s="205"/>
      <c r="P152" s="205"/>
    </row>
    <row r="153" s="180" customFormat="1" ht="25" customHeight="1" spans="1:16">
      <c r="A153" s="293">
        <v>149</v>
      </c>
      <c r="B153" s="294" t="s">
        <v>1473</v>
      </c>
      <c r="C153" s="294"/>
      <c r="D153" s="302" t="s">
        <v>1451</v>
      </c>
      <c r="E153" s="297" t="s">
        <v>22</v>
      </c>
      <c r="F153" s="297" t="s">
        <v>45</v>
      </c>
      <c r="G153" s="293">
        <v>10</v>
      </c>
      <c r="H153" s="298">
        <v>38.9</v>
      </c>
      <c r="I153" s="298">
        <f t="shared" si="2"/>
        <v>389</v>
      </c>
      <c r="J153" s="299">
        <v>5</v>
      </c>
      <c r="K153" s="300">
        <v>117</v>
      </c>
      <c r="L153" s="301"/>
      <c r="M153" s="297" t="s">
        <v>1276</v>
      </c>
      <c r="N153" s="293"/>
      <c r="O153" s="205"/>
      <c r="P153" s="205"/>
    </row>
    <row r="154" s="180" customFormat="1" ht="25" customHeight="1" spans="1:16">
      <c r="A154" s="293">
        <v>150</v>
      </c>
      <c r="B154" s="294" t="s">
        <v>1474</v>
      </c>
      <c r="C154" s="294"/>
      <c r="D154" s="302" t="s">
        <v>1451</v>
      </c>
      <c r="E154" s="297" t="s">
        <v>22</v>
      </c>
      <c r="F154" s="297" t="s">
        <v>45</v>
      </c>
      <c r="G154" s="293">
        <v>5</v>
      </c>
      <c r="H154" s="298">
        <v>50</v>
      </c>
      <c r="I154" s="298">
        <f t="shared" si="2"/>
        <v>250</v>
      </c>
      <c r="J154" s="299">
        <v>5</v>
      </c>
      <c r="K154" s="300">
        <v>117</v>
      </c>
      <c r="L154" s="301"/>
      <c r="M154" s="297" t="s">
        <v>1276</v>
      </c>
      <c r="N154" s="293"/>
      <c r="O154" s="205"/>
      <c r="P154" s="205"/>
    </row>
    <row r="155" s="180" customFormat="1" ht="25" customHeight="1" spans="1:16">
      <c r="A155" s="293">
        <v>151</v>
      </c>
      <c r="B155" s="294" t="s">
        <v>1475</v>
      </c>
      <c r="C155" s="294"/>
      <c r="D155" s="302" t="s">
        <v>1311</v>
      </c>
      <c r="E155" s="297" t="s">
        <v>22</v>
      </c>
      <c r="F155" s="297" t="s">
        <v>27</v>
      </c>
      <c r="G155" s="293">
        <v>18</v>
      </c>
      <c r="H155" s="298">
        <v>45</v>
      </c>
      <c r="I155" s="298">
        <f t="shared" si="2"/>
        <v>810</v>
      </c>
      <c r="J155" s="299">
        <v>5</v>
      </c>
      <c r="K155" s="300">
        <v>117</v>
      </c>
      <c r="L155" s="301"/>
      <c r="M155" s="297" t="s">
        <v>1276</v>
      </c>
      <c r="N155" s="293"/>
      <c r="O155" s="205"/>
      <c r="P155" s="205"/>
    </row>
    <row r="156" s="180" customFormat="1" ht="25" customHeight="1" spans="1:16">
      <c r="A156" s="293">
        <v>152</v>
      </c>
      <c r="B156" s="294" t="s">
        <v>1476</v>
      </c>
      <c r="C156" s="294"/>
      <c r="D156" s="302" t="s">
        <v>1477</v>
      </c>
      <c r="E156" s="297" t="s">
        <v>22</v>
      </c>
      <c r="F156" s="297" t="s">
        <v>118</v>
      </c>
      <c r="G156" s="293">
        <v>20</v>
      </c>
      <c r="H156" s="298">
        <v>45</v>
      </c>
      <c r="I156" s="298">
        <f t="shared" si="2"/>
        <v>900</v>
      </c>
      <c r="J156" s="299">
        <v>5</v>
      </c>
      <c r="K156" s="300">
        <v>117</v>
      </c>
      <c r="L156" s="301"/>
      <c r="M156" s="297" t="s">
        <v>1276</v>
      </c>
      <c r="N156" s="293"/>
      <c r="O156" s="205"/>
      <c r="P156" s="205"/>
    </row>
    <row r="157" s="180" customFormat="1" ht="25" customHeight="1" spans="1:16">
      <c r="A157" s="293">
        <v>153</v>
      </c>
      <c r="B157" s="294" t="s">
        <v>1478</v>
      </c>
      <c r="C157" s="294"/>
      <c r="D157" s="302" t="s">
        <v>1469</v>
      </c>
      <c r="E157" s="297" t="s">
        <v>22</v>
      </c>
      <c r="F157" s="297" t="s">
        <v>27</v>
      </c>
      <c r="G157" s="293">
        <v>1</v>
      </c>
      <c r="H157" s="298">
        <v>116.7</v>
      </c>
      <c r="I157" s="298">
        <f t="shared" si="2"/>
        <v>116.7</v>
      </c>
      <c r="J157" s="299">
        <v>5</v>
      </c>
      <c r="K157" s="300">
        <v>117</v>
      </c>
      <c r="L157" s="301"/>
      <c r="M157" s="297" t="s">
        <v>1276</v>
      </c>
      <c r="N157" s="293"/>
      <c r="O157" s="205"/>
      <c r="P157" s="205"/>
    </row>
    <row r="158" s="180" customFormat="1" ht="25" customHeight="1" spans="1:16">
      <c r="A158" s="293">
        <v>154</v>
      </c>
      <c r="B158" s="294" t="s">
        <v>1479</v>
      </c>
      <c r="C158" s="295"/>
      <c r="D158" s="294" t="s">
        <v>1480</v>
      </c>
      <c r="E158" s="297" t="s">
        <v>22</v>
      </c>
      <c r="F158" s="297" t="s">
        <v>45</v>
      </c>
      <c r="G158" s="293">
        <v>1</v>
      </c>
      <c r="H158" s="298">
        <v>65</v>
      </c>
      <c r="I158" s="298">
        <f t="shared" si="2"/>
        <v>65</v>
      </c>
      <c r="J158" s="299">
        <v>5</v>
      </c>
      <c r="K158" s="300">
        <v>117</v>
      </c>
      <c r="L158" s="301"/>
      <c r="M158" s="297" t="s">
        <v>1276</v>
      </c>
      <c r="N158" s="293"/>
      <c r="O158" s="205"/>
      <c r="P158" s="205"/>
    </row>
    <row r="159" s="180" customFormat="1" ht="25" customHeight="1" spans="1:16">
      <c r="A159" s="293">
        <v>155</v>
      </c>
      <c r="B159" s="294" t="s">
        <v>1481</v>
      </c>
      <c r="C159" s="295"/>
      <c r="D159" s="294" t="s">
        <v>1482</v>
      </c>
      <c r="E159" s="297" t="s">
        <v>22</v>
      </c>
      <c r="F159" s="297" t="s">
        <v>45</v>
      </c>
      <c r="G159" s="293">
        <v>1</v>
      </c>
      <c r="H159" s="298">
        <v>35</v>
      </c>
      <c r="I159" s="298">
        <f t="shared" si="2"/>
        <v>35</v>
      </c>
      <c r="J159" s="299">
        <v>5</v>
      </c>
      <c r="K159" s="300">
        <v>117</v>
      </c>
      <c r="L159" s="301"/>
      <c r="M159" s="297" t="s">
        <v>1276</v>
      </c>
      <c r="N159" s="293"/>
      <c r="O159" s="205"/>
      <c r="P159" s="205"/>
    </row>
    <row r="160" s="180" customFormat="1" ht="25" customHeight="1" spans="1:16">
      <c r="A160" s="293">
        <v>156</v>
      </c>
      <c r="B160" s="294" t="s">
        <v>1483</v>
      </c>
      <c r="C160" s="295"/>
      <c r="D160" s="294" t="s">
        <v>1484</v>
      </c>
      <c r="E160" s="297" t="s">
        <v>22</v>
      </c>
      <c r="F160" s="297" t="s">
        <v>45</v>
      </c>
      <c r="G160" s="293">
        <v>2</v>
      </c>
      <c r="H160" s="298">
        <v>155</v>
      </c>
      <c r="I160" s="298">
        <f t="shared" si="2"/>
        <v>310</v>
      </c>
      <c r="J160" s="299">
        <v>5</v>
      </c>
      <c r="K160" s="300">
        <v>117</v>
      </c>
      <c r="L160" s="301"/>
      <c r="M160" s="297" t="s">
        <v>1276</v>
      </c>
      <c r="N160" s="293"/>
      <c r="O160" s="205"/>
      <c r="P160" s="205"/>
    </row>
    <row r="161" s="180" customFormat="1" ht="25" customHeight="1" spans="1:16">
      <c r="A161" s="293">
        <v>157</v>
      </c>
      <c r="B161" s="294" t="s">
        <v>1485</v>
      </c>
      <c r="C161" s="294"/>
      <c r="D161" s="302" t="s">
        <v>1469</v>
      </c>
      <c r="E161" s="297" t="s">
        <v>22</v>
      </c>
      <c r="F161" s="297" t="s">
        <v>27</v>
      </c>
      <c r="G161" s="293">
        <v>2</v>
      </c>
      <c r="H161" s="298">
        <v>180</v>
      </c>
      <c r="I161" s="298">
        <f t="shared" si="2"/>
        <v>360</v>
      </c>
      <c r="J161" s="299">
        <v>5</v>
      </c>
      <c r="K161" s="300">
        <v>117</v>
      </c>
      <c r="L161" s="301"/>
      <c r="M161" s="297" t="s">
        <v>1276</v>
      </c>
      <c r="N161" s="293"/>
      <c r="O161" s="205"/>
      <c r="P161" s="205"/>
    </row>
    <row r="162" s="180" customFormat="1" ht="25" customHeight="1" spans="1:16">
      <c r="A162" s="293">
        <v>158</v>
      </c>
      <c r="B162" s="294" t="s">
        <v>1486</v>
      </c>
      <c r="C162" s="294"/>
      <c r="D162" s="302" t="s">
        <v>1487</v>
      </c>
      <c r="E162" s="297" t="s">
        <v>22</v>
      </c>
      <c r="F162" s="297" t="s">
        <v>27</v>
      </c>
      <c r="G162" s="293">
        <v>1</v>
      </c>
      <c r="H162" s="298">
        <v>660</v>
      </c>
      <c r="I162" s="298">
        <f t="shared" si="2"/>
        <v>660</v>
      </c>
      <c r="J162" s="299">
        <v>5</v>
      </c>
      <c r="K162" s="300">
        <v>117</v>
      </c>
      <c r="L162" s="301"/>
      <c r="M162" s="297" t="s">
        <v>1276</v>
      </c>
      <c r="N162" s="293"/>
      <c r="O162" s="205"/>
      <c r="P162" s="205"/>
    </row>
    <row r="163" s="180" customFormat="1" ht="25" customHeight="1" spans="1:16">
      <c r="A163" s="293">
        <v>159</v>
      </c>
      <c r="B163" s="294" t="s">
        <v>1488</v>
      </c>
      <c r="C163" s="294"/>
      <c r="D163" s="302" t="s">
        <v>1469</v>
      </c>
      <c r="E163" s="297" t="s">
        <v>22</v>
      </c>
      <c r="F163" s="297" t="s">
        <v>27</v>
      </c>
      <c r="G163" s="293">
        <v>2</v>
      </c>
      <c r="H163" s="298">
        <v>150</v>
      </c>
      <c r="I163" s="298">
        <f t="shared" si="2"/>
        <v>300</v>
      </c>
      <c r="J163" s="299">
        <v>5</v>
      </c>
      <c r="K163" s="300">
        <v>117</v>
      </c>
      <c r="L163" s="301"/>
      <c r="M163" s="297" t="s">
        <v>1276</v>
      </c>
      <c r="N163" s="293"/>
      <c r="O163" s="205"/>
      <c r="P163" s="205"/>
    </row>
    <row r="164" s="180" customFormat="1" ht="25" customHeight="1" spans="1:16">
      <c r="A164" s="293">
        <v>160</v>
      </c>
      <c r="B164" s="294" t="s">
        <v>1489</v>
      </c>
      <c r="C164" s="295"/>
      <c r="D164" s="294" t="s">
        <v>1490</v>
      </c>
      <c r="E164" s="297" t="s">
        <v>22</v>
      </c>
      <c r="F164" s="297" t="s">
        <v>45</v>
      </c>
      <c r="G164" s="293">
        <v>10</v>
      </c>
      <c r="H164" s="298">
        <v>350</v>
      </c>
      <c r="I164" s="298">
        <f t="shared" si="2"/>
        <v>3500</v>
      </c>
      <c r="J164" s="299">
        <v>5</v>
      </c>
      <c r="K164" s="300">
        <v>117</v>
      </c>
      <c r="L164" s="301"/>
      <c r="M164" s="297" t="s">
        <v>1276</v>
      </c>
      <c r="N164" s="293"/>
      <c r="O164" s="205"/>
      <c r="P164" s="205"/>
    </row>
    <row r="165" s="273" customFormat="1" ht="25" customHeight="1" spans="1:16">
      <c r="A165" s="293">
        <v>161</v>
      </c>
      <c r="B165" s="294" t="s">
        <v>1491</v>
      </c>
      <c r="C165" s="294"/>
      <c r="D165" s="302" t="s">
        <v>1469</v>
      </c>
      <c r="E165" s="297" t="s">
        <v>22</v>
      </c>
      <c r="F165" s="297" t="s">
        <v>45</v>
      </c>
      <c r="G165" s="293">
        <v>4</v>
      </c>
      <c r="H165" s="298">
        <v>140</v>
      </c>
      <c r="I165" s="298">
        <f t="shared" si="2"/>
        <v>560</v>
      </c>
      <c r="J165" s="299">
        <v>5</v>
      </c>
      <c r="K165" s="300">
        <v>117</v>
      </c>
      <c r="L165" s="301"/>
      <c r="M165" s="297" t="s">
        <v>1276</v>
      </c>
      <c r="N165" s="293"/>
      <c r="O165" s="304"/>
      <c r="P165" s="304"/>
    </row>
    <row r="166" s="180" customFormat="1" ht="25" customHeight="1" spans="1:16">
      <c r="A166" s="293">
        <v>162</v>
      </c>
      <c r="B166" s="294" t="s">
        <v>1492</v>
      </c>
      <c r="C166" s="294"/>
      <c r="D166" s="302" t="s">
        <v>1371</v>
      </c>
      <c r="E166" s="297" t="s">
        <v>22</v>
      </c>
      <c r="F166" s="297" t="s">
        <v>27</v>
      </c>
      <c r="G166" s="293">
        <v>4</v>
      </c>
      <c r="H166" s="298">
        <v>180</v>
      </c>
      <c r="I166" s="298">
        <f t="shared" si="2"/>
        <v>720</v>
      </c>
      <c r="J166" s="299">
        <v>5</v>
      </c>
      <c r="K166" s="300">
        <v>117</v>
      </c>
      <c r="L166" s="301"/>
      <c r="M166" s="297" t="s">
        <v>1276</v>
      </c>
      <c r="N166" s="293"/>
      <c r="O166" s="205"/>
      <c r="P166" s="205"/>
    </row>
    <row r="167" s="180" customFormat="1" ht="25" customHeight="1" spans="1:16">
      <c r="A167" s="293">
        <v>163</v>
      </c>
      <c r="B167" s="294" t="s">
        <v>1493</v>
      </c>
      <c r="C167" s="294"/>
      <c r="D167" s="302" t="s">
        <v>1469</v>
      </c>
      <c r="E167" s="297" t="s">
        <v>22</v>
      </c>
      <c r="F167" s="297" t="s">
        <v>27</v>
      </c>
      <c r="G167" s="293">
        <v>2</v>
      </c>
      <c r="H167" s="298">
        <v>340</v>
      </c>
      <c r="I167" s="298">
        <f t="shared" si="2"/>
        <v>680</v>
      </c>
      <c r="J167" s="299">
        <v>5</v>
      </c>
      <c r="K167" s="300">
        <v>117</v>
      </c>
      <c r="L167" s="301"/>
      <c r="M167" s="297" t="s">
        <v>1276</v>
      </c>
      <c r="N167" s="293"/>
      <c r="O167" s="205"/>
      <c r="P167" s="205"/>
    </row>
    <row r="168" s="180" customFormat="1" ht="25" customHeight="1" spans="1:16">
      <c r="A168" s="293">
        <v>164</v>
      </c>
      <c r="B168" s="294" t="s">
        <v>1494</v>
      </c>
      <c r="C168" s="294"/>
      <c r="D168" s="302" t="s">
        <v>1495</v>
      </c>
      <c r="E168" s="297" t="s">
        <v>22</v>
      </c>
      <c r="F168" s="297" t="s">
        <v>23</v>
      </c>
      <c r="G168" s="293">
        <v>10</v>
      </c>
      <c r="H168" s="298">
        <v>60</v>
      </c>
      <c r="I168" s="298">
        <f t="shared" si="2"/>
        <v>600</v>
      </c>
      <c r="J168" s="299">
        <v>5</v>
      </c>
      <c r="K168" s="300">
        <v>117</v>
      </c>
      <c r="L168" s="301"/>
      <c r="M168" s="297" t="s">
        <v>1276</v>
      </c>
      <c r="N168" s="293"/>
      <c r="O168" s="205"/>
      <c r="P168" s="205"/>
    </row>
    <row r="169" s="180" customFormat="1" ht="25" customHeight="1" spans="1:16">
      <c r="A169" s="293">
        <v>165</v>
      </c>
      <c r="B169" s="294" t="s">
        <v>1496</v>
      </c>
      <c r="C169" s="294"/>
      <c r="D169" s="302" t="s">
        <v>1469</v>
      </c>
      <c r="E169" s="297" t="s">
        <v>22</v>
      </c>
      <c r="F169" s="297" t="s">
        <v>27</v>
      </c>
      <c r="G169" s="293">
        <v>2</v>
      </c>
      <c r="H169" s="298">
        <v>270</v>
      </c>
      <c r="I169" s="298">
        <f t="shared" si="2"/>
        <v>540</v>
      </c>
      <c r="J169" s="299">
        <v>5</v>
      </c>
      <c r="K169" s="300">
        <v>117</v>
      </c>
      <c r="L169" s="301"/>
      <c r="M169" s="297" t="s">
        <v>1276</v>
      </c>
      <c r="N169" s="293"/>
      <c r="O169" s="205"/>
      <c r="P169" s="205"/>
    </row>
    <row r="170" s="180" customFormat="1" ht="25" customHeight="1" spans="1:16">
      <c r="A170" s="293">
        <v>166</v>
      </c>
      <c r="B170" s="294" t="s">
        <v>1497</v>
      </c>
      <c r="C170" s="295"/>
      <c r="D170" s="294" t="s">
        <v>1498</v>
      </c>
      <c r="E170" s="297" t="s">
        <v>22</v>
      </c>
      <c r="F170" s="297" t="s">
        <v>45</v>
      </c>
      <c r="G170" s="293">
        <v>10</v>
      </c>
      <c r="H170" s="298">
        <v>130</v>
      </c>
      <c r="I170" s="298">
        <f t="shared" si="2"/>
        <v>1300</v>
      </c>
      <c r="J170" s="299">
        <v>5</v>
      </c>
      <c r="K170" s="300">
        <v>117</v>
      </c>
      <c r="L170" s="301"/>
      <c r="M170" s="297" t="s">
        <v>1276</v>
      </c>
      <c r="N170" s="293"/>
      <c r="O170" s="205"/>
      <c r="P170" s="205"/>
    </row>
    <row r="171" s="180" customFormat="1" ht="25" customHeight="1" spans="1:16">
      <c r="A171" s="293">
        <v>167</v>
      </c>
      <c r="B171" s="294" t="s">
        <v>1499</v>
      </c>
      <c r="C171" s="295"/>
      <c r="D171" s="294" t="s">
        <v>1500</v>
      </c>
      <c r="E171" s="297" t="s">
        <v>22</v>
      </c>
      <c r="F171" s="297" t="s">
        <v>45</v>
      </c>
      <c r="G171" s="293">
        <v>3</v>
      </c>
      <c r="H171" s="298">
        <v>100</v>
      </c>
      <c r="I171" s="298">
        <f t="shared" si="2"/>
        <v>300</v>
      </c>
      <c r="J171" s="299">
        <v>5</v>
      </c>
      <c r="K171" s="300">
        <v>117</v>
      </c>
      <c r="L171" s="301"/>
      <c r="M171" s="297" t="s">
        <v>1276</v>
      </c>
      <c r="N171" s="293"/>
      <c r="O171" s="205"/>
      <c r="P171" s="205"/>
    </row>
    <row r="172" s="180" customFormat="1" ht="25" customHeight="1" spans="1:16">
      <c r="A172" s="293">
        <v>168</v>
      </c>
      <c r="B172" s="294" t="s">
        <v>1501</v>
      </c>
      <c r="C172" s="294"/>
      <c r="D172" s="302" t="s">
        <v>1469</v>
      </c>
      <c r="E172" s="297" t="s">
        <v>22</v>
      </c>
      <c r="F172" s="297" t="s">
        <v>27</v>
      </c>
      <c r="G172" s="293">
        <v>1</v>
      </c>
      <c r="H172" s="298">
        <v>105</v>
      </c>
      <c r="I172" s="298">
        <f t="shared" si="2"/>
        <v>105</v>
      </c>
      <c r="J172" s="299">
        <v>5</v>
      </c>
      <c r="K172" s="300">
        <v>117</v>
      </c>
      <c r="L172" s="301"/>
      <c r="M172" s="297" t="s">
        <v>1276</v>
      </c>
      <c r="N172" s="293"/>
      <c r="O172" s="205"/>
      <c r="P172" s="205"/>
    </row>
    <row r="173" s="180" customFormat="1" ht="25" customHeight="1" spans="1:16">
      <c r="A173" s="293">
        <v>169</v>
      </c>
      <c r="B173" s="294" t="s">
        <v>1502</v>
      </c>
      <c r="C173" s="294"/>
      <c r="D173" s="302" t="s">
        <v>1469</v>
      </c>
      <c r="E173" s="297" t="s">
        <v>22</v>
      </c>
      <c r="F173" s="297" t="s">
        <v>27</v>
      </c>
      <c r="G173" s="293">
        <v>2</v>
      </c>
      <c r="H173" s="298">
        <v>150</v>
      </c>
      <c r="I173" s="298">
        <f t="shared" si="2"/>
        <v>300</v>
      </c>
      <c r="J173" s="299">
        <v>5</v>
      </c>
      <c r="K173" s="300">
        <v>117</v>
      </c>
      <c r="L173" s="301"/>
      <c r="M173" s="297" t="s">
        <v>1276</v>
      </c>
      <c r="N173" s="293"/>
      <c r="O173" s="205"/>
      <c r="P173" s="205"/>
    </row>
    <row r="174" s="180" customFormat="1" ht="25" customHeight="1" spans="1:16">
      <c r="A174" s="293">
        <v>170</v>
      </c>
      <c r="B174" s="294" t="s">
        <v>1503</v>
      </c>
      <c r="C174" s="294"/>
      <c r="D174" s="302" t="s">
        <v>1469</v>
      </c>
      <c r="E174" s="297" t="s">
        <v>22</v>
      </c>
      <c r="F174" s="297" t="s">
        <v>27</v>
      </c>
      <c r="G174" s="293">
        <v>1</v>
      </c>
      <c r="H174" s="298">
        <v>145</v>
      </c>
      <c r="I174" s="298">
        <f t="shared" si="2"/>
        <v>145</v>
      </c>
      <c r="J174" s="299">
        <v>5</v>
      </c>
      <c r="K174" s="300">
        <v>117</v>
      </c>
      <c r="L174" s="301"/>
      <c r="M174" s="297" t="s">
        <v>1276</v>
      </c>
      <c r="N174" s="293"/>
      <c r="O174" s="205"/>
      <c r="P174" s="205"/>
    </row>
    <row r="175" s="180" customFormat="1" ht="25" customHeight="1" spans="1:16">
      <c r="A175" s="293">
        <v>171</v>
      </c>
      <c r="B175" s="294" t="s">
        <v>1504</v>
      </c>
      <c r="C175" s="294"/>
      <c r="D175" s="302" t="s">
        <v>1487</v>
      </c>
      <c r="E175" s="297" t="s">
        <v>22</v>
      </c>
      <c r="F175" s="297" t="s">
        <v>27</v>
      </c>
      <c r="G175" s="293">
        <v>1</v>
      </c>
      <c r="H175" s="298">
        <v>810</v>
      </c>
      <c r="I175" s="298">
        <f t="shared" si="2"/>
        <v>810</v>
      </c>
      <c r="J175" s="299">
        <v>5</v>
      </c>
      <c r="K175" s="300">
        <v>117</v>
      </c>
      <c r="L175" s="301"/>
      <c r="M175" s="297" t="s">
        <v>1276</v>
      </c>
      <c r="N175" s="293"/>
      <c r="O175" s="205"/>
      <c r="P175" s="205"/>
    </row>
    <row r="176" s="180" customFormat="1" ht="25" customHeight="1" spans="1:16">
      <c r="A176" s="293">
        <v>172</v>
      </c>
      <c r="B176" s="294" t="s">
        <v>1505</v>
      </c>
      <c r="C176" s="294"/>
      <c r="D176" s="302" t="s">
        <v>1506</v>
      </c>
      <c r="E176" s="297" t="s">
        <v>22</v>
      </c>
      <c r="F176" s="297" t="s">
        <v>137</v>
      </c>
      <c r="G176" s="293">
        <v>10</v>
      </c>
      <c r="H176" s="298">
        <v>350</v>
      </c>
      <c r="I176" s="298">
        <f t="shared" si="2"/>
        <v>3500</v>
      </c>
      <c r="J176" s="299">
        <v>5</v>
      </c>
      <c r="K176" s="300">
        <v>117</v>
      </c>
      <c r="L176" s="301"/>
      <c r="M176" s="297" t="s">
        <v>1276</v>
      </c>
      <c r="N176" s="293"/>
      <c r="O176" s="205"/>
      <c r="P176" s="205"/>
    </row>
    <row r="177" s="180" customFormat="1" ht="25" customHeight="1" spans="1:16">
      <c r="A177" s="293">
        <v>173</v>
      </c>
      <c r="B177" s="294" t="s">
        <v>1507</v>
      </c>
      <c r="C177" s="294"/>
      <c r="D177" s="302" t="s">
        <v>1469</v>
      </c>
      <c r="E177" s="297" t="s">
        <v>22</v>
      </c>
      <c r="F177" s="297" t="s">
        <v>27</v>
      </c>
      <c r="G177" s="293">
        <v>1</v>
      </c>
      <c r="H177" s="298">
        <v>183.4</v>
      </c>
      <c r="I177" s="298">
        <f t="shared" si="2"/>
        <v>183.4</v>
      </c>
      <c r="J177" s="299">
        <v>5</v>
      </c>
      <c r="K177" s="300">
        <v>117</v>
      </c>
      <c r="L177" s="301"/>
      <c r="M177" s="297" t="s">
        <v>1276</v>
      </c>
      <c r="N177" s="293"/>
      <c r="O177" s="205"/>
      <c r="P177" s="205"/>
    </row>
    <row r="178" s="273" customFormat="1" ht="25" customHeight="1" spans="1:16">
      <c r="A178" s="293">
        <v>174</v>
      </c>
      <c r="B178" s="294" t="s">
        <v>1508</v>
      </c>
      <c r="C178" s="294"/>
      <c r="D178" s="302" t="s">
        <v>1469</v>
      </c>
      <c r="E178" s="297" t="s">
        <v>22</v>
      </c>
      <c r="F178" s="297" t="s">
        <v>27</v>
      </c>
      <c r="G178" s="293">
        <v>1</v>
      </c>
      <c r="H178" s="298">
        <v>175</v>
      </c>
      <c r="I178" s="298">
        <f t="shared" si="2"/>
        <v>175</v>
      </c>
      <c r="J178" s="299">
        <v>5</v>
      </c>
      <c r="K178" s="300">
        <v>117</v>
      </c>
      <c r="L178" s="301"/>
      <c r="M178" s="297" t="s">
        <v>1276</v>
      </c>
      <c r="N178" s="293"/>
      <c r="O178" s="304"/>
      <c r="P178" s="304"/>
    </row>
    <row r="179" s="180" customFormat="1" ht="25" customHeight="1" spans="1:16">
      <c r="A179" s="293">
        <v>175</v>
      </c>
      <c r="B179" s="294" t="s">
        <v>1509</v>
      </c>
      <c r="C179" s="294"/>
      <c r="D179" s="302" t="s">
        <v>1469</v>
      </c>
      <c r="E179" s="297" t="s">
        <v>22</v>
      </c>
      <c r="F179" s="297" t="s">
        <v>27</v>
      </c>
      <c r="G179" s="293">
        <v>1</v>
      </c>
      <c r="H179" s="298">
        <v>111.2</v>
      </c>
      <c r="I179" s="298">
        <f t="shared" si="2"/>
        <v>111.2</v>
      </c>
      <c r="J179" s="299">
        <v>5</v>
      </c>
      <c r="K179" s="300">
        <v>117</v>
      </c>
      <c r="L179" s="301"/>
      <c r="M179" s="297" t="s">
        <v>1276</v>
      </c>
      <c r="N179" s="293"/>
      <c r="O179" s="205"/>
      <c r="P179" s="205"/>
    </row>
    <row r="180" s="180" customFormat="1" ht="25" customHeight="1" spans="1:16">
      <c r="A180" s="293">
        <v>176</v>
      </c>
      <c r="B180" s="294" t="s">
        <v>1510</v>
      </c>
      <c r="C180" s="295"/>
      <c r="D180" s="308" t="s">
        <v>1511</v>
      </c>
      <c r="E180" s="297" t="s">
        <v>22</v>
      </c>
      <c r="F180" s="297" t="s">
        <v>27</v>
      </c>
      <c r="G180" s="293">
        <v>1</v>
      </c>
      <c r="H180" s="298">
        <v>500</v>
      </c>
      <c r="I180" s="298">
        <f t="shared" si="2"/>
        <v>500</v>
      </c>
      <c r="J180" s="299">
        <v>5</v>
      </c>
      <c r="K180" s="300">
        <v>117</v>
      </c>
      <c r="L180" s="301"/>
      <c r="M180" s="297" t="s">
        <v>1276</v>
      </c>
      <c r="N180" s="293"/>
      <c r="O180" s="205"/>
      <c r="P180" s="205"/>
    </row>
    <row r="181" s="180" customFormat="1" ht="25" customHeight="1" spans="1:16">
      <c r="A181" s="293">
        <v>177</v>
      </c>
      <c r="B181" s="294" t="s">
        <v>1512</v>
      </c>
      <c r="C181" s="295"/>
      <c r="D181" s="308" t="s">
        <v>1511</v>
      </c>
      <c r="E181" s="297" t="s">
        <v>22</v>
      </c>
      <c r="F181" s="297" t="s">
        <v>27</v>
      </c>
      <c r="G181" s="293">
        <v>1</v>
      </c>
      <c r="H181" s="298">
        <v>500</v>
      </c>
      <c r="I181" s="298">
        <f t="shared" si="2"/>
        <v>500</v>
      </c>
      <c r="J181" s="299">
        <v>5</v>
      </c>
      <c r="K181" s="300">
        <v>117</v>
      </c>
      <c r="L181" s="301"/>
      <c r="M181" s="297" t="s">
        <v>1276</v>
      </c>
      <c r="N181" s="293"/>
      <c r="O181" s="205"/>
      <c r="P181" s="205"/>
    </row>
    <row r="182" s="180" customFormat="1" ht="25" customHeight="1" spans="1:16">
      <c r="A182" s="293">
        <v>178</v>
      </c>
      <c r="B182" s="294" t="s">
        <v>1513</v>
      </c>
      <c r="C182" s="295"/>
      <c r="D182" s="308" t="s">
        <v>1511</v>
      </c>
      <c r="E182" s="297" t="s">
        <v>22</v>
      </c>
      <c r="F182" s="297" t="s">
        <v>27</v>
      </c>
      <c r="G182" s="293">
        <v>1</v>
      </c>
      <c r="H182" s="298">
        <v>500</v>
      </c>
      <c r="I182" s="298">
        <f t="shared" si="2"/>
        <v>500</v>
      </c>
      <c r="J182" s="299">
        <v>5</v>
      </c>
      <c r="K182" s="300">
        <v>117</v>
      </c>
      <c r="L182" s="301"/>
      <c r="M182" s="297" t="s">
        <v>1276</v>
      </c>
      <c r="N182" s="293"/>
      <c r="O182" s="205"/>
      <c r="P182" s="205"/>
    </row>
    <row r="183" s="180" customFormat="1" ht="25" customHeight="1" spans="1:16">
      <c r="A183" s="293">
        <v>179</v>
      </c>
      <c r="B183" s="294" t="s">
        <v>1514</v>
      </c>
      <c r="C183" s="295"/>
      <c r="D183" s="308" t="s">
        <v>1511</v>
      </c>
      <c r="E183" s="297" t="s">
        <v>22</v>
      </c>
      <c r="F183" s="297" t="s">
        <v>27</v>
      </c>
      <c r="G183" s="293">
        <v>1</v>
      </c>
      <c r="H183" s="298">
        <v>500</v>
      </c>
      <c r="I183" s="298">
        <f t="shared" si="2"/>
        <v>500</v>
      </c>
      <c r="J183" s="299">
        <v>5</v>
      </c>
      <c r="K183" s="300">
        <v>117</v>
      </c>
      <c r="L183" s="301"/>
      <c r="M183" s="297" t="s">
        <v>1276</v>
      </c>
      <c r="N183" s="293"/>
      <c r="O183" s="205"/>
      <c r="P183" s="205"/>
    </row>
    <row r="184" s="180" customFormat="1" ht="25" customHeight="1" spans="1:16">
      <c r="A184" s="293">
        <v>180</v>
      </c>
      <c r="B184" s="294" t="s">
        <v>1515</v>
      </c>
      <c r="C184" s="294"/>
      <c r="D184" s="302" t="s">
        <v>1413</v>
      </c>
      <c r="E184" s="297" t="s">
        <v>22</v>
      </c>
      <c r="F184" s="297" t="s">
        <v>45</v>
      </c>
      <c r="G184" s="293">
        <v>2</v>
      </c>
      <c r="H184" s="298">
        <v>2000</v>
      </c>
      <c r="I184" s="298">
        <f t="shared" si="2"/>
        <v>4000</v>
      </c>
      <c r="J184" s="299">
        <v>5</v>
      </c>
      <c r="K184" s="300">
        <v>117</v>
      </c>
      <c r="L184" s="301"/>
      <c r="M184" s="297" t="s">
        <v>1276</v>
      </c>
      <c r="N184" s="293"/>
      <c r="O184" s="205"/>
      <c r="P184" s="205"/>
    </row>
    <row r="185" s="180" customFormat="1" ht="25" customHeight="1" spans="1:16">
      <c r="A185" s="293">
        <v>181</v>
      </c>
      <c r="B185" s="294" t="s">
        <v>1516</v>
      </c>
      <c r="C185" s="294"/>
      <c r="D185" s="302" t="s">
        <v>1517</v>
      </c>
      <c r="E185" s="297" t="s">
        <v>22</v>
      </c>
      <c r="F185" s="297" t="s">
        <v>23</v>
      </c>
      <c r="G185" s="293">
        <v>4</v>
      </c>
      <c r="H185" s="298">
        <v>517.8</v>
      </c>
      <c r="I185" s="298">
        <f t="shared" si="2"/>
        <v>2071.2</v>
      </c>
      <c r="J185" s="299">
        <v>5</v>
      </c>
      <c r="K185" s="300">
        <v>117</v>
      </c>
      <c r="L185" s="301"/>
      <c r="M185" s="297" t="s">
        <v>1276</v>
      </c>
      <c r="N185" s="293"/>
      <c r="O185" s="205"/>
      <c r="P185" s="205"/>
    </row>
    <row r="186" s="180" customFormat="1" ht="25" customHeight="1" spans="1:16">
      <c r="A186" s="293">
        <v>182</v>
      </c>
      <c r="B186" s="294" t="s">
        <v>1518</v>
      </c>
      <c r="C186" s="294"/>
      <c r="D186" s="302" t="s">
        <v>1519</v>
      </c>
      <c r="E186" s="297" t="s">
        <v>22</v>
      </c>
      <c r="F186" s="297" t="s">
        <v>27</v>
      </c>
      <c r="G186" s="293">
        <v>1</v>
      </c>
      <c r="H186" s="298">
        <v>428.9</v>
      </c>
      <c r="I186" s="298">
        <f t="shared" si="2"/>
        <v>428.9</v>
      </c>
      <c r="J186" s="299">
        <v>5</v>
      </c>
      <c r="K186" s="300">
        <v>117</v>
      </c>
      <c r="L186" s="301"/>
      <c r="M186" s="297" t="s">
        <v>1276</v>
      </c>
      <c r="N186" s="293"/>
      <c r="O186" s="205"/>
      <c r="P186" s="205"/>
    </row>
    <row r="187" s="180" customFormat="1" ht="25" customHeight="1" spans="1:16">
      <c r="A187" s="293">
        <v>183</v>
      </c>
      <c r="B187" s="294" t="s">
        <v>1520</v>
      </c>
      <c r="C187" s="294"/>
      <c r="D187" s="302" t="s">
        <v>1423</v>
      </c>
      <c r="E187" s="297" t="s">
        <v>22</v>
      </c>
      <c r="F187" s="297" t="s">
        <v>27</v>
      </c>
      <c r="G187" s="293">
        <v>1</v>
      </c>
      <c r="H187" s="298">
        <v>55.6</v>
      </c>
      <c r="I187" s="298">
        <f t="shared" si="2"/>
        <v>55.6</v>
      </c>
      <c r="J187" s="299">
        <v>5</v>
      </c>
      <c r="K187" s="300">
        <v>117</v>
      </c>
      <c r="L187" s="301"/>
      <c r="M187" s="297" t="s">
        <v>1276</v>
      </c>
      <c r="N187" s="293"/>
      <c r="O187" s="205"/>
      <c r="P187" s="205"/>
    </row>
    <row r="188" s="180" customFormat="1" ht="25" customHeight="1" spans="1:16">
      <c r="A188" s="293">
        <v>184</v>
      </c>
      <c r="B188" s="294" t="s">
        <v>1521</v>
      </c>
      <c r="C188" s="294"/>
      <c r="D188" s="302" t="s">
        <v>1522</v>
      </c>
      <c r="E188" s="297" t="s">
        <v>22</v>
      </c>
      <c r="F188" s="297" t="s">
        <v>353</v>
      </c>
      <c r="G188" s="293">
        <v>1</v>
      </c>
      <c r="H188" s="298">
        <v>1390</v>
      </c>
      <c r="I188" s="298">
        <f t="shared" si="2"/>
        <v>1390</v>
      </c>
      <c r="J188" s="299">
        <v>5</v>
      </c>
      <c r="K188" s="300">
        <v>117</v>
      </c>
      <c r="L188" s="301"/>
      <c r="M188" s="297" t="s">
        <v>1276</v>
      </c>
      <c r="N188" s="293"/>
      <c r="O188" s="205"/>
      <c r="P188" s="205"/>
    </row>
    <row r="189" s="180" customFormat="1" ht="25" customHeight="1" spans="1:16">
      <c r="A189" s="293">
        <v>185</v>
      </c>
      <c r="B189" s="294" t="s">
        <v>1523</v>
      </c>
      <c r="C189" s="295"/>
      <c r="D189" s="302" t="s">
        <v>1519</v>
      </c>
      <c r="E189" s="297" t="s">
        <v>22</v>
      </c>
      <c r="F189" s="297" t="s">
        <v>27</v>
      </c>
      <c r="G189" s="293">
        <v>1</v>
      </c>
      <c r="H189" s="298">
        <v>128.9</v>
      </c>
      <c r="I189" s="298">
        <f t="shared" si="2"/>
        <v>128.9</v>
      </c>
      <c r="J189" s="299">
        <v>5</v>
      </c>
      <c r="K189" s="300">
        <v>117</v>
      </c>
      <c r="L189" s="301"/>
      <c r="M189" s="297" t="s">
        <v>1276</v>
      </c>
      <c r="N189" s="293"/>
      <c r="O189" s="205"/>
      <c r="P189" s="205"/>
    </row>
    <row r="190" s="180" customFormat="1" ht="25" customHeight="1" spans="1:16">
      <c r="A190" s="293">
        <v>186</v>
      </c>
      <c r="B190" s="294" t="s">
        <v>1524</v>
      </c>
      <c r="C190" s="295"/>
      <c r="D190" s="294" t="s">
        <v>1525</v>
      </c>
      <c r="E190" s="297" t="s">
        <v>22</v>
      </c>
      <c r="F190" s="297" t="s">
        <v>137</v>
      </c>
      <c r="G190" s="293">
        <v>5</v>
      </c>
      <c r="H190" s="298">
        <v>22.3</v>
      </c>
      <c r="I190" s="298">
        <f t="shared" si="2"/>
        <v>111.5</v>
      </c>
      <c r="J190" s="299">
        <v>5</v>
      </c>
      <c r="K190" s="300">
        <v>117</v>
      </c>
      <c r="L190" s="301"/>
      <c r="M190" s="297" t="s">
        <v>1276</v>
      </c>
      <c r="N190" s="293"/>
      <c r="O190" s="205"/>
      <c r="P190" s="205"/>
    </row>
    <row r="191" s="180" customFormat="1" ht="25" customHeight="1" spans="1:16">
      <c r="A191" s="293">
        <v>187</v>
      </c>
      <c r="B191" s="294" t="s">
        <v>612</v>
      </c>
      <c r="C191" s="294"/>
      <c r="D191" s="302" t="s">
        <v>1526</v>
      </c>
      <c r="E191" s="297" t="s">
        <v>22</v>
      </c>
      <c r="F191" s="297" t="s">
        <v>27</v>
      </c>
      <c r="G191" s="293">
        <v>1</v>
      </c>
      <c r="H191" s="298">
        <v>55</v>
      </c>
      <c r="I191" s="298">
        <f t="shared" si="2"/>
        <v>55</v>
      </c>
      <c r="J191" s="299">
        <v>5</v>
      </c>
      <c r="K191" s="300">
        <v>117</v>
      </c>
      <c r="L191" s="301"/>
      <c r="M191" s="297" t="s">
        <v>1276</v>
      </c>
      <c r="N191" s="293"/>
      <c r="O191" s="205"/>
      <c r="P191" s="205"/>
    </row>
    <row r="192" s="180" customFormat="1" ht="25" customHeight="1" spans="1:16">
      <c r="A192" s="293">
        <v>188</v>
      </c>
      <c r="B192" s="294" t="s">
        <v>1527</v>
      </c>
      <c r="C192" s="294"/>
      <c r="D192" s="302" t="s">
        <v>1375</v>
      </c>
      <c r="E192" s="297" t="s">
        <v>22</v>
      </c>
      <c r="F192" s="297" t="s">
        <v>27</v>
      </c>
      <c r="G192" s="293">
        <v>10</v>
      </c>
      <c r="H192" s="298">
        <v>15.5</v>
      </c>
      <c r="I192" s="298">
        <f t="shared" si="2"/>
        <v>155</v>
      </c>
      <c r="J192" s="299">
        <v>5</v>
      </c>
      <c r="K192" s="300">
        <v>117</v>
      </c>
      <c r="L192" s="301"/>
      <c r="M192" s="297" t="s">
        <v>1276</v>
      </c>
      <c r="N192" s="293"/>
      <c r="O192" s="205"/>
      <c r="P192" s="205"/>
    </row>
    <row r="193" s="180" customFormat="1" ht="25" customHeight="1" spans="1:16">
      <c r="A193" s="293">
        <v>189</v>
      </c>
      <c r="B193" s="294" t="s">
        <v>387</v>
      </c>
      <c r="C193" s="294"/>
      <c r="D193" s="302" t="s">
        <v>1528</v>
      </c>
      <c r="E193" s="297" t="s">
        <v>22</v>
      </c>
      <c r="F193" s="297" t="s">
        <v>389</v>
      </c>
      <c r="G193" s="293">
        <v>5</v>
      </c>
      <c r="H193" s="298">
        <v>150</v>
      </c>
      <c r="I193" s="298">
        <f t="shared" si="2"/>
        <v>750</v>
      </c>
      <c r="J193" s="299">
        <v>5</v>
      </c>
      <c r="K193" s="300">
        <v>117</v>
      </c>
      <c r="L193" s="301"/>
      <c r="M193" s="297" t="s">
        <v>1276</v>
      </c>
      <c r="N193" s="293"/>
      <c r="O193" s="205"/>
      <c r="P193" s="205"/>
    </row>
    <row r="194" s="180" customFormat="1" ht="25" customHeight="1" spans="1:16">
      <c r="A194" s="293">
        <v>190</v>
      </c>
      <c r="B194" s="294" t="s">
        <v>1529</v>
      </c>
      <c r="C194" s="294"/>
      <c r="D194" s="302" t="s">
        <v>1530</v>
      </c>
      <c r="E194" s="297" t="s">
        <v>22</v>
      </c>
      <c r="F194" s="297" t="s">
        <v>389</v>
      </c>
      <c r="G194" s="293">
        <v>1</v>
      </c>
      <c r="H194" s="298">
        <v>277</v>
      </c>
      <c r="I194" s="298">
        <f t="shared" si="2"/>
        <v>277</v>
      </c>
      <c r="J194" s="299">
        <v>5</v>
      </c>
      <c r="K194" s="300">
        <v>117</v>
      </c>
      <c r="L194" s="301"/>
      <c r="M194" s="297" t="s">
        <v>1276</v>
      </c>
      <c r="N194" s="293"/>
      <c r="O194" s="205"/>
      <c r="P194" s="205"/>
    </row>
    <row r="195" s="180" customFormat="1" ht="25" customHeight="1" spans="1:16">
      <c r="A195" s="293">
        <v>191</v>
      </c>
      <c r="B195" s="294" t="s">
        <v>1531</v>
      </c>
      <c r="C195" s="294"/>
      <c r="D195" s="302" t="s">
        <v>1532</v>
      </c>
      <c r="E195" s="297" t="s">
        <v>22</v>
      </c>
      <c r="F195" s="297" t="s">
        <v>32</v>
      </c>
      <c r="G195" s="293">
        <v>2</v>
      </c>
      <c r="H195" s="298">
        <v>204</v>
      </c>
      <c r="I195" s="298">
        <f t="shared" si="2"/>
        <v>408</v>
      </c>
      <c r="J195" s="299">
        <v>5</v>
      </c>
      <c r="K195" s="300">
        <v>117</v>
      </c>
      <c r="L195" s="301"/>
      <c r="M195" s="297" t="s">
        <v>33</v>
      </c>
      <c r="N195" s="293"/>
      <c r="O195" s="205"/>
      <c r="P195" s="205"/>
    </row>
    <row r="196" s="180" customFormat="1" ht="25" customHeight="1" spans="1:16">
      <c r="A196" s="293">
        <v>192</v>
      </c>
      <c r="B196" s="294" t="s">
        <v>1533</v>
      </c>
      <c r="C196" s="294"/>
      <c r="D196" s="302" t="s">
        <v>1534</v>
      </c>
      <c r="E196" s="297" t="s">
        <v>22</v>
      </c>
      <c r="F196" s="297" t="s">
        <v>453</v>
      </c>
      <c r="G196" s="293">
        <v>210</v>
      </c>
      <c r="H196" s="298">
        <v>0.9</v>
      </c>
      <c r="I196" s="298">
        <f t="shared" si="2"/>
        <v>189</v>
      </c>
      <c r="J196" s="299">
        <v>5</v>
      </c>
      <c r="K196" s="300">
        <v>117</v>
      </c>
      <c r="L196" s="301"/>
      <c r="M196" s="297" t="s">
        <v>213</v>
      </c>
      <c r="N196" s="293"/>
      <c r="O196" s="205"/>
      <c r="P196" s="205"/>
    </row>
    <row r="197" s="180" customFormat="1" ht="25" customHeight="1" spans="1:16">
      <c r="A197" s="293">
        <v>193</v>
      </c>
      <c r="B197" s="294" t="s">
        <v>1533</v>
      </c>
      <c r="C197" s="294"/>
      <c r="D197" s="302" t="s">
        <v>1535</v>
      </c>
      <c r="E197" s="297" t="s">
        <v>22</v>
      </c>
      <c r="F197" s="297" t="s">
        <v>453</v>
      </c>
      <c r="G197" s="293">
        <v>150</v>
      </c>
      <c r="H197" s="298">
        <v>1.2</v>
      </c>
      <c r="I197" s="298">
        <f t="shared" ref="I197:I260" si="3">G197*H197</f>
        <v>180</v>
      </c>
      <c r="J197" s="299">
        <v>5</v>
      </c>
      <c r="K197" s="300">
        <v>117</v>
      </c>
      <c r="L197" s="301"/>
      <c r="M197" s="297" t="s">
        <v>213</v>
      </c>
      <c r="N197" s="293"/>
      <c r="O197" s="205"/>
      <c r="P197" s="205"/>
    </row>
    <row r="198" s="180" customFormat="1" ht="25" customHeight="1" spans="1:16">
      <c r="A198" s="293">
        <v>194</v>
      </c>
      <c r="B198" s="294" t="s">
        <v>1533</v>
      </c>
      <c r="C198" s="294"/>
      <c r="D198" s="302" t="s">
        <v>1536</v>
      </c>
      <c r="E198" s="297" t="s">
        <v>22</v>
      </c>
      <c r="F198" s="297" t="s">
        <v>453</v>
      </c>
      <c r="G198" s="293">
        <v>12</v>
      </c>
      <c r="H198" s="298">
        <v>5</v>
      </c>
      <c r="I198" s="298">
        <f t="shared" si="3"/>
        <v>60</v>
      </c>
      <c r="J198" s="299">
        <v>5</v>
      </c>
      <c r="K198" s="300">
        <v>117</v>
      </c>
      <c r="L198" s="301"/>
      <c r="M198" s="297" t="s">
        <v>213</v>
      </c>
      <c r="N198" s="293"/>
      <c r="O198" s="205"/>
      <c r="P198" s="205"/>
    </row>
    <row r="199" s="180" customFormat="1" ht="25" customHeight="1" spans="1:16">
      <c r="A199" s="293">
        <v>195</v>
      </c>
      <c r="B199" s="294" t="s">
        <v>1533</v>
      </c>
      <c r="C199" s="294"/>
      <c r="D199" s="302" t="s">
        <v>1537</v>
      </c>
      <c r="E199" s="297" t="s">
        <v>22</v>
      </c>
      <c r="F199" s="297" t="s">
        <v>453</v>
      </c>
      <c r="G199" s="293">
        <v>22</v>
      </c>
      <c r="H199" s="298">
        <v>5.4</v>
      </c>
      <c r="I199" s="298">
        <f t="shared" si="3"/>
        <v>118.8</v>
      </c>
      <c r="J199" s="299">
        <v>5</v>
      </c>
      <c r="K199" s="300">
        <v>117</v>
      </c>
      <c r="L199" s="301"/>
      <c r="M199" s="297" t="s">
        <v>213</v>
      </c>
      <c r="N199" s="293"/>
      <c r="O199" s="205"/>
      <c r="P199" s="205"/>
    </row>
    <row r="200" s="180" customFormat="1" ht="25" customHeight="1" spans="1:16">
      <c r="A200" s="293">
        <v>196</v>
      </c>
      <c r="B200" s="294" t="s">
        <v>1538</v>
      </c>
      <c r="C200" s="294"/>
      <c r="D200" s="302" t="s">
        <v>1539</v>
      </c>
      <c r="E200" s="297" t="s">
        <v>22</v>
      </c>
      <c r="F200" s="297" t="s">
        <v>178</v>
      </c>
      <c r="G200" s="293">
        <v>1</v>
      </c>
      <c r="H200" s="298">
        <v>350</v>
      </c>
      <c r="I200" s="298">
        <f t="shared" si="3"/>
        <v>350</v>
      </c>
      <c r="J200" s="299">
        <v>5</v>
      </c>
      <c r="K200" s="300">
        <v>117</v>
      </c>
      <c r="L200" s="301"/>
      <c r="M200" s="297" t="s">
        <v>213</v>
      </c>
      <c r="N200" s="293"/>
      <c r="O200" s="205"/>
      <c r="P200" s="205"/>
    </row>
    <row r="201" s="180" customFormat="1" ht="25" customHeight="1" spans="1:16">
      <c r="A201" s="293">
        <v>197</v>
      </c>
      <c r="B201" s="294" t="s">
        <v>239</v>
      </c>
      <c r="C201" s="294"/>
      <c r="D201" s="305" t="s">
        <v>1540</v>
      </c>
      <c r="E201" s="297" t="s">
        <v>22</v>
      </c>
      <c r="F201" s="297" t="s">
        <v>61</v>
      </c>
      <c r="G201" s="293">
        <v>60</v>
      </c>
      <c r="H201" s="298">
        <v>1.5</v>
      </c>
      <c r="I201" s="298">
        <f t="shared" si="3"/>
        <v>90</v>
      </c>
      <c r="J201" s="299">
        <v>5</v>
      </c>
      <c r="K201" s="300">
        <v>117</v>
      </c>
      <c r="L201" s="301"/>
      <c r="M201" s="297" t="s">
        <v>213</v>
      </c>
      <c r="N201" s="293"/>
      <c r="O201" s="205"/>
      <c r="P201" s="205"/>
    </row>
    <row r="202" s="180" customFormat="1" ht="25" customHeight="1" spans="1:16">
      <c r="A202" s="293">
        <v>198</v>
      </c>
      <c r="B202" s="294" t="s">
        <v>1229</v>
      </c>
      <c r="C202" s="294"/>
      <c r="D202" s="302" t="s">
        <v>1541</v>
      </c>
      <c r="E202" s="297" t="s">
        <v>22</v>
      </c>
      <c r="F202" s="297" t="s">
        <v>118</v>
      </c>
      <c r="G202" s="293">
        <v>20</v>
      </c>
      <c r="H202" s="298">
        <v>1.5</v>
      </c>
      <c r="I202" s="298">
        <f t="shared" si="3"/>
        <v>30</v>
      </c>
      <c r="J202" s="299">
        <v>5</v>
      </c>
      <c r="K202" s="300">
        <v>117</v>
      </c>
      <c r="L202" s="301"/>
      <c r="M202" s="297" t="s">
        <v>33</v>
      </c>
      <c r="N202" s="293"/>
      <c r="O202" s="205"/>
      <c r="P202" s="205"/>
    </row>
    <row r="203" s="180" customFormat="1" ht="25" customHeight="1" spans="1:16">
      <c r="A203" s="293">
        <v>199</v>
      </c>
      <c r="B203" s="294" t="s">
        <v>1542</v>
      </c>
      <c r="C203" s="294"/>
      <c r="D203" s="302" t="s">
        <v>1543</v>
      </c>
      <c r="E203" s="297" t="s">
        <v>22</v>
      </c>
      <c r="F203" s="297" t="s">
        <v>118</v>
      </c>
      <c r="G203" s="293">
        <v>20</v>
      </c>
      <c r="H203" s="298">
        <v>0.8</v>
      </c>
      <c r="I203" s="298">
        <f t="shared" si="3"/>
        <v>16</v>
      </c>
      <c r="J203" s="299">
        <v>5</v>
      </c>
      <c r="K203" s="300">
        <v>117</v>
      </c>
      <c r="L203" s="301"/>
      <c r="M203" s="297" t="s">
        <v>33</v>
      </c>
      <c r="N203" s="293"/>
      <c r="O203" s="205"/>
      <c r="P203" s="205"/>
    </row>
    <row r="204" s="180" customFormat="1" ht="25" customHeight="1" spans="1:16">
      <c r="A204" s="293">
        <v>200</v>
      </c>
      <c r="B204" s="294" t="s">
        <v>1354</v>
      </c>
      <c r="C204" s="295"/>
      <c r="D204" s="296" t="s">
        <v>1544</v>
      </c>
      <c r="E204" s="297" t="s">
        <v>22</v>
      </c>
      <c r="F204" s="297" t="s">
        <v>210</v>
      </c>
      <c r="G204" s="293">
        <v>24</v>
      </c>
      <c r="H204" s="298">
        <v>1</v>
      </c>
      <c r="I204" s="298">
        <f t="shared" si="3"/>
        <v>24</v>
      </c>
      <c r="J204" s="299">
        <v>5</v>
      </c>
      <c r="K204" s="300">
        <v>117</v>
      </c>
      <c r="L204" s="301"/>
      <c r="M204" s="297" t="s">
        <v>213</v>
      </c>
      <c r="N204" s="293"/>
      <c r="O204" s="205"/>
      <c r="P204" s="205"/>
    </row>
    <row r="205" s="180" customFormat="1" ht="25" customHeight="1" spans="1:16">
      <c r="A205" s="293">
        <v>201</v>
      </c>
      <c r="B205" s="294" t="s">
        <v>1354</v>
      </c>
      <c r="C205" s="295"/>
      <c r="D205" s="296" t="s">
        <v>1545</v>
      </c>
      <c r="E205" s="297" t="s">
        <v>22</v>
      </c>
      <c r="F205" s="297" t="s">
        <v>210</v>
      </c>
      <c r="G205" s="293">
        <v>36</v>
      </c>
      <c r="H205" s="298">
        <v>0.7</v>
      </c>
      <c r="I205" s="298">
        <f t="shared" si="3"/>
        <v>25.2</v>
      </c>
      <c r="J205" s="299">
        <v>5</v>
      </c>
      <c r="K205" s="300">
        <v>117</v>
      </c>
      <c r="L205" s="301"/>
      <c r="M205" s="297" t="s">
        <v>213</v>
      </c>
      <c r="N205" s="293"/>
      <c r="O205" s="205"/>
      <c r="P205" s="205"/>
    </row>
    <row r="206" s="180" customFormat="1" ht="25" customHeight="1" spans="1:16">
      <c r="A206" s="293">
        <v>202</v>
      </c>
      <c r="B206" s="294" t="s">
        <v>188</v>
      </c>
      <c r="C206" s="294"/>
      <c r="D206" s="302" t="s">
        <v>1546</v>
      </c>
      <c r="E206" s="297" t="s">
        <v>22</v>
      </c>
      <c r="F206" s="297" t="s">
        <v>210</v>
      </c>
      <c r="G206" s="293">
        <v>24</v>
      </c>
      <c r="H206" s="298">
        <v>4.2</v>
      </c>
      <c r="I206" s="298">
        <f t="shared" si="3"/>
        <v>100.8</v>
      </c>
      <c r="J206" s="299">
        <v>5</v>
      </c>
      <c r="K206" s="300">
        <v>117</v>
      </c>
      <c r="L206" s="301"/>
      <c r="M206" s="297" t="s">
        <v>213</v>
      </c>
      <c r="N206" s="293"/>
      <c r="O206" s="205"/>
      <c r="P206" s="205"/>
    </row>
    <row r="207" s="180" customFormat="1" ht="25" customHeight="1" spans="1:16">
      <c r="A207" s="293">
        <v>203</v>
      </c>
      <c r="B207" s="294" t="s">
        <v>1547</v>
      </c>
      <c r="C207" s="294"/>
      <c r="D207" s="302" t="s">
        <v>1548</v>
      </c>
      <c r="E207" s="297" t="s">
        <v>22</v>
      </c>
      <c r="F207" s="297" t="s">
        <v>66</v>
      </c>
      <c r="G207" s="293">
        <v>13</v>
      </c>
      <c r="H207" s="298">
        <v>24.5</v>
      </c>
      <c r="I207" s="298">
        <f t="shared" si="3"/>
        <v>318.5</v>
      </c>
      <c r="J207" s="299">
        <v>5</v>
      </c>
      <c r="K207" s="300">
        <v>117</v>
      </c>
      <c r="L207" s="301"/>
      <c r="M207" s="297" t="s">
        <v>213</v>
      </c>
      <c r="N207" s="293"/>
      <c r="O207" s="205"/>
      <c r="P207" s="205"/>
    </row>
    <row r="208" s="180" customFormat="1" ht="25" customHeight="1" spans="1:16">
      <c r="A208" s="293">
        <v>204</v>
      </c>
      <c r="B208" s="294" t="s">
        <v>1549</v>
      </c>
      <c r="C208" s="294"/>
      <c r="D208" s="302" t="s">
        <v>1550</v>
      </c>
      <c r="E208" s="297" t="s">
        <v>22</v>
      </c>
      <c r="F208" s="297" t="s">
        <v>23</v>
      </c>
      <c r="G208" s="293">
        <v>6</v>
      </c>
      <c r="H208" s="298">
        <v>35</v>
      </c>
      <c r="I208" s="298">
        <f t="shared" si="3"/>
        <v>210</v>
      </c>
      <c r="J208" s="299">
        <v>5</v>
      </c>
      <c r="K208" s="300">
        <v>117</v>
      </c>
      <c r="L208" s="301"/>
      <c r="M208" s="297" t="s">
        <v>33</v>
      </c>
      <c r="N208" s="293"/>
      <c r="O208" s="205"/>
      <c r="P208" s="205"/>
    </row>
    <row r="209" s="180" customFormat="1" ht="25" customHeight="1" spans="1:16">
      <c r="A209" s="293">
        <v>205</v>
      </c>
      <c r="B209" s="294" t="s">
        <v>1551</v>
      </c>
      <c r="C209" s="294"/>
      <c r="D209" s="302" t="s">
        <v>1552</v>
      </c>
      <c r="E209" s="297" t="s">
        <v>22</v>
      </c>
      <c r="F209" s="297" t="s">
        <v>45</v>
      </c>
      <c r="G209" s="293">
        <v>8</v>
      </c>
      <c r="H209" s="298">
        <v>9</v>
      </c>
      <c r="I209" s="298">
        <f t="shared" si="3"/>
        <v>72</v>
      </c>
      <c r="J209" s="299">
        <v>5</v>
      </c>
      <c r="K209" s="300">
        <v>117</v>
      </c>
      <c r="L209" s="301"/>
      <c r="M209" s="297" t="s">
        <v>33</v>
      </c>
      <c r="N209" s="293"/>
      <c r="O209" s="205"/>
      <c r="P209" s="205"/>
    </row>
    <row r="210" s="180" customFormat="1" ht="25" customHeight="1" spans="1:16">
      <c r="A210" s="293">
        <v>206</v>
      </c>
      <c r="B210" s="294" t="s">
        <v>1247</v>
      </c>
      <c r="C210" s="294"/>
      <c r="D210" s="302" t="s">
        <v>1553</v>
      </c>
      <c r="E210" s="297" t="s">
        <v>22</v>
      </c>
      <c r="F210" s="297" t="s">
        <v>61</v>
      </c>
      <c r="G210" s="293">
        <v>195</v>
      </c>
      <c r="H210" s="298">
        <v>0.5</v>
      </c>
      <c r="I210" s="298">
        <f t="shared" si="3"/>
        <v>97.5</v>
      </c>
      <c r="J210" s="299">
        <v>5</v>
      </c>
      <c r="K210" s="300">
        <v>117</v>
      </c>
      <c r="L210" s="301"/>
      <c r="M210" s="297" t="s">
        <v>213</v>
      </c>
      <c r="N210" s="293"/>
      <c r="O210" s="205"/>
      <c r="P210" s="205"/>
    </row>
    <row r="211" s="180" customFormat="1" ht="25" customHeight="1" spans="1:16">
      <c r="A211" s="293">
        <v>207</v>
      </c>
      <c r="B211" s="294" t="s">
        <v>1554</v>
      </c>
      <c r="C211" s="294"/>
      <c r="D211" s="302" t="s">
        <v>1555</v>
      </c>
      <c r="E211" s="297" t="s">
        <v>22</v>
      </c>
      <c r="F211" s="297" t="s">
        <v>210</v>
      </c>
      <c r="G211" s="293">
        <v>10</v>
      </c>
      <c r="H211" s="298">
        <v>3</v>
      </c>
      <c r="I211" s="298">
        <f t="shared" si="3"/>
        <v>30</v>
      </c>
      <c r="J211" s="299">
        <v>5</v>
      </c>
      <c r="K211" s="300">
        <v>117</v>
      </c>
      <c r="L211" s="301"/>
      <c r="M211" s="297" t="s">
        <v>213</v>
      </c>
      <c r="N211" s="293"/>
      <c r="O211" s="205"/>
      <c r="P211" s="205"/>
    </row>
    <row r="212" s="180" customFormat="1" ht="25" customHeight="1" spans="1:16">
      <c r="A212" s="293">
        <v>208</v>
      </c>
      <c r="B212" s="294" t="s">
        <v>1556</v>
      </c>
      <c r="C212" s="294"/>
      <c r="D212" s="302" t="s">
        <v>1557</v>
      </c>
      <c r="E212" s="297" t="s">
        <v>22</v>
      </c>
      <c r="F212" s="297" t="s">
        <v>23</v>
      </c>
      <c r="G212" s="293">
        <v>6</v>
      </c>
      <c r="H212" s="298">
        <v>8</v>
      </c>
      <c r="I212" s="298">
        <f t="shared" si="3"/>
        <v>48</v>
      </c>
      <c r="J212" s="299">
        <v>5</v>
      </c>
      <c r="K212" s="300">
        <v>117</v>
      </c>
      <c r="L212" s="301"/>
      <c r="M212" s="297" t="s">
        <v>213</v>
      </c>
      <c r="N212" s="293"/>
      <c r="O212" s="205"/>
      <c r="P212" s="205"/>
    </row>
    <row r="213" s="180" customFormat="1" ht="25" customHeight="1" spans="1:16">
      <c r="A213" s="293">
        <v>209</v>
      </c>
      <c r="B213" s="294" t="s">
        <v>1558</v>
      </c>
      <c r="C213" s="294"/>
      <c r="D213" s="302" t="s">
        <v>1297</v>
      </c>
      <c r="E213" s="297" t="s">
        <v>22</v>
      </c>
      <c r="F213" s="297" t="s">
        <v>45</v>
      </c>
      <c r="G213" s="293">
        <v>2</v>
      </c>
      <c r="H213" s="298">
        <v>30</v>
      </c>
      <c r="I213" s="298">
        <f t="shared" si="3"/>
        <v>60</v>
      </c>
      <c r="J213" s="299">
        <v>5</v>
      </c>
      <c r="K213" s="300">
        <v>117</v>
      </c>
      <c r="L213" s="301"/>
      <c r="M213" s="297" t="s">
        <v>213</v>
      </c>
      <c r="N213" s="293"/>
      <c r="O213" s="205"/>
      <c r="P213" s="205"/>
    </row>
    <row r="214" s="180" customFormat="1" ht="25" customHeight="1" spans="1:16">
      <c r="A214" s="293">
        <v>210</v>
      </c>
      <c r="B214" s="294" t="s">
        <v>786</v>
      </c>
      <c r="C214" s="294"/>
      <c r="D214" s="302" t="s">
        <v>1559</v>
      </c>
      <c r="E214" s="297" t="s">
        <v>22</v>
      </c>
      <c r="F214" s="297" t="s">
        <v>32</v>
      </c>
      <c r="G214" s="293">
        <v>84</v>
      </c>
      <c r="H214" s="298">
        <v>2</v>
      </c>
      <c r="I214" s="298">
        <f t="shared" si="3"/>
        <v>168</v>
      </c>
      <c r="J214" s="299">
        <v>5</v>
      </c>
      <c r="K214" s="300">
        <v>117</v>
      </c>
      <c r="L214" s="301"/>
      <c r="M214" s="297" t="s">
        <v>213</v>
      </c>
      <c r="N214" s="293"/>
      <c r="O214" s="205"/>
      <c r="P214" s="205"/>
    </row>
    <row r="215" s="180" customFormat="1" ht="25" customHeight="1" spans="1:16">
      <c r="A215" s="293">
        <v>211</v>
      </c>
      <c r="B215" s="294" t="s">
        <v>130</v>
      </c>
      <c r="C215" s="294"/>
      <c r="D215" s="302" t="s">
        <v>1560</v>
      </c>
      <c r="E215" s="297" t="s">
        <v>22</v>
      </c>
      <c r="F215" s="297" t="s">
        <v>27</v>
      </c>
      <c r="G215" s="293">
        <v>10</v>
      </c>
      <c r="H215" s="298">
        <v>20</v>
      </c>
      <c r="I215" s="298">
        <f t="shared" si="3"/>
        <v>200</v>
      </c>
      <c r="J215" s="299">
        <v>5</v>
      </c>
      <c r="K215" s="300">
        <v>117</v>
      </c>
      <c r="L215" s="301"/>
      <c r="M215" s="297" t="s">
        <v>213</v>
      </c>
      <c r="N215" s="293"/>
      <c r="O215" s="205"/>
      <c r="P215" s="205"/>
    </row>
    <row r="216" s="180" customFormat="1" ht="25" customHeight="1" spans="1:16">
      <c r="A216" s="293">
        <v>212</v>
      </c>
      <c r="B216" s="294" t="s">
        <v>1561</v>
      </c>
      <c r="C216" s="294"/>
      <c r="D216" s="302" t="s">
        <v>1562</v>
      </c>
      <c r="E216" s="297" t="s">
        <v>22</v>
      </c>
      <c r="F216" s="297" t="s">
        <v>23</v>
      </c>
      <c r="G216" s="293">
        <v>2</v>
      </c>
      <c r="H216" s="298">
        <v>30</v>
      </c>
      <c r="I216" s="298">
        <f t="shared" si="3"/>
        <v>60</v>
      </c>
      <c r="J216" s="299">
        <v>5</v>
      </c>
      <c r="K216" s="300">
        <v>117</v>
      </c>
      <c r="L216" s="301"/>
      <c r="M216" s="297" t="s">
        <v>213</v>
      </c>
      <c r="N216" s="293"/>
      <c r="O216" s="205"/>
      <c r="P216" s="205"/>
    </row>
    <row r="217" s="180" customFormat="1" ht="25" customHeight="1" spans="1:16">
      <c r="A217" s="293">
        <v>213</v>
      </c>
      <c r="B217" s="294" t="s">
        <v>75</v>
      </c>
      <c r="C217" s="294"/>
      <c r="D217" s="302" t="s">
        <v>1563</v>
      </c>
      <c r="E217" s="297" t="s">
        <v>22</v>
      </c>
      <c r="F217" s="297" t="s">
        <v>45</v>
      </c>
      <c r="G217" s="293">
        <v>11</v>
      </c>
      <c r="H217" s="298">
        <v>42</v>
      </c>
      <c r="I217" s="298">
        <f t="shared" si="3"/>
        <v>462</v>
      </c>
      <c r="J217" s="299">
        <v>5</v>
      </c>
      <c r="K217" s="300">
        <v>117</v>
      </c>
      <c r="L217" s="301"/>
      <c r="M217" s="297" t="s">
        <v>213</v>
      </c>
      <c r="N217" s="293"/>
      <c r="O217" s="205"/>
      <c r="P217" s="205"/>
    </row>
    <row r="218" s="180" customFormat="1" ht="25" customHeight="1" spans="1:16">
      <c r="A218" s="293">
        <v>214</v>
      </c>
      <c r="B218" s="294" t="s">
        <v>185</v>
      </c>
      <c r="C218" s="294"/>
      <c r="D218" s="302" t="s">
        <v>1564</v>
      </c>
      <c r="E218" s="297" t="s">
        <v>22</v>
      </c>
      <c r="F218" s="297" t="s">
        <v>118</v>
      </c>
      <c r="G218" s="293">
        <v>1</v>
      </c>
      <c r="H218" s="298">
        <v>230</v>
      </c>
      <c r="I218" s="298">
        <f t="shared" si="3"/>
        <v>230</v>
      </c>
      <c r="J218" s="299">
        <v>5</v>
      </c>
      <c r="K218" s="300">
        <v>117</v>
      </c>
      <c r="L218" s="301"/>
      <c r="M218" s="297" t="s">
        <v>213</v>
      </c>
      <c r="N218" s="293"/>
      <c r="O218" s="205"/>
      <c r="P218" s="205"/>
    </row>
    <row r="219" s="180" customFormat="1" ht="25" customHeight="1" spans="1:16">
      <c r="A219" s="293">
        <v>215</v>
      </c>
      <c r="B219" s="294" t="s">
        <v>185</v>
      </c>
      <c r="C219" s="294"/>
      <c r="D219" s="302" t="s">
        <v>1565</v>
      </c>
      <c r="E219" s="297" t="s">
        <v>22</v>
      </c>
      <c r="F219" s="297" t="s">
        <v>118</v>
      </c>
      <c r="G219" s="293">
        <v>1</v>
      </c>
      <c r="H219" s="298">
        <v>230</v>
      </c>
      <c r="I219" s="298">
        <f t="shared" si="3"/>
        <v>230</v>
      </c>
      <c r="J219" s="299">
        <v>5</v>
      </c>
      <c r="K219" s="300">
        <v>117</v>
      </c>
      <c r="L219" s="301"/>
      <c r="M219" s="297" t="s">
        <v>213</v>
      </c>
      <c r="N219" s="293"/>
      <c r="O219" s="205"/>
      <c r="P219" s="205"/>
    </row>
    <row r="220" s="180" customFormat="1" ht="25" customHeight="1" spans="1:16">
      <c r="A220" s="293">
        <v>216</v>
      </c>
      <c r="B220" s="294" t="s">
        <v>185</v>
      </c>
      <c r="C220" s="294"/>
      <c r="D220" s="302" t="s">
        <v>1566</v>
      </c>
      <c r="E220" s="297" t="s">
        <v>22</v>
      </c>
      <c r="F220" s="297" t="s">
        <v>118</v>
      </c>
      <c r="G220" s="293">
        <v>1</v>
      </c>
      <c r="H220" s="298">
        <v>230</v>
      </c>
      <c r="I220" s="298">
        <f t="shared" si="3"/>
        <v>230</v>
      </c>
      <c r="J220" s="299">
        <v>5</v>
      </c>
      <c r="K220" s="300">
        <v>117</v>
      </c>
      <c r="L220" s="301"/>
      <c r="M220" s="297" t="s">
        <v>213</v>
      </c>
      <c r="N220" s="293"/>
      <c r="O220" s="205"/>
      <c r="P220" s="205"/>
    </row>
    <row r="221" s="180" customFormat="1" ht="25" customHeight="1" spans="1:16">
      <c r="A221" s="293">
        <v>217</v>
      </c>
      <c r="B221" s="294" t="s">
        <v>1567</v>
      </c>
      <c r="C221" s="294"/>
      <c r="D221" s="302" t="s">
        <v>1568</v>
      </c>
      <c r="E221" s="297" t="s">
        <v>22</v>
      </c>
      <c r="F221" s="297" t="s">
        <v>32</v>
      </c>
      <c r="G221" s="293">
        <v>5</v>
      </c>
      <c r="H221" s="298">
        <v>46</v>
      </c>
      <c r="I221" s="298">
        <f t="shared" si="3"/>
        <v>230</v>
      </c>
      <c r="J221" s="299">
        <v>5</v>
      </c>
      <c r="K221" s="300">
        <v>117</v>
      </c>
      <c r="L221" s="301"/>
      <c r="M221" s="297" t="s">
        <v>213</v>
      </c>
      <c r="N221" s="293"/>
      <c r="O221" s="205"/>
      <c r="P221" s="205"/>
    </row>
    <row r="222" s="180" customFormat="1" ht="25" customHeight="1" spans="1:16">
      <c r="A222" s="293">
        <v>218</v>
      </c>
      <c r="B222" s="294" t="s">
        <v>1569</v>
      </c>
      <c r="C222" s="294"/>
      <c r="D222" s="302" t="s">
        <v>1570</v>
      </c>
      <c r="E222" s="297" t="s">
        <v>22</v>
      </c>
      <c r="F222" s="297" t="s">
        <v>32</v>
      </c>
      <c r="G222" s="293">
        <v>5</v>
      </c>
      <c r="H222" s="298">
        <v>20</v>
      </c>
      <c r="I222" s="298">
        <f t="shared" si="3"/>
        <v>100</v>
      </c>
      <c r="J222" s="299">
        <v>5</v>
      </c>
      <c r="K222" s="300">
        <v>117</v>
      </c>
      <c r="L222" s="301"/>
      <c r="M222" s="297" t="s">
        <v>213</v>
      </c>
      <c r="N222" s="293"/>
      <c r="O222" s="205"/>
      <c r="P222" s="205"/>
    </row>
    <row r="223" s="180" customFormat="1" ht="25" customHeight="1" spans="1:16">
      <c r="A223" s="293">
        <v>219</v>
      </c>
      <c r="B223" s="294" t="s">
        <v>1571</v>
      </c>
      <c r="C223" s="294"/>
      <c r="D223" s="302" t="s">
        <v>1572</v>
      </c>
      <c r="E223" s="297" t="s">
        <v>22</v>
      </c>
      <c r="F223" s="297" t="s">
        <v>118</v>
      </c>
      <c r="G223" s="293">
        <v>100</v>
      </c>
      <c r="H223" s="298">
        <v>0.8</v>
      </c>
      <c r="I223" s="298">
        <f t="shared" si="3"/>
        <v>80</v>
      </c>
      <c r="J223" s="299">
        <v>2</v>
      </c>
      <c r="K223" s="300">
        <v>69</v>
      </c>
      <c r="L223" s="301"/>
      <c r="M223" s="297" t="s">
        <v>33</v>
      </c>
      <c r="N223" s="293"/>
      <c r="O223" s="205"/>
      <c r="P223" s="205"/>
    </row>
    <row r="224" s="180" customFormat="1" ht="25" customHeight="1" spans="1:16">
      <c r="A224" s="293">
        <v>220</v>
      </c>
      <c r="B224" s="294" t="s">
        <v>1573</v>
      </c>
      <c r="C224" s="294"/>
      <c r="D224" s="302" t="s">
        <v>1574</v>
      </c>
      <c r="E224" s="297" t="s">
        <v>22</v>
      </c>
      <c r="F224" s="297" t="s">
        <v>45</v>
      </c>
      <c r="G224" s="293">
        <v>1</v>
      </c>
      <c r="H224" s="298">
        <v>100</v>
      </c>
      <c r="I224" s="298">
        <f t="shared" si="3"/>
        <v>100</v>
      </c>
      <c r="J224" s="299">
        <v>2</v>
      </c>
      <c r="K224" s="300">
        <v>69</v>
      </c>
      <c r="L224" s="301"/>
      <c r="M224" s="297" t="s">
        <v>213</v>
      </c>
      <c r="N224" s="293"/>
      <c r="O224" s="205"/>
      <c r="P224" s="205"/>
    </row>
    <row r="225" s="180" customFormat="1" ht="25" customHeight="1" spans="1:16">
      <c r="A225" s="293">
        <v>221</v>
      </c>
      <c r="B225" s="294" t="s">
        <v>1575</v>
      </c>
      <c r="C225" s="294"/>
      <c r="D225" s="302" t="s">
        <v>1576</v>
      </c>
      <c r="E225" s="297" t="s">
        <v>22</v>
      </c>
      <c r="F225" s="297" t="s">
        <v>45</v>
      </c>
      <c r="G225" s="293">
        <v>20</v>
      </c>
      <c r="H225" s="298">
        <v>32</v>
      </c>
      <c r="I225" s="298">
        <f t="shared" si="3"/>
        <v>640</v>
      </c>
      <c r="J225" s="299">
        <v>2</v>
      </c>
      <c r="K225" s="300">
        <v>69</v>
      </c>
      <c r="L225" s="301"/>
      <c r="M225" s="297" t="s">
        <v>213</v>
      </c>
      <c r="N225" s="293"/>
      <c r="O225" s="205"/>
      <c r="P225" s="205"/>
    </row>
    <row r="226" s="180" customFormat="1" ht="25" customHeight="1" spans="1:16">
      <c r="A226" s="293">
        <v>222</v>
      </c>
      <c r="B226" s="294" t="s">
        <v>468</v>
      </c>
      <c r="C226" s="294"/>
      <c r="D226" s="302" t="s">
        <v>1577</v>
      </c>
      <c r="E226" s="297" t="s">
        <v>22</v>
      </c>
      <c r="F226" s="297" t="s">
        <v>23</v>
      </c>
      <c r="G226" s="293">
        <v>2</v>
      </c>
      <c r="H226" s="298">
        <v>275</v>
      </c>
      <c r="I226" s="298">
        <f t="shared" si="3"/>
        <v>550</v>
      </c>
      <c r="J226" s="299">
        <v>2</v>
      </c>
      <c r="K226" s="300">
        <v>69</v>
      </c>
      <c r="L226" s="301"/>
      <c r="M226" s="297" t="s">
        <v>213</v>
      </c>
      <c r="N226" s="293"/>
      <c r="O226" s="205"/>
      <c r="P226" s="205"/>
    </row>
    <row r="227" s="180" customFormat="1" ht="25" customHeight="1" spans="1:16">
      <c r="A227" s="293">
        <v>223</v>
      </c>
      <c r="B227" s="294" t="s">
        <v>1578</v>
      </c>
      <c r="C227" s="294"/>
      <c r="D227" s="302" t="s">
        <v>1579</v>
      </c>
      <c r="E227" s="297" t="s">
        <v>22</v>
      </c>
      <c r="F227" s="297" t="s">
        <v>27</v>
      </c>
      <c r="G227" s="293">
        <v>6</v>
      </c>
      <c r="H227" s="298">
        <v>1100</v>
      </c>
      <c r="I227" s="298">
        <f t="shared" si="3"/>
        <v>6600</v>
      </c>
      <c r="J227" s="299">
        <v>2</v>
      </c>
      <c r="K227" s="300">
        <v>57</v>
      </c>
      <c r="L227" s="301"/>
      <c r="M227" s="297" t="s">
        <v>213</v>
      </c>
      <c r="N227" s="293"/>
      <c r="O227" s="205"/>
      <c r="P227" s="205"/>
    </row>
    <row r="228" s="180" customFormat="1" ht="25" customHeight="1" spans="1:16">
      <c r="A228" s="293">
        <v>224</v>
      </c>
      <c r="B228" s="294" t="s">
        <v>1580</v>
      </c>
      <c r="C228" s="294"/>
      <c r="D228" s="302" t="s">
        <v>1278</v>
      </c>
      <c r="E228" s="297" t="s">
        <v>22</v>
      </c>
      <c r="F228" s="297" t="s">
        <v>27</v>
      </c>
      <c r="G228" s="293">
        <v>2</v>
      </c>
      <c r="H228" s="298">
        <v>850</v>
      </c>
      <c r="I228" s="298">
        <f t="shared" si="3"/>
        <v>1700</v>
      </c>
      <c r="J228" s="299">
        <v>2</v>
      </c>
      <c r="K228" s="300">
        <v>57</v>
      </c>
      <c r="L228" s="301"/>
      <c r="M228" s="297" t="s">
        <v>213</v>
      </c>
      <c r="N228" s="293"/>
      <c r="O228" s="205"/>
      <c r="P228" s="205"/>
    </row>
    <row r="229" s="180" customFormat="1" ht="25" customHeight="1" spans="1:16">
      <c r="A229" s="293">
        <v>225</v>
      </c>
      <c r="B229" s="294" t="s">
        <v>1581</v>
      </c>
      <c r="C229" s="295"/>
      <c r="D229" s="296" t="s">
        <v>1582</v>
      </c>
      <c r="E229" s="297" t="s">
        <v>22</v>
      </c>
      <c r="F229" s="297" t="s">
        <v>27</v>
      </c>
      <c r="G229" s="293">
        <v>30</v>
      </c>
      <c r="H229" s="298">
        <v>78</v>
      </c>
      <c r="I229" s="298">
        <f t="shared" si="3"/>
        <v>2340</v>
      </c>
      <c r="J229" s="299">
        <v>2</v>
      </c>
      <c r="K229" s="300">
        <v>57</v>
      </c>
      <c r="L229" s="301"/>
      <c r="M229" s="297" t="s">
        <v>213</v>
      </c>
      <c r="N229" s="293"/>
      <c r="O229" s="205"/>
      <c r="P229" s="205"/>
    </row>
    <row r="230" s="180" customFormat="1" ht="25" customHeight="1" spans="1:16">
      <c r="A230" s="293">
        <v>226</v>
      </c>
      <c r="B230" s="294" t="s">
        <v>1583</v>
      </c>
      <c r="C230" s="294"/>
      <c r="D230" s="302" t="s">
        <v>1584</v>
      </c>
      <c r="E230" s="297" t="s">
        <v>22</v>
      </c>
      <c r="F230" s="297" t="s">
        <v>27</v>
      </c>
      <c r="G230" s="293">
        <v>2</v>
      </c>
      <c r="H230" s="298">
        <v>68</v>
      </c>
      <c r="I230" s="298">
        <f t="shared" si="3"/>
        <v>136</v>
      </c>
      <c r="J230" s="299">
        <v>2</v>
      </c>
      <c r="K230" s="300">
        <v>69</v>
      </c>
      <c r="L230" s="301"/>
      <c r="M230" s="297" t="s">
        <v>1276</v>
      </c>
      <c r="N230" s="293"/>
      <c r="O230" s="205"/>
      <c r="P230" s="205"/>
    </row>
    <row r="231" s="180" customFormat="1" ht="25" customHeight="1" spans="1:16">
      <c r="A231" s="293">
        <v>227</v>
      </c>
      <c r="B231" s="294" t="s">
        <v>1585</v>
      </c>
      <c r="C231" s="294"/>
      <c r="D231" s="302" t="s">
        <v>1364</v>
      </c>
      <c r="E231" s="297" t="s">
        <v>22</v>
      </c>
      <c r="F231" s="297" t="s">
        <v>27</v>
      </c>
      <c r="G231" s="293">
        <v>5</v>
      </c>
      <c r="H231" s="298">
        <v>158</v>
      </c>
      <c r="I231" s="298">
        <f t="shared" si="3"/>
        <v>790</v>
      </c>
      <c r="J231" s="299">
        <v>2</v>
      </c>
      <c r="K231" s="300">
        <v>69</v>
      </c>
      <c r="L231" s="301"/>
      <c r="M231" s="297" t="s">
        <v>1276</v>
      </c>
      <c r="N231" s="293"/>
      <c r="O231" s="205"/>
      <c r="P231" s="205"/>
    </row>
    <row r="232" s="180" customFormat="1" ht="25" customHeight="1" spans="1:16">
      <c r="A232" s="293">
        <v>228</v>
      </c>
      <c r="B232" s="294" t="s">
        <v>1586</v>
      </c>
      <c r="C232" s="294"/>
      <c r="D232" s="302" t="s">
        <v>1587</v>
      </c>
      <c r="E232" s="297" t="s">
        <v>22</v>
      </c>
      <c r="F232" s="297" t="s">
        <v>27</v>
      </c>
      <c r="G232" s="293">
        <v>2</v>
      </c>
      <c r="H232" s="298">
        <v>68</v>
      </c>
      <c r="I232" s="298">
        <f t="shared" si="3"/>
        <v>136</v>
      </c>
      <c r="J232" s="299">
        <v>2</v>
      </c>
      <c r="K232" s="300">
        <v>69</v>
      </c>
      <c r="L232" s="301"/>
      <c r="M232" s="297" t="s">
        <v>1276</v>
      </c>
      <c r="N232" s="293"/>
      <c r="O232" s="205"/>
      <c r="P232" s="205"/>
    </row>
    <row r="233" s="180" customFormat="1" ht="25" customHeight="1" spans="1:16">
      <c r="A233" s="293">
        <v>229</v>
      </c>
      <c r="B233" s="294" t="s">
        <v>1588</v>
      </c>
      <c r="C233" s="294"/>
      <c r="D233" s="302" t="s">
        <v>1278</v>
      </c>
      <c r="E233" s="297" t="s">
        <v>22</v>
      </c>
      <c r="F233" s="297" t="s">
        <v>27</v>
      </c>
      <c r="G233" s="293">
        <v>12</v>
      </c>
      <c r="H233" s="298">
        <v>50</v>
      </c>
      <c r="I233" s="298">
        <f t="shared" si="3"/>
        <v>600</v>
      </c>
      <c r="J233" s="299">
        <v>2</v>
      </c>
      <c r="K233" s="300">
        <v>69</v>
      </c>
      <c r="L233" s="301"/>
      <c r="M233" s="297" t="s">
        <v>1276</v>
      </c>
      <c r="N233" s="293"/>
      <c r="O233" s="205"/>
      <c r="P233" s="205"/>
    </row>
    <row r="234" s="180" customFormat="1" ht="25" customHeight="1" spans="1:16">
      <c r="A234" s="293">
        <v>230</v>
      </c>
      <c r="B234" s="294" t="s">
        <v>1589</v>
      </c>
      <c r="C234" s="294"/>
      <c r="D234" s="302" t="s">
        <v>1590</v>
      </c>
      <c r="E234" s="297" t="s">
        <v>22</v>
      </c>
      <c r="F234" s="297" t="s">
        <v>27</v>
      </c>
      <c r="G234" s="293">
        <v>6</v>
      </c>
      <c r="H234" s="298">
        <v>156</v>
      </c>
      <c r="I234" s="298">
        <f t="shared" si="3"/>
        <v>936</v>
      </c>
      <c r="J234" s="299">
        <v>2</v>
      </c>
      <c r="K234" s="300">
        <v>69</v>
      </c>
      <c r="L234" s="301"/>
      <c r="M234" s="297" t="s">
        <v>1276</v>
      </c>
      <c r="N234" s="293"/>
      <c r="O234" s="205"/>
      <c r="P234" s="205"/>
    </row>
    <row r="235" s="273" customFormat="1" ht="25" customHeight="1" spans="1:16">
      <c r="A235" s="293">
        <v>231</v>
      </c>
      <c r="B235" s="294" t="s">
        <v>1591</v>
      </c>
      <c r="C235" s="294"/>
      <c r="D235" s="309" t="s">
        <v>1592</v>
      </c>
      <c r="E235" s="297" t="s">
        <v>22</v>
      </c>
      <c r="F235" s="297" t="s">
        <v>118</v>
      </c>
      <c r="G235" s="293">
        <v>1</v>
      </c>
      <c r="H235" s="298">
        <v>3270</v>
      </c>
      <c r="I235" s="298">
        <f t="shared" si="3"/>
        <v>3270</v>
      </c>
      <c r="J235" s="299">
        <v>3</v>
      </c>
      <c r="K235" s="300">
        <v>115</v>
      </c>
      <c r="L235" s="301"/>
      <c r="M235" s="297" t="s">
        <v>1276</v>
      </c>
      <c r="N235" s="293"/>
      <c r="O235" s="304"/>
      <c r="P235" s="304"/>
    </row>
    <row r="236" s="180" customFormat="1" ht="25" customHeight="1" spans="1:16">
      <c r="A236" s="293">
        <v>232</v>
      </c>
      <c r="B236" s="294" t="s">
        <v>1593</v>
      </c>
      <c r="C236" s="294"/>
      <c r="D236" s="302" t="s">
        <v>1278</v>
      </c>
      <c r="E236" s="297" t="s">
        <v>22</v>
      </c>
      <c r="F236" s="297" t="s">
        <v>27</v>
      </c>
      <c r="G236" s="293">
        <v>2</v>
      </c>
      <c r="H236" s="298">
        <v>554</v>
      </c>
      <c r="I236" s="298">
        <f t="shared" si="3"/>
        <v>1108</v>
      </c>
      <c r="J236" s="299">
        <v>3</v>
      </c>
      <c r="K236" s="300">
        <v>115</v>
      </c>
      <c r="L236" s="301"/>
      <c r="M236" s="297" t="s">
        <v>1276</v>
      </c>
      <c r="N236" s="293"/>
      <c r="O236" s="205"/>
      <c r="P236" s="205"/>
    </row>
    <row r="237" s="180" customFormat="1" ht="25" customHeight="1" spans="1:16">
      <c r="A237" s="293">
        <v>233</v>
      </c>
      <c r="B237" s="294" t="s">
        <v>1594</v>
      </c>
      <c r="C237" s="294"/>
      <c r="D237" s="302" t="s">
        <v>1415</v>
      </c>
      <c r="E237" s="297" t="s">
        <v>22</v>
      </c>
      <c r="F237" s="297" t="s">
        <v>27</v>
      </c>
      <c r="G237" s="293">
        <v>6</v>
      </c>
      <c r="H237" s="298">
        <v>185</v>
      </c>
      <c r="I237" s="298">
        <f t="shared" si="3"/>
        <v>1110</v>
      </c>
      <c r="J237" s="299">
        <v>3</v>
      </c>
      <c r="K237" s="300">
        <v>115</v>
      </c>
      <c r="L237" s="301"/>
      <c r="M237" s="297" t="s">
        <v>1276</v>
      </c>
      <c r="N237" s="293"/>
      <c r="O237" s="205"/>
      <c r="P237" s="205"/>
    </row>
    <row r="238" s="180" customFormat="1" ht="25" customHeight="1" spans="1:16">
      <c r="A238" s="293">
        <v>234</v>
      </c>
      <c r="B238" s="294" t="s">
        <v>1595</v>
      </c>
      <c r="C238" s="294"/>
      <c r="D238" s="302" t="s">
        <v>1596</v>
      </c>
      <c r="E238" s="297" t="s">
        <v>22</v>
      </c>
      <c r="F238" s="297" t="s">
        <v>45</v>
      </c>
      <c r="G238" s="293">
        <v>2</v>
      </c>
      <c r="H238" s="298">
        <v>250</v>
      </c>
      <c r="I238" s="298">
        <f t="shared" si="3"/>
        <v>500</v>
      </c>
      <c r="J238" s="299">
        <v>3</v>
      </c>
      <c r="K238" s="300">
        <v>115</v>
      </c>
      <c r="L238" s="301"/>
      <c r="M238" s="297" t="s">
        <v>1276</v>
      </c>
      <c r="N238" s="293"/>
      <c r="O238" s="205"/>
      <c r="P238" s="205"/>
    </row>
    <row r="239" s="274" customFormat="1" ht="25" customHeight="1" spans="1:16">
      <c r="A239" s="293">
        <v>235</v>
      </c>
      <c r="B239" s="294" t="s">
        <v>1597</v>
      </c>
      <c r="C239" s="294"/>
      <c r="D239" s="302" t="s">
        <v>1598</v>
      </c>
      <c r="E239" s="297" t="s">
        <v>22</v>
      </c>
      <c r="F239" s="297" t="s">
        <v>27</v>
      </c>
      <c r="G239" s="293">
        <v>2</v>
      </c>
      <c r="H239" s="298">
        <v>78</v>
      </c>
      <c r="I239" s="298">
        <f t="shared" si="3"/>
        <v>156</v>
      </c>
      <c r="J239" s="299">
        <v>3</v>
      </c>
      <c r="K239" s="300">
        <v>115</v>
      </c>
      <c r="L239" s="301"/>
      <c r="M239" s="297" t="s">
        <v>1276</v>
      </c>
      <c r="N239" s="293"/>
      <c r="O239" s="310"/>
      <c r="P239" s="310"/>
    </row>
    <row r="240" s="180" customFormat="1" ht="25" customHeight="1" spans="1:16">
      <c r="A240" s="293">
        <v>236</v>
      </c>
      <c r="B240" s="294" t="s">
        <v>1599</v>
      </c>
      <c r="C240" s="294"/>
      <c r="D240" s="302" t="s">
        <v>1415</v>
      </c>
      <c r="E240" s="297" t="s">
        <v>22</v>
      </c>
      <c r="F240" s="297" t="s">
        <v>27</v>
      </c>
      <c r="G240" s="293">
        <v>1</v>
      </c>
      <c r="H240" s="298">
        <v>510</v>
      </c>
      <c r="I240" s="298">
        <f t="shared" si="3"/>
        <v>510</v>
      </c>
      <c r="J240" s="299">
        <v>2</v>
      </c>
      <c r="K240" s="300">
        <v>61</v>
      </c>
      <c r="L240" s="301"/>
      <c r="M240" s="297" t="s">
        <v>1276</v>
      </c>
      <c r="N240" s="293"/>
      <c r="O240" s="205"/>
      <c r="P240" s="205"/>
    </row>
    <row r="241" s="180" customFormat="1" ht="25" customHeight="1" spans="1:16">
      <c r="A241" s="293">
        <v>237</v>
      </c>
      <c r="B241" s="294" t="s">
        <v>1367</v>
      </c>
      <c r="C241" s="294"/>
      <c r="D241" s="302" t="s">
        <v>1600</v>
      </c>
      <c r="E241" s="297" t="s">
        <v>22</v>
      </c>
      <c r="F241" s="297" t="s">
        <v>118</v>
      </c>
      <c r="G241" s="293">
        <v>1</v>
      </c>
      <c r="H241" s="298">
        <v>3950</v>
      </c>
      <c r="I241" s="298">
        <f t="shared" si="3"/>
        <v>3950</v>
      </c>
      <c r="J241" s="299">
        <v>2</v>
      </c>
      <c r="K241" s="300">
        <v>61</v>
      </c>
      <c r="L241" s="301"/>
      <c r="M241" s="297" t="s">
        <v>1276</v>
      </c>
      <c r="N241" s="293"/>
      <c r="O241" s="205"/>
      <c r="P241" s="205"/>
    </row>
    <row r="242" s="180" customFormat="1" ht="25" customHeight="1" spans="1:16">
      <c r="A242" s="293">
        <v>238</v>
      </c>
      <c r="B242" s="294" t="s">
        <v>1601</v>
      </c>
      <c r="C242" s="294"/>
      <c r="D242" s="302" t="s">
        <v>1379</v>
      </c>
      <c r="E242" s="297" t="s">
        <v>22</v>
      </c>
      <c r="F242" s="297" t="s">
        <v>27</v>
      </c>
      <c r="G242" s="293">
        <v>1</v>
      </c>
      <c r="H242" s="298">
        <v>160</v>
      </c>
      <c r="I242" s="298">
        <f t="shared" si="3"/>
        <v>160</v>
      </c>
      <c r="J242" s="299">
        <v>2</v>
      </c>
      <c r="K242" s="300">
        <v>61</v>
      </c>
      <c r="L242" s="301"/>
      <c r="M242" s="297" t="s">
        <v>1276</v>
      </c>
      <c r="N242" s="293"/>
      <c r="O242" s="205"/>
      <c r="P242" s="205"/>
    </row>
    <row r="243" s="180" customFormat="1" ht="25" customHeight="1" spans="1:16">
      <c r="A243" s="293">
        <v>239</v>
      </c>
      <c r="B243" s="294" t="s">
        <v>1602</v>
      </c>
      <c r="C243" s="294"/>
      <c r="D243" s="302" t="s">
        <v>1387</v>
      </c>
      <c r="E243" s="297" t="s">
        <v>22</v>
      </c>
      <c r="F243" s="297" t="s">
        <v>27</v>
      </c>
      <c r="G243" s="293">
        <v>1</v>
      </c>
      <c r="H243" s="298">
        <v>940</v>
      </c>
      <c r="I243" s="298">
        <f t="shared" si="3"/>
        <v>940</v>
      </c>
      <c r="J243" s="299">
        <v>2</v>
      </c>
      <c r="K243" s="300">
        <v>61</v>
      </c>
      <c r="L243" s="301"/>
      <c r="M243" s="297" t="s">
        <v>1276</v>
      </c>
      <c r="N243" s="293"/>
      <c r="O243" s="205"/>
      <c r="P243" s="205"/>
    </row>
    <row r="244" s="180" customFormat="1" ht="25" customHeight="1" spans="1:16">
      <c r="A244" s="293">
        <v>240</v>
      </c>
      <c r="B244" s="294" t="s">
        <v>1603</v>
      </c>
      <c r="C244" s="294"/>
      <c r="D244" s="302" t="s">
        <v>1604</v>
      </c>
      <c r="E244" s="297" t="s">
        <v>22</v>
      </c>
      <c r="F244" s="297" t="s">
        <v>27</v>
      </c>
      <c r="G244" s="293">
        <v>4</v>
      </c>
      <c r="H244" s="298">
        <v>170</v>
      </c>
      <c r="I244" s="298">
        <f t="shared" si="3"/>
        <v>680</v>
      </c>
      <c r="J244" s="299">
        <v>2</v>
      </c>
      <c r="K244" s="300">
        <v>61</v>
      </c>
      <c r="L244" s="301"/>
      <c r="M244" s="297" t="s">
        <v>1276</v>
      </c>
      <c r="N244" s="293"/>
      <c r="O244" s="205"/>
      <c r="P244" s="205"/>
    </row>
    <row r="245" s="180" customFormat="1" ht="25" customHeight="1" spans="1:16">
      <c r="A245" s="293">
        <v>241</v>
      </c>
      <c r="B245" s="294" t="s">
        <v>1605</v>
      </c>
      <c r="C245" s="295"/>
      <c r="D245" s="294" t="s">
        <v>1606</v>
      </c>
      <c r="E245" s="297" t="s">
        <v>22</v>
      </c>
      <c r="F245" s="297" t="s">
        <v>27</v>
      </c>
      <c r="G245" s="293">
        <v>2</v>
      </c>
      <c r="H245" s="298">
        <v>50</v>
      </c>
      <c r="I245" s="298">
        <f t="shared" si="3"/>
        <v>100</v>
      </c>
      <c r="J245" s="299">
        <v>2</v>
      </c>
      <c r="K245" s="300">
        <v>61</v>
      </c>
      <c r="L245" s="301"/>
      <c r="M245" s="297" t="s">
        <v>1276</v>
      </c>
      <c r="N245" s="293"/>
      <c r="O245" s="205"/>
      <c r="P245" s="205"/>
    </row>
    <row r="246" s="180" customFormat="1" ht="25" customHeight="1" spans="1:16">
      <c r="A246" s="293">
        <v>242</v>
      </c>
      <c r="B246" s="294" t="s">
        <v>1425</v>
      </c>
      <c r="C246" s="295"/>
      <c r="D246" s="302" t="s">
        <v>1607</v>
      </c>
      <c r="E246" s="297" t="s">
        <v>22</v>
      </c>
      <c r="F246" s="297" t="s">
        <v>27</v>
      </c>
      <c r="G246" s="293">
        <v>1</v>
      </c>
      <c r="H246" s="298">
        <v>390</v>
      </c>
      <c r="I246" s="298">
        <f t="shared" si="3"/>
        <v>390</v>
      </c>
      <c r="J246" s="299">
        <v>2</v>
      </c>
      <c r="K246" s="300">
        <v>61</v>
      </c>
      <c r="L246" s="301"/>
      <c r="M246" s="297" t="s">
        <v>1276</v>
      </c>
      <c r="N246" s="293"/>
      <c r="O246" s="205"/>
      <c r="P246" s="205"/>
    </row>
    <row r="247" s="180" customFormat="1" ht="25" customHeight="1" spans="1:16">
      <c r="A247" s="293">
        <v>243</v>
      </c>
      <c r="B247" s="294" t="s">
        <v>1608</v>
      </c>
      <c r="C247" s="294"/>
      <c r="D247" s="302" t="s">
        <v>1609</v>
      </c>
      <c r="E247" s="297" t="s">
        <v>22</v>
      </c>
      <c r="F247" s="297" t="s">
        <v>27</v>
      </c>
      <c r="G247" s="293">
        <v>2</v>
      </c>
      <c r="H247" s="298">
        <v>130</v>
      </c>
      <c r="I247" s="298">
        <f t="shared" si="3"/>
        <v>260</v>
      </c>
      <c r="J247" s="299">
        <v>2</v>
      </c>
      <c r="K247" s="300">
        <v>61</v>
      </c>
      <c r="L247" s="301"/>
      <c r="M247" s="297" t="s">
        <v>1276</v>
      </c>
      <c r="N247" s="293"/>
      <c r="O247" s="205"/>
      <c r="P247" s="205"/>
    </row>
    <row r="248" s="180" customFormat="1" ht="25" customHeight="1" spans="1:16">
      <c r="A248" s="293">
        <v>244</v>
      </c>
      <c r="B248" s="294" t="s">
        <v>1610</v>
      </c>
      <c r="C248" s="294"/>
      <c r="D248" s="302" t="s">
        <v>1611</v>
      </c>
      <c r="E248" s="297" t="s">
        <v>22</v>
      </c>
      <c r="F248" s="297" t="s">
        <v>27</v>
      </c>
      <c r="G248" s="293">
        <v>1</v>
      </c>
      <c r="H248" s="298">
        <v>302</v>
      </c>
      <c r="I248" s="298">
        <f t="shared" si="3"/>
        <v>302</v>
      </c>
      <c r="J248" s="299">
        <v>2</v>
      </c>
      <c r="K248" s="300">
        <v>61</v>
      </c>
      <c r="L248" s="301"/>
      <c r="M248" s="297" t="s">
        <v>1276</v>
      </c>
      <c r="N248" s="293"/>
      <c r="O248" s="205"/>
      <c r="P248" s="205"/>
    </row>
    <row r="249" s="180" customFormat="1" ht="25" customHeight="1" spans="1:16">
      <c r="A249" s="293">
        <v>245</v>
      </c>
      <c r="B249" s="294" t="s">
        <v>1612</v>
      </c>
      <c r="C249" s="295"/>
      <c r="D249" s="302" t="s">
        <v>1613</v>
      </c>
      <c r="E249" s="297" t="s">
        <v>22</v>
      </c>
      <c r="F249" s="297" t="s">
        <v>27</v>
      </c>
      <c r="G249" s="293">
        <v>1</v>
      </c>
      <c r="H249" s="298">
        <v>1360</v>
      </c>
      <c r="I249" s="298">
        <f t="shared" si="3"/>
        <v>1360</v>
      </c>
      <c r="J249" s="299">
        <v>2</v>
      </c>
      <c r="K249" s="300">
        <v>61</v>
      </c>
      <c r="L249" s="301"/>
      <c r="M249" s="297" t="s">
        <v>1276</v>
      </c>
      <c r="N249" s="293"/>
      <c r="O249" s="205"/>
      <c r="P249" s="205"/>
    </row>
    <row r="250" s="180" customFormat="1" ht="25" customHeight="1" spans="1:16">
      <c r="A250" s="293">
        <v>246</v>
      </c>
      <c r="B250" s="294" t="s">
        <v>1614</v>
      </c>
      <c r="C250" s="294"/>
      <c r="D250" s="302" t="s">
        <v>1278</v>
      </c>
      <c r="E250" s="297" t="s">
        <v>22</v>
      </c>
      <c r="F250" s="297" t="s">
        <v>27</v>
      </c>
      <c r="G250" s="293">
        <v>10</v>
      </c>
      <c r="H250" s="298">
        <v>20</v>
      </c>
      <c r="I250" s="298">
        <f t="shared" si="3"/>
        <v>200</v>
      </c>
      <c r="J250" s="299">
        <v>2</v>
      </c>
      <c r="K250" s="300">
        <v>61</v>
      </c>
      <c r="L250" s="301"/>
      <c r="M250" s="297" t="s">
        <v>1276</v>
      </c>
      <c r="N250" s="293"/>
      <c r="O250" s="205"/>
      <c r="P250" s="205"/>
    </row>
    <row r="251" s="180" customFormat="1" ht="25" customHeight="1" spans="1:16">
      <c r="A251" s="293">
        <v>247</v>
      </c>
      <c r="B251" s="294" t="s">
        <v>1615</v>
      </c>
      <c r="C251" s="294"/>
      <c r="D251" s="302" t="s">
        <v>1616</v>
      </c>
      <c r="E251" s="297" t="s">
        <v>22</v>
      </c>
      <c r="F251" s="297" t="s">
        <v>45</v>
      </c>
      <c r="G251" s="293">
        <v>30</v>
      </c>
      <c r="H251" s="298">
        <v>14</v>
      </c>
      <c r="I251" s="298">
        <f t="shared" si="3"/>
        <v>420</v>
      </c>
      <c r="J251" s="299">
        <v>42</v>
      </c>
      <c r="K251" s="300">
        <v>1260</v>
      </c>
      <c r="L251" s="301"/>
      <c r="M251" s="297" t="s">
        <v>213</v>
      </c>
      <c r="N251" s="293"/>
      <c r="O251" s="205"/>
      <c r="P251" s="205"/>
    </row>
    <row r="252" s="180" customFormat="1" ht="25" customHeight="1" spans="1:16">
      <c r="A252" s="293">
        <v>248</v>
      </c>
      <c r="B252" s="294" t="s">
        <v>1617</v>
      </c>
      <c r="C252" s="295"/>
      <c r="D252" s="306" t="s">
        <v>1618</v>
      </c>
      <c r="E252" s="297" t="s">
        <v>22</v>
      </c>
      <c r="F252" s="297" t="s">
        <v>413</v>
      </c>
      <c r="G252" s="293">
        <v>1</v>
      </c>
      <c r="H252" s="298">
        <v>10</v>
      </c>
      <c r="I252" s="298">
        <f t="shared" si="3"/>
        <v>10</v>
      </c>
      <c r="J252" s="299">
        <v>42</v>
      </c>
      <c r="K252" s="300">
        <v>1260</v>
      </c>
      <c r="L252" s="301"/>
      <c r="M252" s="297" t="s">
        <v>213</v>
      </c>
      <c r="N252" s="293"/>
      <c r="O252" s="205"/>
      <c r="P252" s="205"/>
    </row>
    <row r="253" s="180" customFormat="1" ht="25" customHeight="1" spans="1:16">
      <c r="A253" s="293">
        <v>249</v>
      </c>
      <c r="B253" s="294" t="s">
        <v>1619</v>
      </c>
      <c r="C253" s="294"/>
      <c r="D253" s="302" t="s">
        <v>1620</v>
      </c>
      <c r="E253" s="297" t="s">
        <v>22</v>
      </c>
      <c r="F253" s="297" t="s">
        <v>413</v>
      </c>
      <c r="G253" s="293">
        <v>2</v>
      </c>
      <c r="H253" s="298">
        <v>50</v>
      </c>
      <c r="I253" s="298">
        <f t="shared" si="3"/>
        <v>100</v>
      </c>
      <c r="J253" s="299">
        <v>42</v>
      </c>
      <c r="K253" s="300">
        <v>1260</v>
      </c>
      <c r="L253" s="301"/>
      <c r="M253" s="297" t="s">
        <v>213</v>
      </c>
      <c r="N253" s="293"/>
      <c r="O253" s="205"/>
      <c r="P253" s="205"/>
    </row>
    <row r="254" s="180" customFormat="1" ht="25" customHeight="1" spans="1:16">
      <c r="A254" s="293">
        <v>250</v>
      </c>
      <c r="B254" s="294" t="s">
        <v>1621</v>
      </c>
      <c r="C254" s="294"/>
      <c r="D254" s="302" t="s">
        <v>1622</v>
      </c>
      <c r="E254" s="297" t="s">
        <v>22</v>
      </c>
      <c r="F254" s="297" t="s">
        <v>32</v>
      </c>
      <c r="G254" s="293">
        <v>6</v>
      </c>
      <c r="H254" s="298">
        <v>65</v>
      </c>
      <c r="I254" s="298">
        <f t="shared" si="3"/>
        <v>390</v>
      </c>
      <c r="J254" s="299">
        <v>42</v>
      </c>
      <c r="K254" s="300">
        <v>1260</v>
      </c>
      <c r="L254" s="301"/>
      <c r="M254" s="297" t="s">
        <v>213</v>
      </c>
      <c r="N254" s="293"/>
      <c r="O254" s="205"/>
      <c r="P254" s="205"/>
    </row>
    <row r="255" s="180" customFormat="1" ht="25" customHeight="1" spans="1:16">
      <c r="A255" s="293">
        <v>251</v>
      </c>
      <c r="B255" s="294" t="s">
        <v>1623</v>
      </c>
      <c r="C255" s="294"/>
      <c r="D255" s="302" t="s">
        <v>1624</v>
      </c>
      <c r="E255" s="297" t="s">
        <v>22</v>
      </c>
      <c r="F255" s="297" t="s">
        <v>204</v>
      </c>
      <c r="G255" s="293">
        <v>2</v>
      </c>
      <c r="H255" s="298">
        <v>16</v>
      </c>
      <c r="I255" s="298">
        <f t="shared" si="3"/>
        <v>32</v>
      </c>
      <c r="J255" s="299">
        <v>42</v>
      </c>
      <c r="K255" s="300">
        <v>1260</v>
      </c>
      <c r="L255" s="301"/>
      <c r="M255" s="297" t="s">
        <v>213</v>
      </c>
      <c r="N255" s="293"/>
      <c r="O255" s="205"/>
      <c r="P255" s="205"/>
    </row>
    <row r="256" s="180" customFormat="1" ht="25" customHeight="1" spans="1:16">
      <c r="A256" s="293">
        <v>252</v>
      </c>
      <c r="B256" s="294" t="s">
        <v>1625</v>
      </c>
      <c r="C256" s="294"/>
      <c r="D256" s="302" t="s">
        <v>1626</v>
      </c>
      <c r="E256" s="297" t="s">
        <v>22</v>
      </c>
      <c r="F256" s="297" t="s">
        <v>32</v>
      </c>
      <c r="G256" s="293">
        <v>6</v>
      </c>
      <c r="H256" s="298">
        <v>35</v>
      </c>
      <c r="I256" s="298">
        <f t="shared" si="3"/>
        <v>210</v>
      </c>
      <c r="J256" s="299">
        <v>42</v>
      </c>
      <c r="K256" s="300">
        <v>1260</v>
      </c>
      <c r="L256" s="301"/>
      <c r="M256" s="297" t="s">
        <v>213</v>
      </c>
      <c r="N256" s="293"/>
      <c r="O256" s="205"/>
      <c r="P256" s="205"/>
    </row>
    <row r="257" s="180" customFormat="1" ht="25" customHeight="1" spans="1:16">
      <c r="A257" s="293">
        <v>253</v>
      </c>
      <c r="B257" s="294" t="s">
        <v>1627</v>
      </c>
      <c r="C257" s="294"/>
      <c r="D257" s="302" t="s">
        <v>1548</v>
      </c>
      <c r="E257" s="297" t="s">
        <v>22</v>
      </c>
      <c r="F257" s="297" t="s">
        <v>66</v>
      </c>
      <c r="G257" s="293">
        <v>11</v>
      </c>
      <c r="H257" s="298">
        <v>24.5</v>
      </c>
      <c r="I257" s="298">
        <f t="shared" si="3"/>
        <v>269.5</v>
      </c>
      <c r="J257" s="299">
        <v>42</v>
      </c>
      <c r="K257" s="300">
        <v>1260</v>
      </c>
      <c r="L257" s="301"/>
      <c r="M257" s="297" t="s">
        <v>213</v>
      </c>
      <c r="N257" s="293"/>
      <c r="O257" s="205"/>
      <c r="P257" s="205"/>
    </row>
    <row r="258" s="180" customFormat="1" ht="25" customHeight="1" spans="1:16">
      <c r="A258" s="293">
        <v>254</v>
      </c>
      <c r="B258" s="294" t="s">
        <v>1628</v>
      </c>
      <c r="C258" s="294"/>
      <c r="D258" s="302" t="s">
        <v>1278</v>
      </c>
      <c r="E258" s="297" t="s">
        <v>22</v>
      </c>
      <c r="F258" s="297" t="s">
        <v>27</v>
      </c>
      <c r="G258" s="293">
        <v>2</v>
      </c>
      <c r="H258" s="298">
        <v>10.6</v>
      </c>
      <c r="I258" s="298">
        <f t="shared" si="3"/>
        <v>21.2</v>
      </c>
      <c r="J258" s="299">
        <v>42</v>
      </c>
      <c r="K258" s="300">
        <v>1260</v>
      </c>
      <c r="L258" s="301"/>
      <c r="M258" s="297" t="s">
        <v>1276</v>
      </c>
      <c r="N258" s="293"/>
      <c r="O258" s="205"/>
      <c r="P258" s="205"/>
    </row>
    <row r="259" s="180" customFormat="1" ht="25" customHeight="1" spans="1:16">
      <c r="A259" s="293">
        <v>255</v>
      </c>
      <c r="B259" s="294" t="s">
        <v>1629</v>
      </c>
      <c r="C259" s="294"/>
      <c r="D259" s="302" t="s">
        <v>1630</v>
      </c>
      <c r="E259" s="297" t="s">
        <v>22</v>
      </c>
      <c r="F259" s="297" t="s">
        <v>27</v>
      </c>
      <c r="G259" s="293">
        <v>2</v>
      </c>
      <c r="H259" s="298">
        <v>26.7</v>
      </c>
      <c r="I259" s="298">
        <f t="shared" si="3"/>
        <v>53.4</v>
      </c>
      <c r="J259" s="299">
        <v>42</v>
      </c>
      <c r="K259" s="300">
        <v>1260</v>
      </c>
      <c r="L259" s="301"/>
      <c r="M259" s="297" t="s">
        <v>1276</v>
      </c>
      <c r="N259" s="293"/>
      <c r="O259" s="205"/>
      <c r="P259" s="205"/>
    </row>
    <row r="260" s="180" customFormat="1" ht="25" customHeight="1" spans="1:16">
      <c r="A260" s="293">
        <v>256</v>
      </c>
      <c r="B260" s="294" t="s">
        <v>971</v>
      </c>
      <c r="C260" s="294"/>
      <c r="D260" s="302" t="s">
        <v>1631</v>
      </c>
      <c r="E260" s="297" t="s">
        <v>22</v>
      </c>
      <c r="F260" s="297" t="s">
        <v>118</v>
      </c>
      <c r="G260" s="293">
        <v>90</v>
      </c>
      <c r="H260" s="298">
        <v>1.8</v>
      </c>
      <c r="I260" s="298">
        <f t="shared" si="3"/>
        <v>162</v>
      </c>
      <c r="J260" s="299">
        <v>42</v>
      </c>
      <c r="K260" s="300">
        <v>1260</v>
      </c>
      <c r="L260" s="301"/>
      <c r="M260" s="297" t="s">
        <v>33</v>
      </c>
      <c r="N260" s="293"/>
      <c r="O260" s="205"/>
      <c r="P260" s="205"/>
    </row>
    <row r="261" s="180" customFormat="1" ht="25" customHeight="1" spans="1:16">
      <c r="A261" s="293">
        <v>257</v>
      </c>
      <c r="B261" s="294" t="s">
        <v>1632</v>
      </c>
      <c r="C261" s="294"/>
      <c r="D261" s="302" t="s">
        <v>1633</v>
      </c>
      <c r="E261" s="297" t="s">
        <v>22</v>
      </c>
      <c r="F261" s="297" t="s">
        <v>23</v>
      </c>
      <c r="G261" s="293">
        <v>20</v>
      </c>
      <c r="H261" s="298">
        <v>13</v>
      </c>
      <c r="I261" s="298">
        <f t="shared" ref="I261:I324" si="4">G261*H261</f>
        <v>260</v>
      </c>
      <c r="J261" s="299">
        <v>42</v>
      </c>
      <c r="K261" s="300">
        <v>1260</v>
      </c>
      <c r="L261" s="301"/>
      <c r="M261" s="297" t="s">
        <v>213</v>
      </c>
      <c r="N261" s="293"/>
      <c r="O261" s="205"/>
      <c r="P261" s="205"/>
    </row>
    <row r="262" s="180" customFormat="1" ht="25" customHeight="1" spans="1:16">
      <c r="A262" s="293">
        <v>258</v>
      </c>
      <c r="B262" s="294" t="s">
        <v>1634</v>
      </c>
      <c r="C262" s="295"/>
      <c r="D262" s="294" t="s">
        <v>1635</v>
      </c>
      <c r="E262" s="297" t="s">
        <v>22</v>
      </c>
      <c r="F262" s="297" t="s">
        <v>23</v>
      </c>
      <c r="G262" s="293">
        <v>3</v>
      </c>
      <c r="H262" s="298">
        <v>35</v>
      </c>
      <c r="I262" s="298">
        <f t="shared" si="4"/>
        <v>105</v>
      </c>
      <c r="J262" s="299">
        <v>42</v>
      </c>
      <c r="K262" s="300">
        <v>1260</v>
      </c>
      <c r="L262" s="301"/>
      <c r="M262" s="297" t="s">
        <v>213</v>
      </c>
      <c r="N262" s="293"/>
      <c r="O262" s="205"/>
      <c r="P262" s="205"/>
    </row>
    <row r="263" s="273" customFormat="1" ht="25" customHeight="1" spans="1:16">
      <c r="A263" s="293">
        <v>259</v>
      </c>
      <c r="B263" s="294" t="s">
        <v>1337</v>
      </c>
      <c r="C263" s="295"/>
      <c r="D263" s="294" t="s">
        <v>1636</v>
      </c>
      <c r="E263" s="297" t="s">
        <v>22</v>
      </c>
      <c r="F263" s="297" t="s">
        <v>23</v>
      </c>
      <c r="G263" s="293">
        <v>3</v>
      </c>
      <c r="H263" s="298">
        <v>6</v>
      </c>
      <c r="I263" s="298">
        <f t="shared" si="4"/>
        <v>18</v>
      </c>
      <c r="J263" s="299">
        <v>42</v>
      </c>
      <c r="K263" s="300">
        <v>1260</v>
      </c>
      <c r="L263" s="301"/>
      <c r="M263" s="297" t="s">
        <v>213</v>
      </c>
      <c r="N263" s="293"/>
      <c r="O263" s="304"/>
      <c r="P263" s="304"/>
    </row>
    <row r="264" s="180" customFormat="1" ht="25" customHeight="1" spans="1:16">
      <c r="A264" s="293">
        <v>260</v>
      </c>
      <c r="B264" s="294" t="s">
        <v>1339</v>
      </c>
      <c r="C264" s="295"/>
      <c r="D264" s="294" t="s">
        <v>1637</v>
      </c>
      <c r="E264" s="297" t="s">
        <v>22</v>
      </c>
      <c r="F264" s="297" t="s">
        <v>23</v>
      </c>
      <c r="G264" s="293">
        <v>3</v>
      </c>
      <c r="H264" s="298">
        <v>16</v>
      </c>
      <c r="I264" s="298">
        <f t="shared" si="4"/>
        <v>48</v>
      </c>
      <c r="J264" s="299">
        <v>42</v>
      </c>
      <c r="K264" s="300">
        <v>1260</v>
      </c>
      <c r="L264" s="301"/>
      <c r="M264" s="297" t="s">
        <v>213</v>
      </c>
      <c r="N264" s="293"/>
      <c r="O264" s="205"/>
      <c r="P264" s="205"/>
    </row>
    <row r="265" s="180" customFormat="1" ht="25" customHeight="1" spans="1:16">
      <c r="A265" s="293">
        <v>261</v>
      </c>
      <c r="B265" s="294" t="s">
        <v>1638</v>
      </c>
      <c r="C265" s="294"/>
      <c r="D265" s="294" t="s">
        <v>1639</v>
      </c>
      <c r="E265" s="297" t="s">
        <v>22</v>
      </c>
      <c r="F265" s="297" t="s">
        <v>210</v>
      </c>
      <c r="G265" s="293">
        <v>1</v>
      </c>
      <c r="H265" s="298">
        <v>92</v>
      </c>
      <c r="I265" s="298">
        <f t="shared" si="4"/>
        <v>92</v>
      </c>
      <c r="J265" s="299">
        <v>42</v>
      </c>
      <c r="K265" s="300">
        <v>1260</v>
      </c>
      <c r="L265" s="301"/>
      <c r="M265" s="297" t="s">
        <v>213</v>
      </c>
      <c r="N265" s="293"/>
      <c r="O265" s="205"/>
      <c r="P265" s="205"/>
    </row>
    <row r="266" s="180" customFormat="1" ht="25" customHeight="1" spans="1:16">
      <c r="A266" s="293">
        <v>262</v>
      </c>
      <c r="B266" s="294" t="s">
        <v>1640</v>
      </c>
      <c r="C266" s="294"/>
      <c r="D266" s="294" t="s">
        <v>1641</v>
      </c>
      <c r="E266" s="297" t="s">
        <v>22</v>
      </c>
      <c r="F266" s="297" t="s">
        <v>32</v>
      </c>
      <c r="G266" s="293">
        <v>5</v>
      </c>
      <c r="H266" s="298">
        <v>80</v>
      </c>
      <c r="I266" s="298">
        <f t="shared" si="4"/>
        <v>400</v>
      </c>
      <c r="J266" s="299">
        <v>42</v>
      </c>
      <c r="K266" s="300">
        <v>1260</v>
      </c>
      <c r="L266" s="301"/>
      <c r="M266" s="297" t="s">
        <v>213</v>
      </c>
      <c r="N266" s="293"/>
      <c r="O266" s="205"/>
      <c r="P266" s="205"/>
    </row>
    <row r="267" s="180" customFormat="1" ht="25" customHeight="1" spans="1:16">
      <c r="A267" s="293">
        <v>263</v>
      </c>
      <c r="B267" s="294" t="s">
        <v>1291</v>
      </c>
      <c r="C267" s="295"/>
      <c r="D267" s="294" t="s">
        <v>1642</v>
      </c>
      <c r="E267" s="297" t="s">
        <v>22</v>
      </c>
      <c r="F267" s="297" t="s">
        <v>66</v>
      </c>
      <c r="G267" s="293">
        <v>3</v>
      </c>
      <c r="H267" s="298">
        <v>25</v>
      </c>
      <c r="I267" s="298">
        <f t="shared" si="4"/>
        <v>75</v>
      </c>
      <c r="J267" s="299">
        <v>42</v>
      </c>
      <c r="K267" s="300">
        <v>1260</v>
      </c>
      <c r="L267" s="301"/>
      <c r="M267" s="297" t="s">
        <v>213</v>
      </c>
      <c r="N267" s="293"/>
      <c r="O267" s="205"/>
      <c r="P267" s="205"/>
    </row>
    <row r="268" s="180" customFormat="1" ht="25" customHeight="1" spans="1:16">
      <c r="A268" s="293">
        <v>264</v>
      </c>
      <c r="B268" s="294" t="s">
        <v>1291</v>
      </c>
      <c r="C268" s="295"/>
      <c r="D268" s="294" t="s">
        <v>1643</v>
      </c>
      <c r="E268" s="297" t="s">
        <v>22</v>
      </c>
      <c r="F268" s="297" t="s">
        <v>66</v>
      </c>
      <c r="G268" s="293">
        <v>3</v>
      </c>
      <c r="H268" s="298">
        <v>20</v>
      </c>
      <c r="I268" s="298">
        <f t="shared" si="4"/>
        <v>60</v>
      </c>
      <c r="J268" s="299">
        <v>42</v>
      </c>
      <c r="K268" s="300">
        <v>1260</v>
      </c>
      <c r="L268" s="301"/>
      <c r="M268" s="297" t="s">
        <v>213</v>
      </c>
      <c r="N268" s="293"/>
      <c r="O268" s="205"/>
      <c r="P268" s="205"/>
    </row>
    <row r="269" s="180" customFormat="1" ht="25" customHeight="1" spans="1:16">
      <c r="A269" s="293">
        <v>265</v>
      </c>
      <c r="B269" s="294" t="s">
        <v>1245</v>
      </c>
      <c r="C269" s="295"/>
      <c r="D269" s="294" t="s">
        <v>1644</v>
      </c>
      <c r="E269" s="297" t="s">
        <v>22</v>
      </c>
      <c r="F269" s="297" t="s">
        <v>66</v>
      </c>
      <c r="G269" s="293">
        <v>6</v>
      </c>
      <c r="H269" s="298">
        <v>20</v>
      </c>
      <c r="I269" s="298">
        <f t="shared" si="4"/>
        <v>120</v>
      </c>
      <c r="J269" s="299">
        <v>2</v>
      </c>
      <c r="K269" s="300">
        <v>66</v>
      </c>
      <c r="L269" s="301"/>
      <c r="M269" s="297" t="s">
        <v>213</v>
      </c>
      <c r="N269" s="293"/>
      <c r="O269" s="205"/>
      <c r="P269" s="205"/>
    </row>
    <row r="270" s="180" customFormat="1" ht="25" customHeight="1" spans="1:16">
      <c r="A270" s="293">
        <v>266</v>
      </c>
      <c r="B270" s="294" t="s">
        <v>43</v>
      </c>
      <c r="C270" s="294"/>
      <c r="D270" s="302" t="s">
        <v>1645</v>
      </c>
      <c r="E270" s="297" t="s">
        <v>22</v>
      </c>
      <c r="F270" s="297" t="s">
        <v>45</v>
      </c>
      <c r="G270" s="293">
        <v>11</v>
      </c>
      <c r="H270" s="298">
        <v>18</v>
      </c>
      <c r="I270" s="298">
        <f t="shared" si="4"/>
        <v>198</v>
      </c>
      <c r="J270" s="299">
        <v>9</v>
      </c>
      <c r="K270" s="300">
        <v>266</v>
      </c>
      <c r="L270" s="301"/>
      <c r="M270" s="297" t="s">
        <v>213</v>
      </c>
      <c r="N270" s="293"/>
      <c r="O270" s="205"/>
      <c r="P270" s="205"/>
    </row>
    <row r="271" s="180" customFormat="1" ht="25" customHeight="1" spans="1:16">
      <c r="A271" s="293">
        <v>267</v>
      </c>
      <c r="B271" s="294" t="s">
        <v>1247</v>
      </c>
      <c r="C271" s="294"/>
      <c r="D271" s="302" t="s">
        <v>1646</v>
      </c>
      <c r="E271" s="297" t="s">
        <v>22</v>
      </c>
      <c r="F271" s="297" t="s">
        <v>61</v>
      </c>
      <c r="G271" s="293">
        <v>20</v>
      </c>
      <c r="H271" s="298">
        <v>0.5</v>
      </c>
      <c r="I271" s="298">
        <f t="shared" si="4"/>
        <v>10</v>
      </c>
      <c r="J271" s="299">
        <v>13</v>
      </c>
      <c r="K271" s="300">
        <v>334</v>
      </c>
      <c r="L271" s="301"/>
      <c r="M271" s="297" t="s">
        <v>213</v>
      </c>
      <c r="N271" s="293"/>
      <c r="O271" s="205"/>
      <c r="P271" s="205"/>
    </row>
    <row r="272" s="180" customFormat="1" ht="25" customHeight="1" spans="1:16">
      <c r="A272" s="293">
        <v>268</v>
      </c>
      <c r="B272" s="294" t="s">
        <v>1247</v>
      </c>
      <c r="C272" s="294"/>
      <c r="D272" s="302" t="s">
        <v>1647</v>
      </c>
      <c r="E272" s="297" t="s">
        <v>22</v>
      </c>
      <c r="F272" s="297" t="s">
        <v>61</v>
      </c>
      <c r="G272" s="293">
        <v>5</v>
      </c>
      <c r="H272" s="298">
        <v>0.5</v>
      </c>
      <c r="I272" s="298">
        <f t="shared" si="4"/>
        <v>2.5</v>
      </c>
      <c r="J272" s="299">
        <v>13</v>
      </c>
      <c r="K272" s="300">
        <v>334</v>
      </c>
      <c r="L272" s="301"/>
      <c r="M272" s="297" t="s">
        <v>213</v>
      </c>
      <c r="N272" s="293"/>
      <c r="O272" s="205"/>
      <c r="P272" s="205"/>
    </row>
    <row r="273" s="180" customFormat="1" ht="25" customHeight="1" spans="1:16">
      <c r="A273" s="293">
        <v>269</v>
      </c>
      <c r="B273" s="294" t="s">
        <v>91</v>
      </c>
      <c r="C273" s="294"/>
      <c r="D273" s="302" t="s">
        <v>1648</v>
      </c>
      <c r="E273" s="297" t="s">
        <v>22</v>
      </c>
      <c r="F273" s="297" t="s">
        <v>93</v>
      </c>
      <c r="G273" s="293">
        <v>75</v>
      </c>
      <c r="H273" s="298">
        <v>6</v>
      </c>
      <c r="I273" s="298">
        <f t="shared" si="4"/>
        <v>450</v>
      </c>
      <c r="J273" s="299">
        <v>2</v>
      </c>
      <c r="K273" s="300">
        <v>66</v>
      </c>
      <c r="L273" s="301"/>
      <c r="M273" s="297" t="s">
        <v>213</v>
      </c>
      <c r="N273" s="293"/>
      <c r="O273" s="205"/>
      <c r="P273" s="205"/>
    </row>
    <row r="274" s="180" customFormat="1" ht="25" customHeight="1" spans="1:16">
      <c r="A274" s="293">
        <v>270</v>
      </c>
      <c r="B274" s="294" t="s">
        <v>228</v>
      </c>
      <c r="C274" s="295"/>
      <c r="D274" s="302" t="s">
        <v>1649</v>
      </c>
      <c r="E274" s="297" t="s">
        <v>22</v>
      </c>
      <c r="F274" s="297" t="s">
        <v>23</v>
      </c>
      <c r="G274" s="293">
        <v>5</v>
      </c>
      <c r="H274" s="298">
        <v>15</v>
      </c>
      <c r="I274" s="298">
        <f t="shared" si="4"/>
        <v>75</v>
      </c>
      <c r="J274" s="299">
        <v>9</v>
      </c>
      <c r="K274" s="300">
        <v>266</v>
      </c>
      <c r="L274" s="301"/>
      <c r="M274" s="297" t="s">
        <v>213</v>
      </c>
      <c r="N274" s="293"/>
      <c r="O274" s="205"/>
      <c r="P274" s="205"/>
    </row>
    <row r="275" s="180" customFormat="1" ht="25" customHeight="1" spans="1:16">
      <c r="A275" s="293">
        <v>271</v>
      </c>
      <c r="B275" s="294" t="s">
        <v>116</v>
      </c>
      <c r="C275" s="294"/>
      <c r="D275" s="302" t="s">
        <v>1650</v>
      </c>
      <c r="E275" s="297" t="s">
        <v>22</v>
      </c>
      <c r="F275" s="297" t="s">
        <v>45</v>
      </c>
      <c r="G275" s="293">
        <v>2</v>
      </c>
      <c r="H275" s="298">
        <v>25</v>
      </c>
      <c r="I275" s="298">
        <f t="shared" si="4"/>
        <v>50</v>
      </c>
      <c r="J275" s="299">
        <v>23</v>
      </c>
      <c r="K275" s="300">
        <v>665</v>
      </c>
      <c r="L275" s="301"/>
      <c r="M275" s="297" t="s">
        <v>213</v>
      </c>
      <c r="N275" s="293"/>
      <c r="O275" s="205"/>
      <c r="P275" s="205"/>
    </row>
    <row r="276" s="180" customFormat="1" ht="25" customHeight="1" spans="1:16">
      <c r="A276" s="293">
        <v>272</v>
      </c>
      <c r="B276" s="294" t="s">
        <v>1651</v>
      </c>
      <c r="C276" s="294"/>
      <c r="D276" s="302" t="s">
        <v>1652</v>
      </c>
      <c r="E276" s="297" t="s">
        <v>22</v>
      </c>
      <c r="F276" s="297" t="s">
        <v>45</v>
      </c>
      <c r="G276" s="293">
        <v>1</v>
      </c>
      <c r="H276" s="298">
        <v>21</v>
      </c>
      <c r="I276" s="298">
        <f t="shared" si="4"/>
        <v>21</v>
      </c>
      <c r="J276" s="299">
        <v>13</v>
      </c>
      <c r="K276" s="300">
        <v>334</v>
      </c>
      <c r="L276" s="301"/>
      <c r="M276" s="297" t="s">
        <v>213</v>
      </c>
      <c r="N276" s="293"/>
      <c r="O276" s="205"/>
      <c r="P276" s="205"/>
    </row>
    <row r="277" s="180" customFormat="1" ht="25" customHeight="1" spans="1:16">
      <c r="A277" s="293">
        <v>273</v>
      </c>
      <c r="B277" s="294" t="s">
        <v>1653</v>
      </c>
      <c r="C277" s="294"/>
      <c r="D277" s="302" t="s">
        <v>1654</v>
      </c>
      <c r="E277" s="297" t="s">
        <v>22</v>
      </c>
      <c r="F277" s="297" t="s">
        <v>66</v>
      </c>
      <c r="G277" s="293">
        <v>2</v>
      </c>
      <c r="H277" s="298">
        <v>11</v>
      </c>
      <c r="I277" s="298">
        <f t="shared" si="4"/>
        <v>22</v>
      </c>
      <c r="J277" s="299">
        <v>2</v>
      </c>
      <c r="K277" s="300">
        <v>66</v>
      </c>
      <c r="L277" s="301"/>
      <c r="M277" s="297" t="s">
        <v>213</v>
      </c>
      <c r="N277" s="293"/>
      <c r="O277" s="205"/>
      <c r="P277" s="205"/>
    </row>
    <row r="278" s="180" customFormat="1" ht="25" customHeight="1" spans="1:16">
      <c r="A278" s="293">
        <v>274</v>
      </c>
      <c r="B278" s="294" t="s">
        <v>1655</v>
      </c>
      <c r="C278" s="294"/>
      <c r="D278" s="302" t="s">
        <v>1656</v>
      </c>
      <c r="E278" s="297" t="s">
        <v>22</v>
      </c>
      <c r="F278" s="297" t="s">
        <v>27</v>
      </c>
      <c r="G278" s="293">
        <v>3</v>
      </c>
      <c r="H278" s="298">
        <v>13</v>
      </c>
      <c r="I278" s="298">
        <f t="shared" si="4"/>
        <v>39</v>
      </c>
      <c r="J278" s="299">
        <v>2</v>
      </c>
      <c r="K278" s="300">
        <v>66</v>
      </c>
      <c r="L278" s="301"/>
      <c r="M278" s="297" t="s">
        <v>213</v>
      </c>
      <c r="N278" s="293"/>
      <c r="O278" s="205"/>
      <c r="P278" s="205"/>
    </row>
    <row r="279" s="180" customFormat="1" ht="25" customHeight="1" spans="1:16">
      <c r="A279" s="293">
        <v>275</v>
      </c>
      <c r="B279" s="294" t="s">
        <v>1657</v>
      </c>
      <c r="C279" s="294"/>
      <c r="D279" s="302" t="s">
        <v>1487</v>
      </c>
      <c r="E279" s="297" t="s">
        <v>22</v>
      </c>
      <c r="F279" s="297" t="s">
        <v>27</v>
      </c>
      <c r="G279" s="293">
        <v>1</v>
      </c>
      <c r="H279" s="298">
        <v>410</v>
      </c>
      <c r="I279" s="298">
        <f t="shared" si="4"/>
        <v>410</v>
      </c>
      <c r="J279" s="299">
        <v>2</v>
      </c>
      <c r="K279" s="300">
        <v>66</v>
      </c>
      <c r="L279" s="301"/>
      <c r="M279" s="297" t="s">
        <v>213</v>
      </c>
      <c r="N279" s="293"/>
      <c r="O279" s="205"/>
      <c r="P279" s="205"/>
    </row>
    <row r="280" s="180" customFormat="1" ht="25" customHeight="1" spans="1:16">
      <c r="A280" s="293">
        <v>276</v>
      </c>
      <c r="B280" s="294" t="s">
        <v>1658</v>
      </c>
      <c r="C280" s="294"/>
      <c r="D280" s="302" t="s">
        <v>1659</v>
      </c>
      <c r="E280" s="297" t="s">
        <v>22</v>
      </c>
      <c r="F280" s="297" t="s">
        <v>27</v>
      </c>
      <c r="G280" s="293">
        <v>1</v>
      </c>
      <c r="H280" s="298">
        <v>15</v>
      </c>
      <c r="I280" s="298">
        <f t="shared" si="4"/>
        <v>15</v>
      </c>
      <c r="J280" s="299">
        <v>7</v>
      </c>
      <c r="K280" s="300">
        <v>200</v>
      </c>
      <c r="L280" s="301"/>
      <c r="M280" s="297" t="s">
        <v>213</v>
      </c>
      <c r="N280" s="293"/>
      <c r="O280" s="205"/>
      <c r="P280" s="205"/>
    </row>
    <row r="281" s="180" customFormat="1" ht="25" customHeight="1" spans="1:16">
      <c r="A281" s="293">
        <v>277</v>
      </c>
      <c r="B281" s="294" t="s">
        <v>1660</v>
      </c>
      <c r="C281" s="294"/>
      <c r="D281" s="302" t="s">
        <v>1661</v>
      </c>
      <c r="E281" s="297" t="s">
        <v>22</v>
      </c>
      <c r="F281" s="297" t="s">
        <v>66</v>
      </c>
      <c r="G281" s="293">
        <v>1</v>
      </c>
      <c r="H281" s="298">
        <v>11</v>
      </c>
      <c r="I281" s="298">
        <f t="shared" si="4"/>
        <v>11</v>
      </c>
      <c r="J281" s="299">
        <v>2</v>
      </c>
      <c r="K281" s="300">
        <v>66</v>
      </c>
      <c r="L281" s="301"/>
      <c r="M281" s="297" t="s">
        <v>213</v>
      </c>
      <c r="N281" s="293"/>
      <c r="O281" s="205"/>
      <c r="P281" s="205"/>
    </row>
    <row r="282" s="180" customFormat="1" ht="25" customHeight="1" spans="1:16">
      <c r="A282" s="293">
        <v>278</v>
      </c>
      <c r="B282" s="294" t="s">
        <v>1662</v>
      </c>
      <c r="C282" s="295"/>
      <c r="D282" s="296" t="s">
        <v>1663</v>
      </c>
      <c r="E282" s="297" t="s">
        <v>22</v>
      </c>
      <c r="F282" s="297" t="s">
        <v>525</v>
      </c>
      <c r="G282" s="293">
        <v>20</v>
      </c>
      <c r="H282" s="298">
        <v>2.5</v>
      </c>
      <c r="I282" s="298">
        <f t="shared" si="4"/>
        <v>50</v>
      </c>
      <c r="J282" s="299">
        <v>23</v>
      </c>
      <c r="K282" s="300">
        <v>665</v>
      </c>
      <c r="L282" s="301"/>
      <c r="M282" s="297" t="s">
        <v>213</v>
      </c>
      <c r="N282" s="293"/>
      <c r="O282" s="205"/>
      <c r="P282" s="205"/>
    </row>
    <row r="283" s="180" customFormat="1" ht="25" customHeight="1" spans="1:16">
      <c r="A283" s="293">
        <v>279</v>
      </c>
      <c r="B283" s="294" t="s">
        <v>1664</v>
      </c>
      <c r="C283" s="294"/>
      <c r="D283" s="302" t="s">
        <v>1665</v>
      </c>
      <c r="E283" s="297" t="s">
        <v>22</v>
      </c>
      <c r="F283" s="297" t="s">
        <v>23</v>
      </c>
      <c r="G283" s="293">
        <v>10</v>
      </c>
      <c r="H283" s="298">
        <v>9.5</v>
      </c>
      <c r="I283" s="298">
        <f t="shared" si="4"/>
        <v>95</v>
      </c>
      <c r="J283" s="299">
        <v>2</v>
      </c>
      <c r="K283" s="300">
        <v>66</v>
      </c>
      <c r="L283" s="301"/>
      <c r="M283" s="297" t="s">
        <v>213</v>
      </c>
      <c r="N283" s="293"/>
      <c r="O283" s="205"/>
      <c r="P283" s="205"/>
    </row>
    <row r="284" s="180" customFormat="1" ht="25" customHeight="1" spans="1:16">
      <c r="A284" s="293">
        <v>280</v>
      </c>
      <c r="B284" s="294" t="s">
        <v>1666</v>
      </c>
      <c r="C284" s="295"/>
      <c r="D284" s="296" t="s">
        <v>1667</v>
      </c>
      <c r="E284" s="297" t="s">
        <v>22</v>
      </c>
      <c r="F284" s="297" t="s">
        <v>58</v>
      </c>
      <c r="G284" s="293">
        <v>6</v>
      </c>
      <c r="H284" s="298">
        <v>78</v>
      </c>
      <c r="I284" s="298">
        <f t="shared" si="4"/>
        <v>468</v>
      </c>
      <c r="J284" s="299">
        <v>2</v>
      </c>
      <c r="K284" s="300">
        <v>66</v>
      </c>
      <c r="L284" s="301"/>
      <c r="M284" s="297" t="s">
        <v>213</v>
      </c>
      <c r="N284" s="293"/>
      <c r="O284" s="205"/>
      <c r="P284" s="205"/>
    </row>
    <row r="285" s="180" customFormat="1" ht="25" customHeight="1" spans="1:16">
      <c r="A285" s="293">
        <v>281</v>
      </c>
      <c r="B285" s="294" t="s">
        <v>1668</v>
      </c>
      <c r="C285" s="294"/>
      <c r="D285" s="302" t="s">
        <v>1669</v>
      </c>
      <c r="E285" s="297" t="s">
        <v>22</v>
      </c>
      <c r="F285" s="297" t="s">
        <v>23</v>
      </c>
      <c r="G285" s="293">
        <v>2</v>
      </c>
      <c r="H285" s="298">
        <v>8</v>
      </c>
      <c r="I285" s="298">
        <f t="shared" si="4"/>
        <v>16</v>
      </c>
      <c r="J285" s="299">
        <v>2</v>
      </c>
      <c r="K285" s="300">
        <v>66</v>
      </c>
      <c r="L285" s="301"/>
      <c r="M285" s="297" t="s">
        <v>213</v>
      </c>
      <c r="N285" s="293"/>
      <c r="O285" s="205"/>
      <c r="P285" s="205"/>
    </row>
    <row r="286" s="180" customFormat="1" ht="25" customHeight="1" spans="1:16">
      <c r="A286" s="293">
        <v>282</v>
      </c>
      <c r="B286" s="294" t="s">
        <v>1670</v>
      </c>
      <c r="C286" s="295"/>
      <c r="D286" s="294" t="s">
        <v>1671</v>
      </c>
      <c r="E286" s="297" t="s">
        <v>22</v>
      </c>
      <c r="F286" s="297" t="s">
        <v>118</v>
      </c>
      <c r="G286" s="293">
        <v>30</v>
      </c>
      <c r="H286" s="298">
        <v>9</v>
      </c>
      <c r="I286" s="298">
        <f t="shared" si="4"/>
        <v>270</v>
      </c>
      <c r="J286" s="299">
        <v>2</v>
      </c>
      <c r="K286" s="300">
        <v>66</v>
      </c>
      <c r="L286" s="301"/>
      <c r="M286" s="297" t="s">
        <v>213</v>
      </c>
      <c r="N286" s="293"/>
      <c r="O286" s="205"/>
      <c r="P286" s="205"/>
    </row>
    <row r="287" s="180" customFormat="1" ht="25" customHeight="1" spans="1:16">
      <c r="A287" s="293">
        <v>283</v>
      </c>
      <c r="B287" s="294" t="s">
        <v>1672</v>
      </c>
      <c r="C287" s="294"/>
      <c r="D287" s="302" t="s">
        <v>1673</v>
      </c>
      <c r="E287" s="297" t="s">
        <v>22</v>
      </c>
      <c r="F287" s="297" t="s">
        <v>23</v>
      </c>
      <c r="G287" s="293">
        <v>2</v>
      </c>
      <c r="H287" s="298">
        <v>40</v>
      </c>
      <c r="I287" s="298">
        <f t="shared" si="4"/>
        <v>80</v>
      </c>
      <c r="J287" s="299">
        <v>5</v>
      </c>
      <c r="K287" s="300">
        <v>66</v>
      </c>
      <c r="L287" s="301"/>
      <c r="M287" s="297" t="s">
        <v>213</v>
      </c>
      <c r="N287" s="293"/>
      <c r="O287" s="205"/>
      <c r="P287" s="205"/>
    </row>
    <row r="288" s="180" customFormat="1" ht="25" customHeight="1" spans="1:16">
      <c r="A288" s="293">
        <v>284</v>
      </c>
      <c r="B288" s="294" t="s">
        <v>1672</v>
      </c>
      <c r="C288" s="294"/>
      <c r="D288" s="302" t="s">
        <v>1674</v>
      </c>
      <c r="E288" s="297" t="s">
        <v>22</v>
      </c>
      <c r="F288" s="297" t="s">
        <v>23</v>
      </c>
      <c r="G288" s="293">
        <v>1</v>
      </c>
      <c r="H288" s="298">
        <v>38</v>
      </c>
      <c r="I288" s="298">
        <f t="shared" si="4"/>
        <v>38</v>
      </c>
      <c r="J288" s="299">
        <v>5</v>
      </c>
      <c r="K288" s="300">
        <v>66</v>
      </c>
      <c r="L288" s="301"/>
      <c r="M288" s="297" t="s">
        <v>213</v>
      </c>
      <c r="N288" s="293"/>
      <c r="O288" s="205"/>
      <c r="P288" s="205"/>
    </row>
    <row r="289" s="180" customFormat="1" ht="25" customHeight="1" spans="1:16">
      <c r="A289" s="293">
        <v>285</v>
      </c>
      <c r="B289" s="294" t="s">
        <v>1675</v>
      </c>
      <c r="C289" s="294"/>
      <c r="D289" s="302" t="s">
        <v>1676</v>
      </c>
      <c r="E289" s="297" t="s">
        <v>22</v>
      </c>
      <c r="F289" s="297" t="s">
        <v>23</v>
      </c>
      <c r="G289" s="293">
        <v>5</v>
      </c>
      <c r="H289" s="298">
        <v>55</v>
      </c>
      <c r="I289" s="298">
        <f t="shared" si="4"/>
        <v>275</v>
      </c>
      <c r="J289" s="299">
        <v>2</v>
      </c>
      <c r="K289" s="300">
        <v>66</v>
      </c>
      <c r="L289" s="301"/>
      <c r="M289" s="297" t="s">
        <v>213</v>
      </c>
      <c r="N289" s="293"/>
      <c r="O289" s="205"/>
      <c r="P289" s="205"/>
    </row>
    <row r="290" s="180" customFormat="1" ht="25" customHeight="1" spans="1:16">
      <c r="A290" s="293">
        <v>286</v>
      </c>
      <c r="B290" s="294" t="s">
        <v>1677</v>
      </c>
      <c r="C290" s="294"/>
      <c r="D290" s="302" t="s">
        <v>1678</v>
      </c>
      <c r="E290" s="297" t="s">
        <v>22</v>
      </c>
      <c r="F290" s="297" t="s">
        <v>23</v>
      </c>
      <c r="G290" s="293">
        <v>1</v>
      </c>
      <c r="H290" s="298">
        <v>65</v>
      </c>
      <c r="I290" s="298">
        <f t="shared" si="4"/>
        <v>65</v>
      </c>
      <c r="J290" s="299">
        <v>2</v>
      </c>
      <c r="K290" s="300">
        <v>66</v>
      </c>
      <c r="L290" s="301"/>
      <c r="M290" s="297" t="s">
        <v>213</v>
      </c>
      <c r="N290" s="293"/>
      <c r="O290" s="205"/>
      <c r="P290" s="205"/>
    </row>
    <row r="291" s="180" customFormat="1" ht="25" customHeight="1" spans="1:16">
      <c r="A291" s="293">
        <v>287</v>
      </c>
      <c r="B291" s="294" t="s">
        <v>1679</v>
      </c>
      <c r="C291" s="294"/>
      <c r="D291" s="302" t="s">
        <v>1680</v>
      </c>
      <c r="E291" s="297" t="s">
        <v>22</v>
      </c>
      <c r="F291" s="297" t="s">
        <v>210</v>
      </c>
      <c r="G291" s="293">
        <v>2</v>
      </c>
      <c r="H291" s="298">
        <v>20</v>
      </c>
      <c r="I291" s="298">
        <f t="shared" si="4"/>
        <v>40</v>
      </c>
      <c r="J291" s="299">
        <v>2</v>
      </c>
      <c r="K291" s="300">
        <v>66</v>
      </c>
      <c r="L291" s="301"/>
      <c r="M291" s="297" t="s">
        <v>213</v>
      </c>
      <c r="N291" s="293"/>
      <c r="O291" s="205"/>
      <c r="P291" s="205"/>
    </row>
    <row r="292" s="180" customFormat="1" ht="25" customHeight="1" spans="1:16">
      <c r="A292" s="293">
        <v>288</v>
      </c>
      <c r="B292" s="294" t="s">
        <v>1681</v>
      </c>
      <c r="C292" s="294"/>
      <c r="D292" s="302" t="s">
        <v>1682</v>
      </c>
      <c r="E292" s="297" t="s">
        <v>22</v>
      </c>
      <c r="F292" s="297" t="s">
        <v>118</v>
      </c>
      <c r="G292" s="293">
        <v>1</v>
      </c>
      <c r="H292" s="298">
        <v>630</v>
      </c>
      <c r="I292" s="298">
        <f t="shared" si="4"/>
        <v>630</v>
      </c>
      <c r="J292" s="299">
        <v>2</v>
      </c>
      <c r="K292" s="300">
        <v>66</v>
      </c>
      <c r="L292" s="301"/>
      <c r="M292" s="297" t="s">
        <v>213</v>
      </c>
      <c r="N292" s="293"/>
      <c r="O292" s="205"/>
      <c r="P292" s="205"/>
    </row>
    <row r="293" s="180" customFormat="1" ht="25" customHeight="1" spans="1:16">
      <c r="A293" s="293">
        <v>289</v>
      </c>
      <c r="B293" s="294" t="s">
        <v>1683</v>
      </c>
      <c r="C293" s="294"/>
      <c r="D293" s="302" t="s">
        <v>1684</v>
      </c>
      <c r="E293" s="297" t="s">
        <v>22</v>
      </c>
      <c r="F293" s="297" t="s">
        <v>118</v>
      </c>
      <c r="G293" s="293">
        <v>1</v>
      </c>
      <c r="H293" s="298">
        <v>630</v>
      </c>
      <c r="I293" s="298">
        <f t="shared" si="4"/>
        <v>630</v>
      </c>
      <c r="J293" s="299">
        <v>2</v>
      </c>
      <c r="K293" s="300">
        <v>66</v>
      </c>
      <c r="L293" s="301"/>
      <c r="M293" s="297" t="s">
        <v>213</v>
      </c>
      <c r="N293" s="293"/>
      <c r="O293" s="205"/>
      <c r="P293" s="205"/>
    </row>
    <row r="294" s="180" customFormat="1" ht="25" customHeight="1" spans="1:16">
      <c r="A294" s="293">
        <v>290</v>
      </c>
      <c r="B294" s="294" t="s">
        <v>1685</v>
      </c>
      <c r="C294" s="294"/>
      <c r="D294" s="302" t="s">
        <v>1686</v>
      </c>
      <c r="E294" s="297" t="s">
        <v>22</v>
      </c>
      <c r="F294" s="297" t="s">
        <v>118</v>
      </c>
      <c r="G294" s="293">
        <v>1</v>
      </c>
      <c r="H294" s="298">
        <v>600</v>
      </c>
      <c r="I294" s="298">
        <f t="shared" si="4"/>
        <v>600</v>
      </c>
      <c r="J294" s="299">
        <v>2</v>
      </c>
      <c r="K294" s="300">
        <v>66</v>
      </c>
      <c r="L294" s="301"/>
      <c r="M294" s="297" t="s">
        <v>213</v>
      </c>
      <c r="N294" s="293"/>
      <c r="O294" s="205"/>
      <c r="P294" s="205"/>
    </row>
    <row r="295" s="180" customFormat="1" ht="25" customHeight="1" spans="1:16">
      <c r="A295" s="293">
        <v>291</v>
      </c>
      <c r="B295" s="294" t="s">
        <v>1687</v>
      </c>
      <c r="C295" s="294"/>
      <c r="D295" s="302" t="s">
        <v>1598</v>
      </c>
      <c r="E295" s="297" t="s">
        <v>22</v>
      </c>
      <c r="F295" s="297" t="s">
        <v>27</v>
      </c>
      <c r="G295" s="293">
        <v>1</v>
      </c>
      <c r="H295" s="298">
        <v>42</v>
      </c>
      <c r="I295" s="298">
        <f t="shared" si="4"/>
        <v>42</v>
      </c>
      <c r="J295" s="299">
        <v>2</v>
      </c>
      <c r="K295" s="300">
        <v>66</v>
      </c>
      <c r="L295" s="301"/>
      <c r="M295" s="297" t="s">
        <v>1276</v>
      </c>
      <c r="N295" s="293"/>
      <c r="O295" s="205"/>
      <c r="P295" s="205"/>
    </row>
    <row r="296" s="180" customFormat="1" ht="25" customHeight="1" spans="1:16">
      <c r="A296" s="293">
        <v>292</v>
      </c>
      <c r="B296" s="294" t="s">
        <v>1688</v>
      </c>
      <c r="C296" s="294"/>
      <c r="D296" s="302" t="s">
        <v>1469</v>
      </c>
      <c r="E296" s="297" t="s">
        <v>22</v>
      </c>
      <c r="F296" s="297" t="s">
        <v>27</v>
      </c>
      <c r="G296" s="293">
        <v>1</v>
      </c>
      <c r="H296" s="298">
        <v>135</v>
      </c>
      <c r="I296" s="298">
        <f t="shared" si="4"/>
        <v>135</v>
      </c>
      <c r="J296" s="299">
        <v>2</v>
      </c>
      <c r="K296" s="300">
        <v>66</v>
      </c>
      <c r="L296" s="301"/>
      <c r="M296" s="297" t="s">
        <v>1276</v>
      </c>
      <c r="N296" s="293"/>
      <c r="O296" s="205"/>
      <c r="P296" s="205"/>
    </row>
    <row r="297" s="180" customFormat="1" ht="25" customHeight="1" spans="1:16">
      <c r="A297" s="293">
        <v>293</v>
      </c>
      <c r="B297" s="294" t="s">
        <v>1689</v>
      </c>
      <c r="C297" s="294"/>
      <c r="D297" s="302" t="s">
        <v>1431</v>
      </c>
      <c r="E297" s="297" t="s">
        <v>22</v>
      </c>
      <c r="F297" s="297" t="s">
        <v>27</v>
      </c>
      <c r="G297" s="293">
        <v>4</v>
      </c>
      <c r="H297" s="298">
        <v>126</v>
      </c>
      <c r="I297" s="298">
        <f t="shared" si="4"/>
        <v>504</v>
      </c>
      <c r="J297" s="299">
        <v>2</v>
      </c>
      <c r="K297" s="300">
        <v>191</v>
      </c>
      <c r="L297" s="301"/>
      <c r="M297" s="297" t="s">
        <v>1276</v>
      </c>
      <c r="N297" s="293"/>
      <c r="O297" s="205"/>
      <c r="P297" s="205"/>
    </row>
    <row r="298" s="180" customFormat="1" ht="25" customHeight="1" spans="1:16">
      <c r="A298" s="293">
        <v>294</v>
      </c>
      <c r="B298" s="294" t="s">
        <v>1690</v>
      </c>
      <c r="C298" s="294"/>
      <c r="D298" s="302" t="s">
        <v>1469</v>
      </c>
      <c r="E298" s="297" t="s">
        <v>22</v>
      </c>
      <c r="F298" s="297" t="s">
        <v>27</v>
      </c>
      <c r="G298" s="293">
        <v>3</v>
      </c>
      <c r="H298" s="298">
        <v>165</v>
      </c>
      <c r="I298" s="298">
        <f t="shared" si="4"/>
        <v>495</v>
      </c>
      <c r="J298" s="299">
        <v>2</v>
      </c>
      <c r="K298" s="300">
        <v>66</v>
      </c>
      <c r="L298" s="301"/>
      <c r="M298" s="297" t="s">
        <v>1276</v>
      </c>
      <c r="N298" s="293"/>
      <c r="O298" s="205"/>
      <c r="P298" s="205"/>
    </row>
    <row r="299" s="180" customFormat="1" ht="25" customHeight="1" spans="1:16">
      <c r="A299" s="293">
        <v>295</v>
      </c>
      <c r="B299" s="294" t="s">
        <v>1691</v>
      </c>
      <c r="C299" s="294"/>
      <c r="D299" s="302" t="s">
        <v>1469</v>
      </c>
      <c r="E299" s="297" t="s">
        <v>22</v>
      </c>
      <c r="F299" s="297" t="s">
        <v>27</v>
      </c>
      <c r="G299" s="293">
        <v>2</v>
      </c>
      <c r="H299" s="298">
        <v>180</v>
      </c>
      <c r="I299" s="298">
        <f t="shared" si="4"/>
        <v>360</v>
      </c>
      <c r="J299" s="299">
        <v>2</v>
      </c>
      <c r="K299" s="300">
        <v>66</v>
      </c>
      <c r="L299" s="301"/>
      <c r="M299" s="297" t="s">
        <v>1276</v>
      </c>
      <c r="N299" s="293"/>
      <c r="O299" s="205"/>
      <c r="P299" s="205"/>
    </row>
    <row r="300" s="180" customFormat="1" ht="25" customHeight="1" spans="1:16">
      <c r="A300" s="293">
        <v>296</v>
      </c>
      <c r="B300" s="294" t="s">
        <v>1692</v>
      </c>
      <c r="C300" s="294"/>
      <c r="D300" s="302" t="s">
        <v>1451</v>
      </c>
      <c r="E300" s="297" t="s">
        <v>22</v>
      </c>
      <c r="F300" s="297" t="s">
        <v>45</v>
      </c>
      <c r="G300" s="293">
        <v>2</v>
      </c>
      <c r="H300" s="298">
        <v>50</v>
      </c>
      <c r="I300" s="298">
        <f t="shared" si="4"/>
        <v>100</v>
      </c>
      <c r="J300" s="299">
        <v>2</v>
      </c>
      <c r="K300" s="300">
        <v>66</v>
      </c>
      <c r="L300" s="301"/>
      <c r="M300" s="297" t="s">
        <v>1276</v>
      </c>
      <c r="N300" s="293"/>
      <c r="O300" s="205"/>
      <c r="P300" s="205"/>
    </row>
    <row r="301" s="180" customFormat="1" ht="25" customHeight="1" spans="1:16">
      <c r="A301" s="293">
        <v>297</v>
      </c>
      <c r="B301" s="294" t="s">
        <v>1693</v>
      </c>
      <c r="C301" s="294"/>
      <c r="D301" s="302" t="s">
        <v>1694</v>
      </c>
      <c r="E301" s="297" t="s">
        <v>22</v>
      </c>
      <c r="F301" s="297" t="s">
        <v>45</v>
      </c>
      <c r="G301" s="293">
        <v>4</v>
      </c>
      <c r="H301" s="298">
        <v>130</v>
      </c>
      <c r="I301" s="298">
        <f t="shared" si="4"/>
        <v>520</v>
      </c>
      <c r="J301" s="299">
        <v>2</v>
      </c>
      <c r="K301" s="300">
        <v>66</v>
      </c>
      <c r="L301" s="301"/>
      <c r="M301" s="297" t="s">
        <v>1276</v>
      </c>
      <c r="N301" s="293"/>
      <c r="O301" s="205"/>
      <c r="P301" s="205"/>
    </row>
    <row r="302" s="180" customFormat="1" ht="25" customHeight="1" spans="1:16">
      <c r="A302" s="293">
        <v>298</v>
      </c>
      <c r="B302" s="294" t="s">
        <v>1695</v>
      </c>
      <c r="C302" s="294"/>
      <c r="D302" s="302" t="s">
        <v>1696</v>
      </c>
      <c r="E302" s="297" t="s">
        <v>22</v>
      </c>
      <c r="F302" s="297" t="s">
        <v>45</v>
      </c>
      <c r="G302" s="293">
        <v>16</v>
      </c>
      <c r="H302" s="298">
        <v>88</v>
      </c>
      <c r="I302" s="298">
        <f t="shared" si="4"/>
        <v>1408</v>
      </c>
      <c r="J302" s="299">
        <v>2</v>
      </c>
      <c r="K302" s="300">
        <v>66</v>
      </c>
      <c r="L302" s="301"/>
      <c r="M302" s="297" t="s">
        <v>1276</v>
      </c>
      <c r="N302" s="293"/>
      <c r="O302" s="205"/>
      <c r="P302" s="205"/>
    </row>
    <row r="303" s="180" customFormat="1" ht="25" customHeight="1" spans="1:16">
      <c r="A303" s="293">
        <v>299</v>
      </c>
      <c r="B303" s="294" t="s">
        <v>1697</v>
      </c>
      <c r="C303" s="294"/>
      <c r="D303" s="302" t="s">
        <v>1698</v>
      </c>
      <c r="E303" s="297" t="s">
        <v>22</v>
      </c>
      <c r="F303" s="297" t="s">
        <v>32</v>
      </c>
      <c r="G303" s="293">
        <v>30</v>
      </c>
      <c r="H303" s="298">
        <v>8</v>
      </c>
      <c r="I303" s="298">
        <f t="shared" si="4"/>
        <v>240</v>
      </c>
      <c r="J303" s="299">
        <v>7</v>
      </c>
      <c r="K303" s="300">
        <v>192</v>
      </c>
      <c r="L303" s="301"/>
      <c r="M303" s="297" t="s">
        <v>33</v>
      </c>
      <c r="N303" s="293"/>
      <c r="O303" s="205"/>
      <c r="P303" s="205"/>
    </row>
    <row r="304" s="180" customFormat="1" ht="25" customHeight="1" spans="1:16">
      <c r="A304" s="293">
        <v>300</v>
      </c>
      <c r="B304" s="294" t="s">
        <v>1699</v>
      </c>
      <c r="C304" s="295"/>
      <c r="D304" s="302" t="s">
        <v>1700</v>
      </c>
      <c r="E304" s="297" t="s">
        <v>22</v>
      </c>
      <c r="F304" s="297" t="s">
        <v>32</v>
      </c>
      <c r="G304" s="293">
        <v>20</v>
      </c>
      <c r="H304" s="298">
        <v>7</v>
      </c>
      <c r="I304" s="298">
        <f t="shared" si="4"/>
        <v>140</v>
      </c>
      <c r="J304" s="299">
        <v>7</v>
      </c>
      <c r="K304" s="300">
        <v>192</v>
      </c>
      <c r="L304" s="301"/>
      <c r="M304" s="297" t="s">
        <v>33</v>
      </c>
      <c r="N304" s="293"/>
      <c r="O304" s="205"/>
      <c r="P304" s="205"/>
    </row>
    <row r="305" s="180" customFormat="1" ht="25" customHeight="1" spans="1:16">
      <c r="A305" s="293">
        <v>301</v>
      </c>
      <c r="B305" s="294" t="s">
        <v>1531</v>
      </c>
      <c r="C305" s="294"/>
      <c r="D305" s="302" t="s">
        <v>1701</v>
      </c>
      <c r="E305" s="297" t="s">
        <v>22</v>
      </c>
      <c r="F305" s="297" t="s">
        <v>32</v>
      </c>
      <c r="G305" s="293">
        <v>2</v>
      </c>
      <c r="H305" s="298">
        <v>362</v>
      </c>
      <c r="I305" s="298">
        <f t="shared" si="4"/>
        <v>724</v>
      </c>
      <c r="J305" s="299">
        <v>7</v>
      </c>
      <c r="K305" s="300">
        <v>192</v>
      </c>
      <c r="L305" s="301"/>
      <c r="M305" s="297" t="s">
        <v>33</v>
      </c>
      <c r="N305" s="293"/>
      <c r="O305" s="205"/>
      <c r="P305" s="205"/>
    </row>
    <row r="306" s="180" customFormat="1" ht="25" customHeight="1" spans="1:16">
      <c r="A306" s="293">
        <v>302</v>
      </c>
      <c r="B306" s="294" t="s">
        <v>1702</v>
      </c>
      <c r="C306" s="294"/>
      <c r="D306" s="302" t="s">
        <v>1703</v>
      </c>
      <c r="E306" s="297" t="s">
        <v>22</v>
      </c>
      <c r="F306" s="297" t="s">
        <v>32</v>
      </c>
      <c r="G306" s="293">
        <v>15</v>
      </c>
      <c r="H306" s="298">
        <v>25.3</v>
      </c>
      <c r="I306" s="298">
        <f t="shared" si="4"/>
        <v>379.5</v>
      </c>
      <c r="J306" s="299">
        <v>7</v>
      </c>
      <c r="K306" s="300">
        <v>192</v>
      </c>
      <c r="L306" s="301"/>
      <c r="M306" s="297" t="s">
        <v>33</v>
      </c>
      <c r="N306" s="293"/>
      <c r="O306" s="205"/>
      <c r="P306" s="205"/>
    </row>
    <row r="307" s="180" customFormat="1" ht="25" customHeight="1" spans="1:16">
      <c r="A307" s="293">
        <v>303</v>
      </c>
      <c r="B307" s="294" t="s">
        <v>1704</v>
      </c>
      <c r="C307" s="294"/>
      <c r="D307" s="302" t="s">
        <v>1239</v>
      </c>
      <c r="E307" s="297" t="s">
        <v>22</v>
      </c>
      <c r="F307" s="297" t="s">
        <v>32</v>
      </c>
      <c r="G307" s="293">
        <v>40</v>
      </c>
      <c r="H307" s="298">
        <v>11</v>
      </c>
      <c r="I307" s="298">
        <f t="shared" si="4"/>
        <v>440</v>
      </c>
      <c r="J307" s="299">
        <v>7</v>
      </c>
      <c r="K307" s="300">
        <v>192</v>
      </c>
      <c r="L307" s="301"/>
      <c r="M307" s="297" t="s">
        <v>33</v>
      </c>
      <c r="N307" s="293"/>
      <c r="O307" s="205"/>
      <c r="P307" s="205"/>
    </row>
    <row r="308" s="180" customFormat="1" ht="25" customHeight="1" spans="1:16">
      <c r="A308" s="293">
        <v>304</v>
      </c>
      <c r="B308" s="294" t="s">
        <v>1705</v>
      </c>
      <c r="C308" s="294"/>
      <c r="D308" s="302" t="s">
        <v>1239</v>
      </c>
      <c r="E308" s="297" t="s">
        <v>22</v>
      </c>
      <c r="F308" s="297" t="s">
        <v>32</v>
      </c>
      <c r="G308" s="293">
        <v>40</v>
      </c>
      <c r="H308" s="298">
        <v>7</v>
      </c>
      <c r="I308" s="298">
        <f t="shared" si="4"/>
        <v>280</v>
      </c>
      <c r="J308" s="299">
        <v>7</v>
      </c>
      <c r="K308" s="300">
        <v>192</v>
      </c>
      <c r="L308" s="301"/>
      <c r="M308" s="297" t="s">
        <v>33</v>
      </c>
      <c r="N308" s="293"/>
      <c r="O308" s="205"/>
      <c r="P308" s="205"/>
    </row>
    <row r="309" s="180" customFormat="1" ht="25" customHeight="1" spans="1:16">
      <c r="A309" s="293">
        <v>305</v>
      </c>
      <c r="B309" s="294" t="s">
        <v>1706</v>
      </c>
      <c r="C309" s="294"/>
      <c r="D309" s="302" t="s">
        <v>1707</v>
      </c>
      <c r="E309" s="297" t="s">
        <v>22</v>
      </c>
      <c r="F309" s="297" t="s">
        <v>32</v>
      </c>
      <c r="G309" s="293">
        <v>10</v>
      </c>
      <c r="H309" s="298">
        <v>28</v>
      </c>
      <c r="I309" s="298">
        <f t="shared" si="4"/>
        <v>280</v>
      </c>
      <c r="J309" s="299">
        <v>7</v>
      </c>
      <c r="K309" s="300">
        <v>192</v>
      </c>
      <c r="L309" s="301"/>
      <c r="M309" s="297" t="s">
        <v>33</v>
      </c>
      <c r="N309" s="293"/>
      <c r="O309" s="205"/>
      <c r="P309" s="205"/>
    </row>
    <row r="310" s="180" customFormat="1" ht="25" customHeight="1" spans="1:16">
      <c r="A310" s="293">
        <v>306</v>
      </c>
      <c r="B310" s="294" t="s">
        <v>983</v>
      </c>
      <c r="C310" s="294"/>
      <c r="D310" s="302" t="s">
        <v>1708</v>
      </c>
      <c r="E310" s="297" t="s">
        <v>22</v>
      </c>
      <c r="F310" s="297" t="s">
        <v>118</v>
      </c>
      <c r="G310" s="293">
        <v>50</v>
      </c>
      <c r="H310" s="298">
        <v>5</v>
      </c>
      <c r="I310" s="298">
        <f t="shared" si="4"/>
        <v>250</v>
      </c>
      <c r="J310" s="299">
        <v>7</v>
      </c>
      <c r="K310" s="300">
        <v>192</v>
      </c>
      <c r="L310" s="301"/>
      <c r="M310" s="297" t="s">
        <v>33</v>
      </c>
      <c r="N310" s="293"/>
      <c r="O310" s="205"/>
      <c r="P310" s="205"/>
    </row>
    <row r="311" s="180" customFormat="1" ht="25" customHeight="1" spans="1:16">
      <c r="A311" s="293">
        <v>307</v>
      </c>
      <c r="B311" s="294" t="s">
        <v>1709</v>
      </c>
      <c r="C311" s="295"/>
      <c r="D311" s="302" t="s">
        <v>1710</v>
      </c>
      <c r="E311" s="297" t="s">
        <v>22</v>
      </c>
      <c r="F311" s="297" t="s">
        <v>32</v>
      </c>
      <c r="G311" s="293">
        <v>100</v>
      </c>
      <c r="H311" s="298">
        <v>3</v>
      </c>
      <c r="I311" s="298">
        <f t="shared" si="4"/>
        <v>300</v>
      </c>
      <c r="J311" s="299">
        <v>7</v>
      </c>
      <c r="K311" s="300">
        <v>192</v>
      </c>
      <c r="L311" s="301"/>
      <c r="M311" s="297" t="s">
        <v>33</v>
      </c>
      <c r="N311" s="293"/>
      <c r="O311" s="205"/>
      <c r="P311" s="205"/>
    </row>
    <row r="312" s="180" customFormat="1" ht="25" customHeight="1" spans="1:16">
      <c r="A312" s="293">
        <v>308</v>
      </c>
      <c r="B312" s="294" t="s">
        <v>1711</v>
      </c>
      <c r="C312" s="294"/>
      <c r="D312" s="302" t="s">
        <v>1712</v>
      </c>
      <c r="E312" s="297" t="s">
        <v>22</v>
      </c>
      <c r="F312" s="297" t="s">
        <v>32</v>
      </c>
      <c r="G312" s="293">
        <v>4</v>
      </c>
      <c r="H312" s="298">
        <v>25</v>
      </c>
      <c r="I312" s="298">
        <f t="shared" si="4"/>
        <v>100</v>
      </c>
      <c r="J312" s="299">
        <v>7</v>
      </c>
      <c r="K312" s="300">
        <v>192</v>
      </c>
      <c r="L312" s="301"/>
      <c r="M312" s="297" t="s">
        <v>33</v>
      </c>
      <c r="N312" s="293"/>
      <c r="O312" s="205"/>
      <c r="P312" s="205"/>
    </row>
    <row r="313" s="180" customFormat="1" ht="25" customHeight="1" spans="1:16">
      <c r="A313" s="293">
        <v>309</v>
      </c>
      <c r="B313" s="294" t="s">
        <v>1711</v>
      </c>
      <c r="C313" s="294"/>
      <c r="D313" s="302" t="s">
        <v>1713</v>
      </c>
      <c r="E313" s="297" t="s">
        <v>22</v>
      </c>
      <c r="F313" s="297" t="s">
        <v>32</v>
      </c>
      <c r="G313" s="293">
        <v>3</v>
      </c>
      <c r="H313" s="298">
        <v>65</v>
      </c>
      <c r="I313" s="298">
        <f t="shared" si="4"/>
        <v>195</v>
      </c>
      <c r="J313" s="299">
        <v>7</v>
      </c>
      <c r="K313" s="300">
        <v>192</v>
      </c>
      <c r="L313" s="301"/>
      <c r="M313" s="297" t="s">
        <v>213</v>
      </c>
      <c r="N313" s="293"/>
      <c r="O313" s="205"/>
      <c r="P313" s="205"/>
    </row>
    <row r="314" s="180" customFormat="1" ht="25" customHeight="1" spans="1:16">
      <c r="A314" s="293">
        <v>310</v>
      </c>
      <c r="B314" s="294" t="s">
        <v>119</v>
      </c>
      <c r="C314" s="294"/>
      <c r="D314" s="302" t="s">
        <v>1714</v>
      </c>
      <c r="E314" s="297" t="s">
        <v>22</v>
      </c>
      <c r="F314" s="297" t="s">
        <v>32</v>
      </c>
      <c r="G314" s="293">
        <v>10</v>
      </c>
      <c r="H314" s="298">
        <v>55</v>
      </c>
      <c r="I314" s="298">
        <f t="shared" si="4"/>
        <v>550</v>
      </c>
      <c r="J314" s="299">
        <v>7</v>
      </c>
      <c r="K314" s="300">
        <v>192</v>
      </c>
      <c r="L314" s="301"/>
      <c r="M314" s="297" t="s">
        <v>213</v>
      </c>
      <c r="N314" s="293"/>
      <c r="O314" s="205"/>
      <c r="P314" s="205"/>
    </row>
    <row r="315" s="180" customFormat="1" ht="25" customHeight="1" spans="1:16">
      <c r="A315" s="293">
        <v>311</v>
      </c>
      <c r="B315" s="294" t="s">
        <v>1715</v>
      </c>
      <c r="C315" s="295"/>
      <c r="D315" s="308" t="s">
        <v>1716</v>
      </c>
      <c r="E315" s="297" t="s">
        <v>22</v>
      </c>
      <c r="F315" s="297" t="s">
        <v>32</v>
      </c>
      <c r="G315" s="293">
        <v>10</v>
      </c>
      <c r="H315" s="298">
        <v>140</v>
      </c>
      <c r="I315" s="298">
        <f t="shared" si="4"/>
        <v>1400</v>
      </c>
      <c r="J315" s="299">
        <v>7</v>
      </c>
      <c r="K315" s="300">
        <v>192</v>
      </c>
      <c r="L315" s="301"/>
      <c r="M315" s="297" t="s">
        <v>213</v>
      </c>
      <c r="N315" s="293"/>
      <c r="O315" s="205"/>
      <c r="P315" s="205"/>
    </row>
    <row r="316" s="180" customFormat="1" ht="25" customHeight="1" spans="1:16">
      <c r="A316" s="293">
        <v>312</v>
      </c>
      <c r="B316" s="294" t="s">
        <v>1717</v>
      </c>
      <c r="C316" s="294"/>
      <c r="D316" s="302" t="s">
        <v>1718</v>
      </c>
      <c r="E316" s="297" t="s">
        <v>22</v>
      </c>
      <c r="F316" s="297" t="s">
        <v>32</v>
      </c>
      <c r="G316" s="293">
        <v>5</v>
      </c>
      <c r="H316" s="298">
        <v>110</v>
      </c>
      <c r="I316" s="298">
        <f t="shared" si="4"/>
        <v>550</v>
      </c>
      <c r="J316" s="299">
        <v>7</v>
      </c>
      <c r="K316" s="300">
        <v>192</v>
      </c>
      <c r="L316" s="301"/>
      <c r="M316" s="297" t="s">
        <v>213</v>
      </c>
      <c r="N316" s="293"/>
      <c r="O316" s="205"/>
      <c r="P316" s="205"/>
    </row>
    <row r="317" s="180" customFormat="1" ht="25" customHeight="1" spans="1:16">
      <c r="A317" s="293">
        <v>313</v>
      </c>
      <c r="B317" s="294" t="s">
        <v>1719</v>
      </c>
      <c r="C317" s="294"/>
      <c r="D317" s="302" t="s">
        <v>1720</v>
      </c>
      <c r="E317" s="297" t="s">
        <v>22</v>
      </c>
      <c r="F317" s="297" t="s">
        <v>45</v>
      </c>
      <c r="G317" s="293">
        <v>5</v>
      </c>
      <c r="H317" s="298">
        <v>3</v>
      </c>
      <c r="I317" s="298">
        <f t="shared" si="4"/>
        <v>15</v>
      </c>
      <c r="J317" s="299">
        <v>7</v>
      </c>
      <c r="K317" s="300">
        <v>192</v>
      </c>
      <c r="L317" s="301"/>
      <c r="M317" s="297" t="s">
        <v>213</v>
      </c>
      <c r="N317" s="293"/>
      <c r="O317" s="205"/>
      <c r="P317" s="205"/>
    </row>
    <row r="318" s="180" customFormat="1" ht="25" customHeight="1" spans="1:16">
      <c r="A318" s="293">
        <v>314</v>
      </c>
      <c r="B318" s="294" t="s">
        <v>1721</v>
      </c>
      <c r="C318" s="294"/>
      <c r="D318" s="302" t="s">
        <v>1722</v>
      </c>
      <c r="E318" s="297" t="s">
        <v>22</v>
      </c>
      <c r="F318" s="297" t="s">
        <v>66</v>
      </c>
      <c r="G318" s="293">
        <v>10</v>
      </c>
      <c r="H318" s="298">
        <v>24.5</v>
      </c>
      <c r="I318" s="298">
        <f t="shared" si="4"/>
        <v>245</v>
      </c>
      <c r="J318" s="299">
        <v>7</v>
      </c>
      <c r="K318" s="300">
        <v>192</v>
      </c>
      <c r="L318" s="301"/>
      <c r="M318" s="297" t="s">
        <v>213</v>
      </c>
      <c r="N318" s="293"/>
      <c r="O318" s="205"/>
      <c r="P318" s="205"/>
    </row>
    <row r="319" s="180" customFormat="1" ht="25" customHeight="1" spans="1:16">
      <c r="A319" s="293">
        <v>315</v>
      </c>
      <c r="B319" s="294" t="s">
        <v>1723</v>
      </c>
      <c r="C319" s="294"/>
      <c r="D319" s="302" t="s">
        <v>1722</v>
      </c>
      <c r="E319" s="297" t="s">
        <v>22</v>
      </c>
      <c r="F319" s="297" t="s">
        <v>66</v>
      </c>
      <c r="G319" s="293">
        <v>5</v>
      </c>
      <c r="H319" s="298">
        <v>24.5</v>
      </c>
      <c r="I319" s="298">
        <f t="shared" si="4"/>
        <v>122.5</v>
      </c>
      <c r="J319" s="299">
        <v>7</v>
      </c>
      <c r="K319" s="300">
        <v>192</v>
      </c>
      <c r="L319" s="301"/>
      <c r="M319" s="297" t="s">
        <v>213</v>
      </c>
      <c r="N319" s="293"/>
      <c r="O319" s="205"/>
      <c r="P319" s="205"/>
    </row>
    <row r="320" s="180" customFormat="1" ht="25" customHeight="1" spans="1:16">
      <c r="A320" s="293">
        <v>316</v>
      </c>
      <c r="B320" s="294" t="s">
        <v>1724</v>
      </c>
      <c r="C320" s="295"/>
      <c r="D320" s="302" t="s">
        <v>1725</v>
      </c>
      <c r="E320" s="297" t="s">
        <v>22</v>
      </c>
      <c r="F320" s="297" t="s">
        <v>1726</v>
      </c>
      <c r="G320" s="293">
        <v>10</v>
      </c>
      <c r="H320" s="298">
        <v>16</v>
      </c>
      <c r="I320" s="298">
        <f t="shared" si="4"/>
        <v>160</v>
      </c>
      <c r="J320" s="299">
        <v>7</v>
      </c>
      <c r="K320" s="300">
        <v>192</v>
      </c>
      <c r="L320" s="301"/>
      <c r="M320" s="297" t="s">
        <v>213</v>
      </c>
      <c r="N320" s="293"/>
      <c r="O320" s="205"/>
      <c r="P320" s="205"/>
    </row>
    <row r="321" s="180" customFormat="1" ht="25" customHeight="1" spans="1:16">
      <c r="A321" s="293">
        <v>317</v>
      </c>
      <c r="B321" s="294" t="s">
        <v>1727</v>
      </c>
      <c r="C321" s="295"/>
      <c r="D321" s="296" t="s">
        <v>1728</v>
      </c>
      <c r="E321" s="297" t="s">
        <v>22</v>
      </c>
      <c r="F321" s="297" t="s">
        <v>210</v>
      </c>
      <c r="G321" s="293">
        <v>20</v>
      </c>
      <c r="H321" s="298">
        <v>20</v>
      </c>
      <c r="I321" s="298">
        <f t="shared" si="4"/>
        <v>400</v>
      </c>
      <c r="J321" s="299">
        <v>7</v>
      </c>
      <c r="K321" s="300">
        <v>192</v>
      </c>
      <c r="L321" s="301"/>
      <c r="M321" s="297" t="s">
        <v>213</v>
      </c>
      <c r="N321" s="293"/>
      <c r="O321" s="205"/>
      <c r="P321" s="205"/>
    </row>
    <row r="322" s="180" customFormat="1" ht="25" customHeight="1" spans="1:16">
      <c r="A322" s="293">
        <v>318</v>
      </c>
      <c r="B322" s="294" t="s">
        <v>704</v>
      </c>
      <c r="C322" s="294"/>
      <c r="D322" s="302" t="s">
        <v>1729</v>
      </c>
      <c r="E322" s="297" t="s">
        <v>22</v>
      </c>
      <c r="F322" s="297" t="s">
        <v>45</v>
      </c>
      <c r="G322" s="293">
        <v>2</v>
      </c>
      <c r="H322" s="298">
        <v>16</v>
      </c>
      <c r="I322" s="298">
        <f t="shared" si="4"/>
        <v>32</v>
      </c>
      <c r="J322" s="299">
        <v>7</v>
      </c>
      <c r="K322" s="300">
        <v>192</v>
      </c>
      <c r="L322" s="301"/>
      <c r="M322" s="297" t="s">
        <v>213</v>
      </c>
      <c r="N322" s="293"/>
      <c r="O322" s="205"/>
      <c r="P322" s="205"/>
    </row>
    <row r="323" s="180" customFormat="1" ht="25" customHeight="1" spans="1:16">
      <c r="A323" s="293">
        <v>319</v>
      </c>
      <c r="B323" s="294" t="s">
        <v>434</v>
      </c>
      <c r="C323" s="294"/>
      <c r="D323" s="302" t="s">
        <v>1730</v>
      </c>
      <c r="E323" s="297" t="s">
        <v>22</v>
      </c>
      <c r="F323" s="297" t="s">
        <v>23</v>
      </c>
      <c r="G323" s="293">
        <v>4</v>
      </c>
      <c r="H323" s="298">
        <v>3</v>
      </c>
      <c r="I323" s="298">
        <f t="shared" si="4"/>
        <v>12</v>
      </c>
      <c r="J323" s="299">
        <v>7</v>
      </c>
      <c r="K323" s="300">
        <v>192</v>
      </c>
      <c r="L323" s="301"/>
      <c r="M323" s="297" t="s">
        <v>213</v>
      </c>
      <c r="N323" s="293"/>
      <c r="O323" s="205"/>
      <c r="P323" s="205"/>
    </row>
    <row r="324" s="180" customFormat="1" ht="25" customHeight="1" spans="1:16">
      <c r="A324" s="293">
        <v>320</v>
      </c>
      <c r="B324" s="294" t="s">
        <v>1019</v>
      </c>
      <c r="C324" s="294"/>
      <c r="D324" s="302" t="s">
        <v>1731</v>
      </c>
      <c r="E324" s="297" t="s">
        <v>22</v>
      </c>
      <c r="F324" s="297" t="s">
        <v>45</v>
      </c>
      <c r="G324" s="293">
        <v>6</v>
      </c>
      <c r="H324" s="298">
        <v>13.5</v>
      </c>
      <c r="I324" s="298">
        <f t="shared" si="4"/>
        <v>81</v>
      </c>
      <c r="J324" s="299">
        <v>7</v>
      </c>
      <c r="K324" s="300">
        <v>192</v>
      </c>
      <c r="L324" s="301"/>
      <c r="M324" s="297" t="s">
        <v>213</v>
      </c>
      <c r="N324" s="293"/>
      <c r="O324" s="205"/>
      <c r="P324" s="205"/>
    </row>
    <row r="325" s="180" customFormat="1" ht="25" customHeight="1" spans="1:16">
      <c r="A325" s="293">
        <v>321</v>
      </c>
      <c r="B325" s="294" t="s">
        <v>75</v>
      </c>
      <c r="C325" s="294"/>
      <c r="D325" s="302" t="s">
        <v>1732</v>
      </c>
      <c r="E325" s="297" t="s">
        <v>22</v>
      </c>
      <c r="F325" s="297" t="s">
        <v>45</v>
      </c>
      <c r="G325" s="293">
        <v>5</v>
      </c>
      <c r="H325" s="298">
        <v>42</v>
      </c>
      <c r="I325" s="298">
        <f t="shared" ref="I325:I388" si="5">G325*H325</f>
        <v>210</v>
      </c>
      <c r="J325" s="299">
        <v>7</v>
      </c>
      <c r="K325" s="300">
        <v>192</v>
      </c>
      <c r="L325" s="301"/>
      <c r="M325" s="297" t="s">
        <v>213</v>
      </c>
      <c r="N325" s="293"/>
      <c r="O325" s="205"/>
      <c r="P325" s="205"/>
    </row>
    <row r="326" s="180" customFormat="1" ht="25" customHeight="1" spans="1:16">
      <c r="A326" s="293">
        <v>322</v>
      </c>
      <c r="B326" s="294" t="s">
        <v>1733</v>
      </c>
      <c r="C326" s="295"/>
      <c r="D326" s="302" t="s">
        <v>1734</v>
      </c>
      <c r="E326" s="297" t="s">
        <v>22</v>
      </c>
      <c r="F326" s="297" t="s">
        <v>66</v>
      </c>
      <c r="G326" s="293">
        <v>4</v>
      </c>
      <c r="H326" s="298">
        <v>60</v>
      </c>
      <c r="I326" s="298">
        <f t="shared" si="5"/>
        <v>240</v>
      </c>
      <c r="J326" s="299">
        <v>7</v>
      </c>
      <c r="K326" s="300">
        <v>192</v>
      </c>
      <c r="L326" s="301"/>
      <c r="M326" s="297" t="s">
        <v>213</v>
      </c>
      <c r="N326" s="293"/>
      <c r="O326" s="205"/>
      <c r="P326" s="205"/>
    </row>
    <row r="327" s="180" customFormat="1" ht="25" customHeight="1" spans="1:16">
      <c r="A327" s="293">
        <v>323</v>
      </c>
      <c r="B327" s="294" t="s">
        <v>1735</v>
      </c>
      <c r="C327" s="294"/>
      <c r="D327" s="294" t="s">
        <v>1641</v>
      </c>
      <c r="E327" s="297" t="s">
        <v>22</v>
      </c>
      <c r="F327" s="297" t="s">
        <v>32</v>
      </c>
      <c r="G327" s="293">
        <v>5</v>
      </c>
      <c r="H327" s="298">
        <v>80</v>
      </c>
      <c r="I327" s="298">
        <f t="shared" si="5"/>
        <v>400</v>
      </c>
      <c r="J327" s="299">
        <v>7</v>
      </c>
      <c r="K327" s="300">
        <v>192</v>
      </c>
      <c r="L327" s="301"/>
      <c r="M327" s="297" t="s">
        <v>213</v>
      </c>
      <c r="N327" s="293"/>
      <c r="O327" s="205"/>
      <c r="P327" s="205"/>
    </row>
    <row r="328" s="180" customFormat="1" ht="25" customHeight="1" spans="1:16">
      <c r="A328" s="293">
        <v>324</v>
      </c>
      <c r="B328" s="294" t="s">
        <v>1736</v>
      </c>
      <c r="C328" s="295"/>
      <c r="D328" s="296" t="s">
        <v>1737</v>
      </c>
      <c r="E328" s="297" t="s">
        <v>22</v>
      </c>
      <c r="F328" s="297" t="s">
        <v>210</v>
      </c>
      <c r="G328" s="293">
        <v>5</v>
      </c>
      <c r="H328" s="298">
        <v>24</v>
      </c>
      <c r="I328" s="298">
        <f t="shared" si="5"/>
        <v>120</v>
      </c>
      <c r="J328" s="299">
        <v>7</v>
      </c>
      <c r="K328" s="300">
        <v>192</v>
      </c>
      <c r="L328" s="301"/>
      <c r="M328" s="297" t="s">
        <v>213</v>
      </c>
      <c r="N328" s="293"/>
      <c r="O328" s="205"/>
      <c r="P328" s="205"/>
    </row>
    <row r="329" s="180" customFormat="1" ht="25" customHeight="1" spans="1:16">
      <c r="A329" s="293">
        <v>325</v>
      </c>
      <c r="B329" s="294" t="s">
        <v>1738</v>
      </c>
      <c r="C329" s="294"/>
      <c r="D329" s="302" t="s">
        <v>1383</v>
      </c>
      <c r="E329" s="297" t="s">
        <v>22</v>
      </c>
      <c r="F329" s="297" t="s">
        <v>27</v>
      </c>
      <c r="G329" s="293">
        <v>1</v>
      </c>
      <c r="H329" s="298">
        <v>56</v>
      </c>
      <c r="I329" s="298">
        <f t="shared" si="5"/>
        <v>56</v>
      </c>
      <c r="J329" s="299">
        <v>7</v>
      </c>
      <c r="K329" s="300">
        <v>192</v>
      </c>
      <c r="L329" s="301"/>
      <c r="M329" s="297" t="s">
        <v>1276</v>
      </c>
      <c r="N329" s="293"/>
      <c r="O329" s="205"/>
      <c r="P329" s="205"/>
    </row>
    <row r="330" s="180" customFormat="1" ht="25" customHeight="1" spans="1:16">
      <c r="A330" s="293">
        <v>326</v>
      </c>
      <c r="B330" s="294" t="s">
        <v>1739</v>
      </c>
      <c r="C330" s="294"/>
      <c r="D330" s="302" t="s">
        <v>1740</v>
      </c>
      <c r="E330" s="297" t="s">
        <v>22</v>
      </c>
      <c r="F330" s="297" t="s">
        <v>27</v>
      </c>
      <c r="G330" s="293">
        <v>2</v>
      </c>
      <c r="H330" s="298">
        <v>400</v>
      </c>
      <c r="I330" s="298">
        <f t="shared" si="5"/>
        <v>800</v>
      </c>
      <c r="J330" s="299">
        <v>7</v>
      </c>
      <c r="K330" s="300">
        <v>192</v>
      </c>
      <c r="L330" s="301"/>
      <c r="M330" s="297" t="s">
        <v>1276</v>
      </c>
      <c r="N330" s="293"/>
      <c r="O330" s="205"/>
      <c r="P330" s="205"/>
    </row>
    <row r="331" s="180" customFormat="1" ht="25" customHeight="1" spans="1:16">
      <c r="A331" s="293">
        <v>327</v>
      </c>
      <c r="B331" s="294" t="s">
        <v>1741</v>
      </c>
      <c r="C331" s="294"/>
      <c r="D331" s="302" t="s">
        <v>1742</v>
      </c>
      <c r="E331" s="297" t="s">
        <v>22</v>
      </c>
      <c r="F331" s="297" t="s">
        <v>137</v>
      </c>
      <c r="G331" s="293">
        <v>1</v>
      </c>
      <c r="H331" s="298">
        <v>800</v>
      </c>
      <c r="I331" s="298">
        <f t="shared" si="5"/>
        <v>800</v>
      </c>
      <c r="J331" s="299">
        <v>7</v>
      </c>
      <c r="K331" s="300">
        <v>192</v>
      </c>
      <c r="L331" s="301"/>
      <c r="M331" s="297" t="s">
        <v>1276</v>
      </c>
      <c r="N331" s="293"/>
      <c r="O331" s="205"/>
      <c r="P331" s="205"/>
    </row>
    <row r="332" s="180" customFormat="1" ht="25" customHeight="1" spans="1:16">
      <c r="A332" s="293">
        <v>328</v>
      </c>
      <c r="B332" s="294" t="s">
        <v>1743</v>
      </c>
      <c r="C332" s="294"/>
      <c r="D332" s="302" t="s">
        <v>1744</v>
      </c>
      <c r="E332" s="297" t="s">
        <v>22</v>
      </c>
      <c r="F332" s="297" t="s">
        <v>27</v>
      </c>
      <c r="G332" s="293">
        <v>2</v>
      </c>
      <c r="H332" s="298">
        <v>100</v>
      </c>
      <c r="I332" s="298">
        <f t="shared" si="5"/>
        <v>200</v>
      </c>
      <c r="J332" s="299">
        <v>7</v>
      </c>
      <c r="K332" s="300">
        <v>192</v>
      </c>
      <c r="L332" s="301"/>
      <c r="M332" s="297" t="s">
        <v>1276</v>
      </c>
      <c r="N332" s="293"/>
      <c r="O332" s="205"/>
      <c r="P332" s="205"/>
    </row>
    <row r="333" s="180" customFormat="1" ht="25" customHeight="1" spans="1:16">
      <c r="A333" s="293">
        <v>329</v>
      </c>
      <c r="B333" s="294" t="s">
        <v>1745</v>
      </c>
      <c r="C333" s="294"/>
      <c r="D333" s="302" t="s">
        <v>1387</v>
      </c>
      <c r="E333" s="297" t="s">
        <v>22</v>
      </c>
      <c r="F333" s="297" t="s">
        <v>27</v>
      </c>
      <c r="G333" s="293">
        <v>1</v>
      </c>
      <c r="H333" s="298">
        <v>50</v>
      </c>
      <c r="I333" s="298">
        <f t="shared" si="5"/>
        <v>50</v>
      </c>
      <c r="J333" s="299">
        <v>7</v>
      </c>
      <c r="K333" s="300">
        <v>192</v>
      </c>
      <c r="L333" s="301"/>
      <c r="M333" s="297" t="s">
        <v>1276</v>
      </c>
      <c r="N333" s="293"/>
      <c r="O333" s="205"/>
      <c r="P333" s="205"/>
    </row>
    <row r="334" s="180" customFormat="1" ht="25" customHeight="1" spans="1:16">
      <c r="A334" s="293">
        <v>330</v>
      </c>
      <c r="B334" s="294" t="s">
        <v>1746</v>
      </c>
      <c r="C334" s="294"/>
      <c r="D334" s="302" t="s">
        <v>1383</v>
      </c>
      <c r="E334" s="297" t="s">
        <v>22</v>
      </c>
      <c r="F334" s="297" t="s">
        <v>27</v>
      </c>
      <c r="G334" s="293">
        <v>2</v>
      </c>
      <c r="H334" s="298">
        <v>40</v>
      </c>
      <c r="I334" s="298">
        <f t="shared" si="5"/>
        <v>80</v>
      </c>
      <c r="J334" s="299">
        <v>7</v>
      </c>
      <c r="K334" s="300">
        <v>192</v>
      </c>
      <c r="L334" s="301"/>
      <c r="M334" s="297" t="s">
        <v>1276</v>
      </c>
      <c r="N334" s="293"/>
      <c r="O334" s="205"/>
      <c r="P334" s="205"/>
    </row>
    <row r="335" s="180" customFormat="1" ht="25" customHeight="1" spans="1:16">
      <c r="A335" s="293">
        <v>331</v>
      </c>
      <c r="B335" s="294" t="s">
        <v>1747</v>
      </c>
      <c r="C335" s="294"/>
      <c r="D335" s="302" t="s">
        <v>1383</v>
      </c>
      <c r="E335" s="297" t="s">
        <v>22</v>
      </c>
      <c r="F335" s="297" t="s">
        <v>27</v>
      </c>
      <c r="G335" s="293">
        <v>1</v>
      </c>
      <c r="H335" s="298">
        <v>40</v>
      </c>
      <c r="I335" s="298">
        <f t="shared" si="5"/>
        <v>40</v>
      </c>
      <c r="J335" s="299">
        <v>7</v>
      </c>
      <c r="K335" s="300">
        <v>192</v>
      </c>
      <c r="L335" s="301"/>
      <c r="M335" s="297" t="s">
        <v>1276</v>
      </c>
      <c r="N335" s="293"/>
      <c r="O335" s="205"/>
      <c r="P335" s="205"/>
    </row>
    <row r="336" s="180" customFormat="1" ht="25" customHeight="1" spans="1:16">
      <c r="A336" s="293">
        <v>332</v>
      </c>
      <c r="B336" s="294" t="s">
        <v>1748</v>
      </c>
      <c r="C336" s="294"/>
      <c r="D336" s="302" t="s">
        <v>1383</v>
      </c>
      <c r="E336" s="297" t="s">
        <v>22</v>
      </c>
      <c r="F336" s="297" t="s">
        <v>27</v>
      </c>
      <c r="G336" s="293">
        <v>1</v>
      </c>
      <c r="H336" s="298">
        <v>20</v>
      </c>
      <c r="I336" s="298">
        <f t="shared" si="5"/>
        <v>20</v>
      </c>
      <c r="J336" s="299">
        <v>7</v>
      </c>
      <c r="K336" s="300">
        <v>192</v>
      </c>
      <c r="L336" s="301"/>
      <c r="M336" s="297" t="s">
        <v>1276</v>
      </c>
      <c r="N336" s="293"/>
      <c r="O336" s="205"/>
      <c r="P336" s="205"/>
    </row>
    <row r="337" s="180" customFormat="1" ht="25" customHeight="1" spans="1:16">
      <c r="A337" s="293">
        <v>333</v>
      </c>
      <c r="B337" s="294" t="s">
        <v>1749</v>
      </c>
      <c r="C337" s="294"/>
      <c r="D337" s="302" t="s">
        <v>1383</v>
      </c>
      <c r="E337" s="297" t="s">
        <v>22</v>
      </c>
      <c r="F337" s="297" t="s">
        <v>27</v>
      </c>
      <c r="G337" s="293">
        <v>6</v>
      </c>
      <c r="H337" s="298">
        <v>16</v>
      </c>
      <c r="I337" s="298">
        <f t="shared" si="5"/>
        <v>96</v>
      </c>
      <c r="J337" s="299">
        <v>7</v>
      </c>
      <c r="K337" s="300">
        <v>192</v>
      </c>
      <c r="L337" s="301"/>
      <c r="M337" s="297" t="s">
        <v>1276</v>
      </c>
      <c r="N337" s="293"/>
      <c r="O337" s="205"/>
      <c r="P337" s="205"/>
    </row>
    <row r="338" s="180" customFormat="1" ht="25" customHeight="1" spans="1:16">
      <c r="A338" s="293">
        <v>334</v>
      </c>
      <c r="B338" s="294" t="s">
        <v>1750</v>
      </c>
      <c r="C338" s="294"/>
      <c r="D338" s="302" t="s">
        <v>1383</v>
      </c>
      <c r="E338" s="297" t="s">
        <v>22</v>
      </c>
      <c r="F338" s="297" t="s">
        <v>27</v>
      </c>
      <c r="G338" s="293">
        <v>5</v>
      </c>
      <c r="H338" s="298">
        <v>13</v>
      </c>
      <c r="I338" s="298">
        <f t="shared" si="5"/>
        <v>65</v>
      </c>
      <c r="J338" s="299">
        <v>7</v>
      </c>
      <c r="K338" s="300">
        <v>192</v>
      </c>
      <c r="L338" s="301"/>
      <c r="M338" s="297" t="s">
        <v>1276</v>
      </c>
      <c r="N338" s="293"/>
      <c r="O338" s="205"/>
      <c r="P338" s="205"/>
    </row>
    <row r="339" s="180" customFormat="1" ht="25" customHeight="1" spans="1:16">
      <c r="A339" s="293">
        <v>335</v>
      </c>
      <c r="B339" s="294" t="s">
        <v>1751</v>
      </c>
      <c r="C339" s="294"/>
      <c r="D339" s="302" t="s">
        <v>1383</v>
      </c>
      <c r="E339" s="297" t="s">
        <v>22</v>
      </c>
      <c r="F339" s="297" t="s">
        <v>27</v>
      </c>
      <c r="G339" s="293">
        <v>5</v>
      </c>
      <c r="H339" s="298">
        <v>16.5</v>
      </c>
      <c r="I339" s="298">
        <f t="shared" si="5"/>
        <v>82.5</v>
      </c>
      <c r="J339" s="299">
        <v>7</v>
      </c>
      <c r="K339" s="300">
        <v>192</v>
      </c>
      <c r="L339" s="301"/>
      <c r="M339" s="297" t="s">
        <v>1276</v>
      </c>
      <c r="N339" s="293"/>
      <c r="O339" s="205"/>
      <c r="P339" s="205"/>
    </row>
    <row r="340" s="180" customFormat="1" ht="25" customHeight="1" spans="1:16">
      <c r="A340" s="293">
        <v>336</v>
      </c>
      <c r="B340" s="294" t="s">
        <v>1752</v>
      </c>
      <c r="C340" s="294"/>
      <c r="D340" s="302" t="s">
        <v>1383</v>
      </c>
      <c r="E340" s="297" t="s">
        <v>22</v>
      </c>
      <c r="F340" s="297" t="s">
        <v>27</v>
      </c>
      <c r="G340" s="293">
        <v>3</v>
      </c>
      <c r="H340" s="298">
        <v>16.5</v>
      </c>
      <c r="I340" s="298">
        <f t="shared" si="5"/>
        <v>49.5</v>
      </c>
      <c r="J340" s="299">
        <v>7</v>
      </c>
      <c r="K340" s="300">
        <v>192</v>
      </c>
      <c r="L340" s="301"/>
      <c r="M340" s="297" t="s">
        <v>1276</v>
      </c>
      <c r="N340" s="293"/>
      <c r="O340" s="205"/>
      <c r="P340" s="205"/>
    </row>
    <row r="341" s="180" customFormat="1" ht="25" customHeight="1" spans="1:16">
      <c r="A341" s="293">
        <v>337</v>
      </c>
      <c r="B341" s="294" t="s">
        <v>1753</v>
      </c>
      <c r="C341" s="294"/>
      <c r="D341" s="302" t="s">
        <v>1383</v>
      </c>
      <c r="E341" s="297" t="s">
        <v>22</v>
      </c>
      <c r="F341" s="297" t="s">
        <v>27</v>
      </c>
      <c r="G341" s="293">
        <v>2</v>
      </c>
      <c r="H341" s="298">
        <v>14</v>
      </c>
      <c r="I341" s="298">
        <f t="shared" si="5"/>
        <v>28</v>
      </c>
      <c r="J341" s="299">
        <v>7</v>
      </c>
      <c r="K341" s="300">
        <v>192</v>
      </c>
      <c r="L341" s="301"/>
      <c r="M341" s="297" t="s">
        <v>1276</v>
      </c>
      <c r="N341" s="293"/>
      <c r="O341" s="205"/>
      <c r="P341" s="205"/>
    </row>
    <row r="342" s="180" customFormat="1" ht="25" customHeight="1" spans="1:16">
      <c r="A342" s="293">
        <v>338</v>
      </c>
      <c r="B342" s="294" t="s">
        <v>1754</v>
      </c>
      <c r="C342" s="294"/>
      <c r="D342" s="302" t="s">
        <v>1383</v>
      </c>
      <c r="E342" s="297" t="s">
        <v>22</v>
      </c>
      <c r="F342" s="297" t="s">
        <v>27</v>
      </c>
      <c r="G342" s="293">
        <v>2</v>
      </c>
      <c r="H342" s="298">
        <v>30</v>
      </c>
      <c r="I342" s="298">
        <f t="shared" si="5"/>
        <v>60</v>
      </c>
      <c r="J342" s="299">
        <v>7</v>
      </c>
      <c r="K342" s="300">
        <v>192</v>
      </c>
      <c r="L342" s="301"/>
      <c r="M342" s="297" t="s">
        <v>1276</v>
      </c>
      <c r="N342" s="293"/>
      <c r="O342" s="205"/>
      <c r="P342" s="205"/>
    </row>
    <row r="343" s="180" customFormat="1" ht="25" customHeight="1" spans="1:16">
      <c r="A343" s="293">
        <v>339</v>
      </c>
      <c r="B343" s="294" t="s">
        <v>1755</v>
      </c>
      <c r="C343" s="294"/>
      <c r="D343" s="302" t="s">
        <v>1383</v>
      </c>
      <c r="E343" s="297" t="s">
        <v>22</v>
      </c>
      <c r="F343" s="297" t="s">
        <v>27</v>
      </c>
      <c r="G343" s="293">
        <v>3</v>
      </c>
      <c r="H343" s="298">
        <v>74</v>
      </c>
      <c r="I343" s="298">
        <f t="shared" si="5"/>
        <v>222</v>
      </c>
      <c r="J343" s="299">
        <v>7</v>
      </c>
      <c r="K343" s="300">
        <v>192</v>
      </c>
      <c r="L343" s="301"/>
      <c r="M343" s="297" t="s">
        <v>1276</v>
      </c>
      <c r="N343" s="293"/>
      <c r="O343" s="205"/>
      <c r="P343" s="205"/>
    </row>
    <row r="344" s="180" customFormat="1" ht="25" customHeight="1" spans="1:16">
      <c r="A344" s="293">
        <v>340</v>
      </c>
      <c r="B344" s="294" t="s">
        <v>1756</v>
      </c>
      <c r="C344" s="294"/>
      <c r="D344" s="302" t="s">
        <v>1757</v>
      </c>
      <c r="E344" s="297" t="s">
        <v>22</v>
      </c>
      <c r="F344" s="297" t="s">
        <v>27</v>
      </c>
      <c r="G344" s="293">
        <v>1</v>
      </c>
      <c r="H344" s="298">
        <v>373</v>
      </c>
      <c r="I344" s="298">
        <f t="shared" si="5"/>
        <v>373</v>
      </c>
      <c r="J344" s="299">
        <v>7</v>
      </c>
      <c r="K344" s="300">
        <v>192</v>
      </c>
      <c r="L344" s="301"/>
      <c r="M344" s="297" t="s">
        <v>1276</v>
      </c>
      <c r="N344" s="293"/>
      <c r="O344" s="205"/>
      <c r="P344" s="205"/>
    </row>
    <row r="345" s="180" customFormat="1" ht="25" customHeight="1" spans="1:16">
      <c r="A345" s="293">
        <v>341</v>
      </c>
      <c r="B345" s="294" t="s">
        <v>1758</v>
      </c>
      <c r="C345" s="294"/>
      <c r="D345" s="302" t="s">
        <v>1383</v>
      </c>
      <c r="E345" s="297" t="s">
        <v>22</v>
      </c>
      <c r="F345" s="297" t="s">
        <v>27</v>
      </c>
      <c r="G345" s="293">
        <v>1</v>
      </c>
      <c r="H345" s="298">
        <v>280</v>
      </c>
      <c r="I345" s="298">
        <f t="shared" si="5"/>
        <v>280</v>
      </c>
      <c r="J345" s="299">
        <v>7</v>
      </c>
      <c r="K345" s="300">
        <v>192</v>
      </c>
      <c r="L345" s="301"/>
      <c r="M345" s="297" t="s">
        <v>1276</v>
      </c>
      <c r="N345" s="293"/>
      <c r="O345" s="205"/>
      <c r="P345" s="205"/>
    </row>
    <row r="346" s="180" customFormat="1" ht="25" customHeight="1" spans="1:16">
      <c r="A346" s="293">
        <v>342</v>
      </c>
      <c r="B346" s="294" t="s">
        <v>1759</v>
      </c>
      <c r="C346" s="294"/>
      <c r="D346" s="302" t="s">
        <v>1383</v>
      </c>
      <c r="E346" s="297" t="s">
        <v>22</v>
      </c>
      <c r="F346" s="297" t="s">
        <v>27</v>
      </c>
      <c r="G346" s="293">
        <v>6</v>
      </c>
      <c r="H346" s="298">
        <v>18</v>
      </c>
      <c r="I346" s="298">
        <f t="shared" si="5"/>
        <v>108</v>
      </c>
      <c r="J346" s="299">
        <v>7</v>
      </c>
      <c r="K346" s="300">
        <v>192</v>
      </c>
      <c r="L346" s="301"/>
      <c r="M346" s="297" t="s">
        <v>1276</v>
      </c>
      <c r="N346" s="293"/>
      <c r="O346" s="205"/>
      <c r="P346" s="205"/>
    </row>
    <row r="347" s="180" customFormat="1" ht="25" customHeight="1" spans="1:16">
      <c r="A347" s="293">
        <v>343</v>
      </c>
      <c r="B347" s="294" t="s">
        <v>1760</v>
      </c>
      <c r="C347" s="294"/>
      <c r="D347" s="302" t="s">
        <v>1761</v>
      </c>
      <c r="E347" s="297" t="s">
        <v>22</v>
      </c>
      <c r="F347" s="297" t="s">
        <v>27</v>
      </c>
      <c r="G347" s="293">
        <v>3</v>
      </c>
      <c r="H347" s="298">
        <v>34</v>
      </c>
      <c r="I347" s="298">
        <f t="shared" si="5"/>
        <v>102</v>
      </c>
      <c r="J347" s="299">
        <v>7</v>
      </c>
      <c r="K347" s="300">
        <v>192</v>
      </c>
      <c r="L347" s="301"/>
      <c r="M347" s="297" t="s">
        <v>1276</v>
      </c>
      <c r="N347" s="293"/>
      <c r="O347" s="205"/>
      <c r="P347" s="205"/>
    </row>
    <row r="348" s="180" customFormat="1" ht="25" customHeight="1" spans="1:16">
      <c r="A348" s="293">
        <v>344</v>
      </c>
      <c r="B348" s="294" t="s">
        <v>1762</v>
      </c>
      <c r="C348" s="294"/>
      <c r="D348" s="302" t="s">
        <v>1375</v>
      </c>
      <c r="E348" s="297" t="s">
        <v>22</v>
      </c>
      <c r="F348" s="297" t="s">
        <v>27</v>
      </c>
      <c r="G348" s="293">
        <v>1</v>
      </c>
      <c r="H348" s="298">
        <v>29</v>
      </c>
      <c r="I348" s="298">
        <f t="shared" si="5"/>
        <v>29</v>
      </c>
      <c r="J348" s="299">
        <v>7</v>
      </c>
      <c r="K348" s="300">
        <v>192</v>
      </c>
      <c r="L348" s="301"/>
      <c r="M348" s="297" t="s">
        <v>1276</v>
      </c>
      <c r="N348" s="293"/>
      <c r="O348" s="205"/>
      <c r="P348" s="205"/>
    </row>
    <row r="349" s="180" customFormat="1" ht="25" customHeight="1" spans="1:16">
      <c r="A349" s="293">
        <v>345</v>
      </c>
      <c r="B349" s="294" t="s">
        <v>961</v>
      </c>
      <c r="C349" s="294"/>
      <c r="D349" s="302" t="s">
        <v>1383</v>
      </c>
      <c r="E349" s="297" t="s">
        <v>22</v>
      </c>
      <c r="F349" s="297" t="s">
        <v>27</v>
      </c>
      <c r="G349" s="293">
        <v>2</v>
      </c>
      <c r="H349" s="298">
        <v>19</v>
      </c>
      <c r="I349" s="298">
        <f t="shared" si="5"/>
        <v>38</v>
      </c>
      <c r="J349" s="299">
        <v>7</v>
      </c>
      <c r="K349" s="300">
        <v>192</v>
      </c>
      <c r="L349" s="301"/>
      <c r="M349" s="297" t="s">
        <v>1276</v>
      </c>
      <c r="N349" s="293"/>
      <c r="O349" s="205"/>
      <c r="P349" s="205"/>
    </row>
    <row r="350" s="180" customFormat="1" ht="25" customHeight="1" spans="1:16">
      <c r="A350" s="293">
        <v>346</v>
      </c>
      <c r="B350" s="294" t="s">
        <v>1763</v>
      </c>
      <c r="C350" s="294"/>
      <c r="D350" s="302" t="s">
        <v>1764</v>
      </c>
      <c r="E350" s="297" t="s">
        <v>22</v>
      </c>
      <c r="F350" s="297" t="s">
        <v>27</v>
      </c>
      <c r="G350" s="293">
        <v>1</v>
      </c>
      <c r="H350" s="298">
        <v>150</v>
      </c>
      <c r="I350" s="298">
        <f t="shared" si="5"/>
        <v>150</v>
      </c>
      <c r="J350" s="299">
        <v>7</v>
      </c>
      <c r="K350" s="300">
        <v>192</v>
      </c>
      <c r="L350" s="301"/>
      <c r="M350" s="297" t="s">
        <v>1276</v>
      </c>
      <c r="N350" s="293"/>
      <c r="O350" s="205"/>
      <c r="P350" s="205"/>
    </row>
    <row r="351" s="180" customFormat="1" ht="25" customHeight="1" spans="1:16">
      <c r="A351" s="293">
        <v>347</v>
      </c>
      <c r="B351" s="294" t="s">
        <v>1765</v>
      </c>
      <c r="C351" s="294"/>
      <c r="D351" s="302" t="s">
        <v>1383</v>
      </c>
      <c r="E351" s="297" t="s">
        <v>22</v>
      </c>
      <c r="F351" s="297" t="s">
        <v>27</v>
      </c>
      <c r="G351" s="293">
        <v>3</v>
      </c>
      <c r="H351" s="298">
        <v>480</v>
      </c>
      <c r="I351" s="298">
        <f t="shared" si="5"/>
        <v>1440</v>
      </c>
      <c r="J351" s="299">
        <v>7</v>
      </c>
      <c r="K351" s="300">
        <v>192</v>
      </c>
      <c r="L351" s="301"/>
      <c r="M351" s="297" t="s">
        <v>1276</v>
      </c>
      <c r="N351" s="293"/>
      <c r="O351" s="205"/>
      <c r="P351" s="205"/>
    </row>
    <row r="352" s="180" customFormat="1" ht="25" customHeight="1" spans="1:16">
      <c r="A352" s="293">
        <v>348</v>
      </c>
      <c r="B352" s="294" t="s">
        <v>1766</v>
      </c>
      <c r="C352" s="294"/>
      <c r="D352" s="302" t="s">
        <v>1767</v>
      </c>
      <c r="E352" s="297" t="s">
        <v>22</v>
      </c>
      <c r="F352" s="297" t="s">
        <v>32</v>
      </c>
      <c r="G352" s="293">
        <v>50</v>
      </c>
      <c r="H352" s="298">
        <v>8</v>
      </c>
      <c r="I352" s="298">
        <f t="shared" si="5"/>
        <v>400</v>
      </c>
      <c r="J352" s="299">
        <v>14</v>
      </c>
      <c r="K352" s="300">
        <v>444</v>
      </c>
      <c r="L352" s="301"/>
      <c r="M352" s="297" t="s">
        <v>33</v>
      </c>
      <c r="N352" s="293"/>
      <c r="O352" s="205"/>
      <c r="P352" s="205"/>
    </row>
    <row r="353" s="180" customFormat="1" ht="25" customHeight="1" spans="1:16">
      <c r="A353" s="293">
        <v>349</v>
      </c>
      <c r="B353" s="294" t="s">
        <v>1768</v>
      </c>
      <c r="C353" s="294"/>
      <c r="D353" s="302" t="s">
        <v>1769</v>
      </c>
      <c r="E353" s="297" t="s">
        <v>22</v>
      </c>
      <c r="F353" s="297" t="s">
        <v>32</v>
      </c>
      <c r="G353" s="293">
        <v>1</v>
      </c>
      <c r="H353" s="298">
        <v>500</v>
      </c>
      <c r="I353" s="298">
        <f t="shared" si="5"/>
        <v>500</v>
      </c>
      <c r="J353" s="299">
        <v>5</v>
      </c>
      <c r="K353" s="300">
        <v>119</v>
      </c>
      <c r="L353" s="301"/>
      <c r="M353" s="297" t="s">
        <v>33</v>
      </c>
      <c r="N353" s="293"/>
      <c r="O353" s="205"/>
      <c r="P353" s="205"/>
    </row>
    <row r="354" s="180" customFormat="1" ht="25" customHeight="1" spans="1:16">
      <c r="A354" s="293">
        <v>350</v>
      </c>
      <c r="B354" s="294" t="s">
        <v>1709</v>
      </c>
      <c r="C354" s="294"/>
      <c r="D354" s="302" t="s">
        <v>1770</v>
      </c>
      <c r="E354" s="297" t="s">
        <v>22</v>
      </c>
      <c r="F354" s="297" t="s">
        <v>118</v>
      </c>
      <c r="G354" s="293">
        <v>10</v>
      </c>
      <c r="H354" s="298">
        <v>5</v>
      </c>
      <c r="I354" s="298">
        <f t="shared" si="5"/>
        <v>50</v>
      </c>
      <c r="J354" s="299">
        <v>5</v>
      </c>
      <c r="K354" s="300">
        <v>119</v>
      </c>
      <c r="L354" s="301"/>
      <c r="M354" s="297" t="s">
        <v>33</v>
      </c>
      <c r="N354" s="293"/>
      <c r="O354" s="205"/>
      <c r="P354" s="205"/>
    </row>
    <row r="355" s="180" customFormat="1" ht="25" customHeight="1" spans="1:16">
      <c r="A355" s="293">
        <v>351</v>
      </c>
      <c r="B355" s="294" t="s">
        <v>1771</v>
      </c>
      <c r="C355" s="294"/>
      <c r="D355" s="302" t="s">
        <v>1772</v>
      </c>
      <c r="E355" s="297" t="s">
        <v>22</v>
      </c>
      <c r="F355" s="297" t="s">
        <v>45</v>
      </c>
      <c r="G355" s="293">
        <v>5</v>
      </c>
      <c r="H355" s="298">
        <v>16</v>
      </c>
      <c r="I355" s="298">
        <f t="shared" si="5"/>
        <v>80</v>
      </c>
      <c r="J355" s="299">
        <v>5</v>
      </c>
      <c r="K355" s="300">
        <v>130</v>
      </c>
      <c r="L355" s="301"/>
      <c r="M355" s="297" t="s">
        <v>33</v>
      </c>
      <c r="N355" s="293"/>
      <c r="O355" s="205"/>
      <c r="P355" s="205"/>
    </row>
    <row r="356" s="180" customFormat="1" ht="25" customHeight="1" spans="1:16">
      <c r="A356" s="293">
        <v>352</v>
      </c>
      <c r="B356" s="294" t="s">
        <v>1773</v>
      </c>
      <c r="C356" s="294"/>
      <c r="D356" s="302" t="s">
        <v>1774</v>
      </c>
      <c r="E356" s="297" t="s">
        <v>22</v>
      </c>
      <c r="F356" s="297" t="s">
        <v>118</v>
      </c>
      <c r="G356" s="293">
        <v>20</v>
      </c>
      <c r="H356" s="298">
        <v>1</v>
      </c>
      <c r="I356" s="298">
        <f t="shared" si="5"/>
        <v>20</v>
      </c>
      <c r="J356" s="299">
        <v>5</v>
      </c>
      <c r="K356" s="300">
        <v>119</v>
      </c>
      <c r="L356" s="301"/>
      <c r="M356" s="297" t="s">
        <v>33</v>
      </c>
      <c r="N356" s="293"/>
      <c r="O356" s="205"/>
      <c r="P356" s="205"/>
    </row>
    <row r="357" s="273" customFormat="1" ht="25" customHeight="1" spans="1:16">
      <c r="A357" s="293">
        <v>353</v>
      </c>
      <c r="B357" s="294" t="s">
        <v>1775</v>
      </c>
      <c r="C357" s="295"/>
      <c r="D357" s="296" t="s">
        <v>1776</v>
      </c>
      <c r="E357" s="297" t="s">
        <v>22</v>
      </c>
      <c r="F357" s="297" t="s">
        <v>32</v>
      </c>
      <c r="G357" s="293">
        <v>50</v>
      </c>
      <c r="H357" s="298">
        <v>0.3</v>
      </c>
      <c r="I357" s="298">
        <f t="shared" si="5"/>
        <v>15</v>
      </c>
      <c r="J357" s="299">
        <v>14</v>
      </c>
      <c r="K357" s="300">
        <v>444</v>
      </c>
      <c r="L357" s="301"/>
      <c r="M357" s="297" t="s">
        <v>33</v>
      </c>
      <c r="N357" s="293"/>
      <c r="O357" s="304"/>
      <c r="P357" s="304"/>
    </row>
    <row r="358" s="180" customFormat="1" ht="25" customHeight="1" spans="1:16">
      <c r="A358" s="293">
        <v>354</v>
      </c>
      <c r="B358" s="294" t="s">
        <v>1777</v>
      </c>
      <c r="C358" s="294"/>
      <c r="D358" s="302" t="s">
        <v>1778</v>
      </c>
      <c r="E358" s="297" t="s">
        <v>22</v>
      </c>
      <c r="F358" s="297" t="s">
        <v>118</v>
      </c>
      <c r="G358" s="293">
        <v>1</v>
      </c>
      <c r="H358" s="298">
        <v>2400</v>
      </c>
      <c r="I358" s="298">
        <f t="shared" si="5"/>
        <v>2400</v>
      </c>
      <c r="J358" s="299">
        <v>3</v>
      </c>
      <c r="K358" s="300">
        <v>100</v>
      </c>
      <c r="L358" s="301"/>
      <c r="M358" s="297" t="s">
        <v>213</v>
      </c>
      <c r="N358" s="297" t="s">
        <v>1360</v>
      </c>
      <c r="O358" s="205"/>
      <c r="P358" s="205"/>
    </row>
    <row r="359" s="180" customFormat="1" ht="25" customHeight="1" spans="1:16">
      <c r="A359" s="293">
        <v>355</v>
      </c>
      <c r="B359" s="294" t="s">
        <v>1779</v>
      </c>
      <c r="C359" s="294"/>
      <c r="D359" s="302" t="s">
        <v>1780</v>
      </c>
      <c r="E359" s="297" t="s">
        <v>22</v>
      </c>
      <c r="F359" s="297" t="s">
        <v>23</v>
      </c>
      <c r="G359" s="293">
        <v>2</v>
      </c>
      <c r="H359" s="298">
        <v>28</v>
      </c>
      <c r="I359" s="298">
        <f t="shared" si="5"/>
        <v>56</v>
      </c>
      <c r="J359" s="299">
        <v>5</v>
      </c>
      <c r="K359" s="300">
        <v>119</v>
      </c>
      <c r="L359" s="301"/>
      <c r="M359" s="297" t="s">
        <v>213</v>
      </c>
      <c r="N359" s="293"/>
      <c r="O359" s="205"/>
      <c r="P359" s="205"/>
    </row>
    <row r="360" s="180" customFormat="1" ht="25" customHeight="1" spans="1:16">
      <c r="A360" s="293">
        <v>356</v>
      </c>
      <c r="B360" s="294" t="s">
        <v>1781</v>
      </c>
      <c r="C360" s="294"/>
      <c r="D360" s="302" t="s">
        <v>1782</v>
      </c>
      <c r="E360" s="297" t="s">
        <v>22</v>
      </c>
      <c r="F360" s="297" t="s">
        <v>23</v>
      </c>
      <c r="G360" s="293">
        <v>2</v>
      </c>
      <c r="H360" s="298">
        <v>30</v>
      </c>
      <c r="I360" s="298">
        <f t="shared" si="5"/>
        <v>60</v>
      </c>
      <c r="J360" s="299">
        <v>5</v>
      </c>
      <c r="K360" s="300">
        <v>119</v>
      </c>
      <c r="L360" s="301"/>
      <c r="M360" s="297" t="s">
        <v>213</v>
      </c>
      <c r="N360" s="293"/>
      <c r="O360" s="205"/>
      <c r="P360" s="205"/>
    </row>
    <row r="361" s="180" customFormat="1" ht="25" customHeight="1" spans="1:16">
      <c r="A361" s="293">
        <v>357</v>
      </c>
      <c r="B361" s="294" t="s">
        <v>1777</v>
      </c>
      <c r="C361" s="294"/>
      <c r="D361" s="302" t="s">
        <v>1783</v>
      </c>
      <c r="E361" s="297" t="s">
        <v>22</v>
      </c>
      <c r="F361" s="297" t="s">
        <v>118</v>
      </c>
      <c r="G361" s="293">
        <v>1</v>
      </c>
      <c r="H361" s="298">
        <v>2000</v>
      </c>
      <c r="I361" s="298">
        <f t="shared" si="5"/>
        <v>2000</v>
      </c>
      <c r="J361" s="299">
        <v>5</v>
      </c>
      <c r="K361" s="300">
        <v>119</v>
      </c>
      <c r="L361" s="301"/>
      <c r="M361" s="297" t="s">
        <v>213</v>
      </c>
      <c r="N361" s="293"/>
      <c r="O361" s="205"/>
      <c r="P361" s="205"/>
    </row>
    <row r="362" s="180" customFormat="1" ht="25" customHeight="1" spans="1:16">
      <c r="A362" s="293">
        <v>358</v>
      </c>
      <c r="B362" s="294" t="s">
        <v>43</v>
      </c>
      <c r="C362" s="295"/>
      <c r="D362" s="306" t="s">
        <v>1784</v>
      </c>
      <c r="E362" s="297" t="s">
        <v>22</v>
      </c>
      <c r="F362" s="297" t="s">
        <v>45</v>
      </c>
      <c r="G362" s="293">
        <v>1</v>
      </c>
      <c r="H362" s="298">
        <v>33</v>
      </c>
      <c r="I362" s="298">
        <f t="shared" si="5"/>
        <v>33</v>
      </c>
      <c r="J362" s="299">
        <v>5</v>
      </c>
      <c r="K362" s="300">
        <v>119</v>
      </c>
      <c r="L362" s="301"/>
      <c r="M362" s="297" t="s">
        <v>213</v>
      </c>
      <c r="N362" s="293"/>
      <c r="O362" s="205"/>
      <c r="P362" s="205"/>
    </row>
    <row r="363" s="180" customFormat="1" ht="25" customHeight="1" spans="1:16">
      <c r="A363" s="293">
        <v>359</v>
      </c>
      <c r="B363" s="294" t="s">
        <v>585</v>
      </c>
      <c r="C363" s="294"/>
      <c r="D363" s="302" t="s">
        <v>1785</v>
      </c>
      <c r="E363" s="297" t="s">
        <v>22</v>
      </c>
      <c r="F363" s="297" t="s">
        <v>178</v>
      </c>
      <c r="G363" s="293">
        <v>2</v>
      </c>
      <c r="H363" s="298">
        <v>75</v>
      </c>
      <c r="I363" s="298">
        <f t="shared" si="5"/>
        <v>150</v>
      </c>
      <c r="J363" s="299">
        <v>5</v>
      </c>
      <c r="K363" s="300">
        <v>119</v>
      </c>
      <c r="L363" s="301"/>
      <c r="M363" s="297" t="s">
        <v>213</v>
      </c>
      <c r="N363" s="293"/>
      <c r="O363" s="205"/>
      <c r="P363" s="205"/>
    </row>
    <row r="364" s="180" customFormat="1" ht="25" customHeight="1" spans="1:16">
      <c r="A364" s="293">
        <v>360</v>
      </c>
      <c r="B364" s="294" t="s">
        <v>1786</v>
      </c>
      <c r="C364" s="294"/>
      <c r="D364" s="294" t="s">
        <v>1787</v>
      </c>
      <c r="E364" s="297" t="s">
        <v>22</v>
      </c>
      <c r="F364" s="297" t="s">
        <v>45</v>
      </c>
      <c r="G364" s="293">
        <v>2</v>
      </c>
      <c r="H364" s="298">
        <v>25</v>
      </c>
      <c r="I364" s="298">
        <f t="shared" si="5"/>
        <v>50</v>
      </c>
      <c r="J364" s="299">
        <v>5</v>
      </c>
      <c r="K364" s="300">
        <v>119</v>
      </c>
      <c r="L364" s="301"/>
      <c r="M364" s="297" t="s">
        <v>213</v>
      </c>
      <c r="N364" s="293"/>
      <c r="O364" s="205"/>
      <c r="P364" s="205"/>
    </row>
    <row r="365" s="180" customFormat="1" ht="25" customHeight="1" spans="1:16">
      <c r="A365" s="293">
        <v>361</v>
      </c>
      <c r="B365" s="294" t="s">
        <v>1788</v>
      </c>
      <c r="C365" s="294"/>
      <c r="D365" s="302" t="s">
        <v>1789</v>
      </c>
      <c r="E365" s="297" t="s">
        <v>22</v>
      </c>
      <c r="F365" s="297" t="s">
        <v>204</v>
      </c>
      <c r="G365" s="293">
        <v>40</v>
      </c>
      <c r="H365" s="298">
        <v>1.7</v>
      </c>
      <c r="I365" s="298">
        <f t="shared" si="5"/>
        <v>68</v>
      </c>
      <c r="J365" s="299">
        <v>5</v>
      </c>
      <c r="K365" s="300">
        <v>119</v>
      </c>
      <c r="L365" s="301"/>
      <c r="M365" s="297" t="s">
        <v>213</v>
      </c>
      <c r="N365" s="293"/>
      <c r="O365" s="205"/>
      <c r="P365" s="205"/>
    </row>
    <row r="366" s="180" customFormat="1" ht="25" customHeight="1" spans="1:16">
      <c r="A366" s="293">
        <v>362</v>
      </c>
      <c r="B366" s="294" t="s">
        <v>1790</v>
      </c>
      <c r="C366" s="294"/>
      <c r="D366" s="302" t="s">
        <v>1791</v>
      </c>
      <c r="E366" s="297" t="s">
        <v>22</v>
      </c>
      <c r="F366" s="297" t="s">
        <v>204</v>
      </c>
      <c r="G366" s="293">
        <v>2</v>
      </c>
      <c r="H366" s="298">
        <v>20</v>
      </c>
      <c r="I366" s="298">
        <f t="shared" si="5"/>
        <v>40</v>
      </c>
      <c r="J366" s="299">
        <v>5</v>
      </c>
      <c r="K366" s="300">
        <v>119</v>
      </c>
      <c r="L366" s="301"/>
      <c r="M366" s="297" t="s">
        <v>213</v>
      </c>
      <c r="N366" s="293"/>
      <c r="O366" s="205"/>
      <c r="P366" s="205"/>
    </row>
    <row r="367" s="180" customFormat="1" ht="25" customHeight="1" spans="1:16">
      <c r="A367" s="293">
        <v>363</v>
      </c>
      <c r="B367" s="294" t="s">
        <v>1792</v>
      </c>
      <c r="C367" s="295"/>
      <c r="D367" s="302" t="s">
        <v>1793</v>
      </c>
      <c r="E367" s="297" t="s">
        <v>22</v>
      </c>
      <c r="F367" s="297" t="s">
        <v>66</v>
      </c>
      <c r="G367" s="293">
        <v>2</v>
      </c>
      <c r="H367" s="298">
        <v>32</v>
      </c>
      <c r="I367" s="298">
        <f t="shared" si="5"/>
        <v>64</v>
      </c>
      <c r="J367" s="299">
        <v>5</v>
      </c>
      <c r="K367" s="300">
        <v>130</v>
      </c>
      <c r="L367" s="301"/>
      <c r="M367" s="297" t="s">
        <v>213</v>
      </c>
      <c r="N367" s="293"/>
      <c r="O367" s="205"/>
      <c r="P367" s="205"/>
    </row>
    <row r="368" s="180" customFormat="1" ht="25" customHeight="1" spans="1:16">
      <c r="A368" s="293">
        <v>364</v>
      </c>
      <c r="B368" s="294" t="s">
        <v>1794</v>
      </c>
      <c r="C368" s="295"/>
      <c r="D368" s="302" t="s">
        <v>1795</v>
      </c>
      <c r="E368" s="297" t="s">
        <v>22</v>
      </c>
      <c r="F368" s="297" t="s">
        <v>23</v>
      </c>
      <c r="G368" s="293">
        <v>3</v>
      </c>
      <c r="H368" s="298">
        <v>9</v>
      </c>
      <c r="I368" s="298">
        <f t="shared" si="5"/>
        <v>27</v>
      </c>
      <c r="J368" s="299">
        <v>5</v>
      </c>
      <c r="K368" s="300">
        <v>119</v>
      </c>
      <c r="L368" s="301"/>
      <c r="M368" s="297" t="s">
        <v>213</v>
      </c>
      <c r="N368" s="293"/>
      <c r="O368" s="205"/>
      <c r="P368" s="205"/>
    </row>
    <row r="369" s="180" customFormat="1" ht="25" customHeight="1" spans="1:16">
      <c r="A369" s="293">
        <v>365</v>
      </c>
      <c r="B369" s="294" t="s">
        <v>1796</v>
      </c>
      <c r="C369" s="295"/>
      <c r="D369" s="294" t="s">
        <v>1797</v>
      </c>
      <c r="E369" s="297" t="s">
        <v>22</v>
      </c>
      <c r="F369" s="297" t="s">
        <v>66</v>
      </c>
      <c r="G369" s="293">
        <v>5</v>
      </c>
      <c r="H369" s="298">
        <v>25</v>
      </c>
      <c r="I369" s="298">
        <f t="shared" si="5"/>
        <v>125</v>
      </c>
      <c r="J369" s="299">
        <v>5</v>
      </c>
      <c r="K369" s="300">
        <v>130</v>
      </c>
      <c r="L369" s="301"/>
      <c r="M369" s="297" t="s">
        <v>213</v>
      </c>
      <c r="N369" s="293"/>
      <c r="O369" s="205"/>
      <c r="P369" s="205"/>
    </row>
    <row r="370" s="180" customFormat="1" ht="25" customHeight="1" spans="1:16">
      <c r="A370" s="293">
        <v>366</v>
      </c>
      <c r="B370" s="294" t="s">
        <v>1798</v>
      </c>
      <c r="C370" s="294"/>
      <c r="D370" s="302" t="s">
        <v>1698</v>
      </c>
      <c r="E370" s="297" t="s">
        <v>22</v>
      </c>
      <c r="F370" s="297" t="s">
        <v>32</v>
      </c>
      <c r="G370" s="293">
        <v>10</v>
      </c>
      <c r="H370" s="298">
        <v>5</v>
      </c>
      <c r="I370" s="298">
        <f t="shared" si="5"/>
        <v>50</v>
      </c>
      <c r="J370" s="299">
        <v>5</v>
      </c>
      <c r="K370" s="300">
        <v>119</v>
      </c>
      <c r="L370" s="301"/>
      <c r="M370" s="297" t="s">
        <v>213</v>
      </c>
      <c r="N370" s="293"/>
      <c r="O370" s="205"/>
      <c r="P370" s="205"/>
    </row>
    <row r="371" s="180" customFormat="1" ht="25" customHeight="1" spans="1:16">
      <c r="A371" s="293">
        <v>367</v>
      </c>
      <c r="B371" s="294" t="s">
        <v>1799</v>
      </c>
      <c r="C371" s="294"/>
      <c r="D371" s="294" t="s">
        <v>1800</v>
      </c>
      <c r="E371" s="297" t="s">
        <v>22</v>
      </c>
      <c r="F371" s="297" t="s">
        <v>118</v>
      </c>
      <c r="G371" s="293">
        <v>3</v>
      </c>
      <c r="H371" s="298">
        <v>30</v>
      </c>
      <c r="I371" s="298">
        <f t="shared" si="5"/>
        <v>90</v>
      </c>
      <c r="J371" s="299">
        <v>5</v>
      </c>
      <c r="K371" s="300">
        <v>119</v>
      </c>
      <c r="L371" s="301"/>
      <c r="M371" s="297" t="s">
        <v>213</v>
      </c>
      <c r="N371" s="293"/>
      <c r="O371" s="205"/>
      <c r="P371" s="205"/>
    </row>
    <row r="372" s="180" customFormat="1" ht="25" customHeight="1" spans="1:16">
      <c r="A372" s="293">
        <v>368</v>
      </c>
      <c r="B372" s="294" t="s">
        <v>1799</v>
      </c>
      <c r="C372" s="294"/>
      <c r="D372" s="294" t="s">
        <v>1801</v>
      </c>
      <c r="E372" s="297" t="s">
        <v>22</v>
      </c>
      <c r="F372" s="297" t="s">
        <v>118</v>
      </c>
      <c r="G372" s="293">
        <v>2</v>
      </c>
      <c r="H372" s="298">
        <v>52</v>
      </c>
      <c r="I372" s="298">
        <f t="shared" si="5"/>
        <v>104</v>
      </c>
      <c r="J372" s="299">
        <v>5</v>
      </c>
      <c r="K372" s="300">
        <v>119</v>
      </c>
      <c r="L372" s="301"/>
      <c r="M372" s="297" t="s">
        <v>213</v>
      </c>
      <c r="N372" s="293"/>
      <c r="O372" s="205"/>
      <c r="P372" s="205"/>
    </row>
    <row r="373" s="180" customFormat="1" ht="25" customHeight="1" spans="1:16">
      <c r="A373" s="293">
        <v>369</v>
      </c>
      <c r="B373" s="294" t="s">
        <v>75</v>
      </c>
      <c r="C373" s="294"/>
      <c r="D373" s="294" t="s">
        <v>1802</v>
      </c>
      <c r="E373" s="297" t="s">
        <v>22</v>
      </c>
      <c r="F373" s="297" t="s">
        <v>45</v>
      </c>
      <c r="G373" s="293">
        <v>1</v>
      </c>
      <c r="H373" s="298">
        <v>50</v>
      </c>
      <c r="I373" s="298">
        <f t="shared" si="5"/>
        <v>50</v>
      </c>
      <c r="J373" s="299">
        <v>5</v>
      </c>
      <c r="K373" s="300">
        <v>130</v>
      </c>
      <c r="L373" s="301"/>
      <c r="M373" s="297" t="s">
        <v>213</v>
      </c>
      <c r="N373" s="293"/>
      <c r="O373" s="205"/>
      <c r="P373" s="205"/>
    </row>
    <row r="374" s="180" customFormat="1" ht="25" customHeight="1" spans="1:16">
      <c r="A374" s="293">
        <v>370</v>
      </c>
      <c r="B374" s="294" t="s">
        <v>1803</v>
      </c>
      <c r="C374" s="294"/>
      <c r="D374" s="294" t="s">
        <v>1787</v>
      </c>
      <c r="E374" s="297" t="s">
        <v>22</v>
      </c>
      <c r="F374" s="297" t="s">
        <v>45</v>
      </c>
      <c r="G374" s="293">
        <v>5</v>
      </c>
      <c r="H374" s="298">
        <v>42</v>
      </c>
      <c r="I374" s="298">
        <f t="shared" si="5"/>
        <v>210</v>
      </c>
      <c r="J374" s="299">
        <v>5</v>
      </c>
      <c r="K374" s="300">
        <v>130</v>
      </c>
      <c r="L374" s="301"/>
      <c r="M374" s="297" t="s">
        <v>213</v>
      </c>
      <c r="N374" s="293"/>
      <c r="O374" s="205"/>
      <c r="P374" s="205"/>
    </row>
    <row r="375" s="180" customFormat="1" ht="25" customHeight="1" spans="1:16">
      <c r="A375" s="293">
        <v>371</v>
      </c>
      <c r="B375" s="294" t="s">
        <v>1803</v>
      </c>
      <c r="C375" s="294"/>
      <c r="D375" s="294" t="s">
        <v>1804</v>
      </c>
      <c r="E375" s="297" t="s">
        <v>22</v>
      </c>
      <c r="F375" s="297" t="s">
        <v>45</v>
      </c>
      <c r="G375" s="293">
        <v>5</v>
      </c>
      <c r="H375" s="298">
        <v>42</v>
      </c>
      <c r="I375" s="298">
        <f t="shared" si="5"/>
        <v>210</v>
      </c>
      <c r="J375" s="299">
        <v>5</v>
      </c>
      <c r="K375" s="300">
        <v>130</v>
      </c>
      <c r="L375" s="301"/>
      <c r="M375" s="297" t="s">
        <v>213</v>
      </c>
      <c r="N375" s="293"/>
      <c r="O375" s="205"/>
      <c r="P375" s="205"/>
    </row>
    <row r="376" s="180" customFormat="1" ht="25" customHeight="1" spans="1:16">
      <c r="A376" s="293">
        <v>372</v>
      </c>
      <c r="B376" s="294" t="s">
        <v>1634</v>
      </c>
      <c r="C376" s="295"/>
      <c r="D376" s="302" t="s">
        <v>1805</v>
      </c>
      <c r="E376" s="297" t="s">
        <v>22</v>
      </c>
      <c r="F376" s="297" t="s">
        <v>23</v>
      </c>
      <c r="G376" s="293">
        <v>1</v>
      </c>
      <c r="H376" s="298">
        <v>47.6</v>
      </c>
      <c r="I376" s="298">
        <f t="shared" si="5"/>
        <v>47.6</v>
      </c>
      <c r="J376" s="299">
        <v>5</v>
      </c>
      <c r="K376" s="300">
        <v>119</v>
      </c>
      <c r="L376" s="301"/>
      <c r="M376" s="297" t="s">
        <v>213</v>
      </c>
      <c r="N376" s="293"/>
      <c r="O376" s="205"/>
      <c r="P376" s="205"/>
    </row>
    <row r="377" s="180" customFormat="1" ht="25" customHeight="1" spans="1:16">
      <c r="A377" s="293">
        <v>373</v>
      </c>
      <c r="B377" s="294" t="s">
        <v>1337</v>
      </c>
      <c r="C377" s="295"/>
      <c r="D377" s="302" t="s">
        <v>1806</v>
      </c>
      <c r="E377" s="297" t="s">
        <v>22</v>
      </c>
      <c r="F377" s="297" t="s">
        <v>23</v>
      </c>
      <c r="G377" s="293">
        <v>1</v>
      </c>
      <c r="H377" s="298">
        <v>5</v>
      </c>
      <c r="I377" s="298">
        <f t="shared" si="5"/>
        <v>5</v>
      </c>
      <c r="J377" s="299">
        <v>5</v>
      </c>
      <c r="K377" s="300">
        <v>119</v>
      </c>
      <c r="L377" s="301"/>
      <c r="M377" s="297" t="s">
        <v>213</v>
      </c>
      <c r="N377" s="293"/>
      <c r="O377" s="205"/>
      <c r="P377" s="205"/>
    </row>
    <row r="378" s="180" customFormat="1" ht="25" customHeight="1" spans="1:16">
      <c r="A378" s="293">
        <v>374</v>
      </c>
      <c r="B378" s="294" t="s">
        <v>1339</v>
      </c>
      <c r="C378" s="295"/>
      <c r="D378" s="302" t="s">
        <v>1807</v>
      </c>
      <c r="E378" s="297" t="s">
        <v>22</v>
      </c>
      <c r="F378" s="297" t="s">
        <v>23</v>
      </c>
      <c r="G378" s="293">
        <v>1</v>
      </c>
      <c r="H378" s="298">
        <v>10</v>
      </c>
      <c r="I378" s="298">
        <f t="shared" si="5"/>
        <v>10</v>
      </c>
      <c r="J378" s="299">
        <v>5</v>
      </c>
      <c r="K378" s="300">
        <v>119</v>
      </c>
      <c r="L378" s="301"/>
      <c r="M378" s="297" t="s">
        <v>213</v>
      </c>
      <c r="N378" s="293"/>
      <c r="O378" s="205"/>
      <c r="P378" s="205"/>
    </row>
    <row r="379" s="180" customFormat="1" ht="25" customHeight="1" spans="1:16">
      <c r="A379" s="293">
        <v>375</v>
      </c>
      <c r="B379" s="294" t="s">
        <v>1808</v>
      </c>
      <c r="C379" s="294"/>
      <c r="D379" s="302" t="s">
        <v>1809</v>
      </c>
      <c r="E379" s="297" t="s">
        <v>22</v>
      </c>
      <c r="F379" s="297" t="s">
        <v>32</v>
      </c>
      <c r="G379" s="293">
        <v>2</v>
      </c>
      <c r="H379" s="298">
        <v>5</v>
      </c>
      <c r="I379" s="298">
        <f t="shared" si="5"/>
        <v>10</v>
      </c>
      <c r="J379" s="299">
        <v>5</v>
      </c>
      <c r="K379" s="300">
        <v>119</v>
      </c>
      <c r="L379" s="301"/>
      <c r="M379" s="297" t="s">
        <v>213</v>
      </c>
      <c r="N379" s="293"/>
      <c r="O379" s="205"/>
      <c r="P379" s="205"/>
    </row>
    <row r="380" s="180" customFormat="1" ht="25" customHeight="1" spans="1:16">
      <c r="A380" s="293">
        <v>376</v>
      </c>
      <c r="B380" s="294" t="s">
        <v>1810</v>
      </c>
      <c r="C380" s="294"/>
      <c r="D380" s="302" t="s">
        <v>1375</v>
      </c>
      <c r="E380" s="297" t="s">
        <v>22</v>
      </c>
      <c r="F380" s="297" t="s">
        <v>27</v>
      </c>
      <c r="G380" s="293">
        <v>2</v>
      </c>
      <c r="H380" s="298">
        <v>7.8</v>
      </c>
      <c r="I380" s="298">
        <f t="shared" si="5"/>
        <v>15.6</v>
      </c>
      <c r="J380" s="299">
        <v>5</v>
      </c>
      <c r="K380" s="300">
        <v>119</v>
      </c>
      <c r="L380" s="301"/>
      <c r="M380" s="297" t="s">
        <v>1276</v>
      </c>
      <c r="N380" s="293"/>
      <c r="O380" s="205"/>
      <c r="P380" s="205"/>
    </row>
    <row r="381" s="180" customFormat="1" ht="25" customHeight="1" spans="1:16">
      <c r="A381" s="293">
        <v>377</v>
      </c>
      <c r="B381" s="294" t="s">
        <v>1811</v>
      </c>
      <c r="C381" s="294"/>
      <c r="D381" s="302" t="s">
        <v>1812</v>
      </c>
      <c r="E381" s="297" t="s">
        <v>22</v>
      </c>
      <c r="F381" s="297" t="s">
        <v>27</v>
      </c>
      <c r="G381" s="293">
        <v>10</v>
      </c>
      <c r="H381" s="298">
        <v>25</v>
      </c>
      <c r="I381" s="298">
        <f t="shared" si="5"/>
        <v>250</v>
      </c>
      <c r="J381" s="299">
        <v>14</v>
      </c>
      <c r="K381" s="300">
        <v>444</v>
      </c>
      <c r="L381" s="301"/>
      <c r="M381" s="297" t="s">
        <v>1276</v>
      </c>
      <c r="N381" s="293"/>
      <c r="O381" s="205"/>
      <c r="P381" s="205"/>
    </row>
    <row r="382" s="180" customFormat="1" ht="25" customHeight="1" spans="1:16">
      <c r="A382" s="293">
        <v>378</v>
      </c>
      <c r="B382" s="294" t="s">
        <v>1811</v>
      </c>
      <c r="C382" s="294"/>
      <c r="D382" s="302" t="s">
        <v>1375</v>
      </c>
      <c r="E382" s="297" t="s">
        <v>22</v>
      </c>
      <c r="F382" s="297" t="s">
        <v>27</v>
      </c>
      <c r="G382" s="293">
        <v>8</v>
      </c>
      <c r="H382" s="298">
        <v>21</v>
      </c>
      <c r="I382" s="298">
        <f t="shared" si="5"/>
        <v>168</v>
      </c>
      <c r="J382" s="299">
        <v>5</v>
      </c>
      <c r="K382" s="300">
        <v>119</v>
      </c>
      <c r="L382" s="301"/>
      <c r="M382" s="297" t="s">
        <v>1276</v>
      </c>
      <c r="N382" s="293"/>
      <c r="O382" s="205"/>
      <c r="P382" s="205"/>
    </row>
    <row r="383" s="180" customFormat="1" ht="25" customHeight="1" spans="1:16">
      <c r="A383" s="293">
        <v>379</v>
      </c>
      <c r="B383" s="294" t="s">
        <v>1813</v>
      </c>
      <c r="C383" s="294"/>
      <c r="D383" s="302" t="s">
        <v>1814</v>
      </c>
      <c r="E383" s="297" t="s">
        <v>22</v>
      </c>
      <c r="F383" s="297" t="s">
        <v>27</v>
      </c>
      <c r="G383" s="293">
        <v>2</v>
      </c>
      <c r="H383" s="298">
        <v>30</v>
      </c>
      <c r="I383" s="298">
        <f t="shared" si="5"/>
        <v>60</v>
      </c>
      <c r="J383" s="299">
        <v>5</v>
      </c>
      <c r="K383" s="300">
        <v>119</v>
      </c>
      <c r="L383" s="301"/>
      <c r="M383" s="297" t="s">
        <v>1276</v>
      </c>
      <c r="N383" s="293"/>
      <c r="O383" s="205"/>
      <c r="P383" s="205"/>
    </row>
    <row r="384" s="180" customFormat="1" ht="25" customHeight="1" spans="1:16">
      <c r="A384" s="293">
        <v>380</v>
      </c>
      <c r="B384" s="294" t="s">
        <v>1815</v>
      </c>
      <c r="C384" s="294"/>
      <c r="D384" s="302" t="s">
        <v>1816</v>
      </c>
      <c r="E384" s="297" t="s">
        <v>22</v>
      </c>
      <c r="F384" s="297" t="s">
        <v>45</v>
      </c>
      <c r="G384" s="293">
        <v>1</v>
      </c>
      <c r="H384" s="298">
        <v>420</v>
      </c>
      <c r="I384" s="298">
        <f t="shared" si="5"/>
        <v>420</v>
      </c>
      <c r="J384" s="299">
        <v>5</v>
      </c>
      <c r="K384" s="300">
        <v>130</v>
      </c>
      <c r="L384" s="301"/>
      <c r="M384" s="297" t="s">
        <v>1276</v>
      </c>
      <c r="N384" s="293"/>
      <c r="O384" s="205"/>
      <c r="P384" s="205"/>
    </row>
    <row r="385" s="180" customFormat="1" ht="25" customHeight="1" spans="1:16">
      <c r="A385" s="293">
        <v>381</v>
      </c>
      <c r="B385" s="294" t="s">
        <v>1817</v>
      </c>
      <c r="C385" s="294"/>
      <c r="D385" s="302" t="s">
        <v>1383</v>
      </c>
      <c r="E385" s="297" t="s">
        <v>22</v>
      </c>
      <c r="F385" s="297" t="s">
        <v>27</v>
      </c>
      <c r="G385" s="293">
        <v>1</v>
      </c>
      <c r="H385" s="298">
        <v>13.8</v>
      </c>
      <c r="I385" s="298">
        <f t="shared" si="5"/>
        <v>13.8</v>
      </c>
      <c r="J385" s="299">
        <v>5</v>
      </c>
      <c r="K385" s="300">
        <v>119</v>
      </c>
      <c r="L385" s="301"/>
      <c r="M385" s="297" t="s">
        <v>1276</v>
      </c>
      <c r="N385" s="293"/>
      <c r="O385" s="205"/>
      <c r="P385" s="205"/>
    </row>
    <row r="386" s="180" customFormat="1" ht="25" customHeight="1" spans="1:16">
      <c r="A386" s="293">
        <v>382</v>
      </c>
      <c r="B386" s="294" t="s">
        <v>1818</v>
      </c>
      <c r="C386" s="294"/>
      <c r="D386" s="302" t="s">
        <v>1819</v>
      </c>
      <c r="E386" s="297" t="s">
        <v>22</v>
      </c>
      <c r="F386" s="297" t="s">
        <v>27</v>
      </c>
      <c r="G386" s="293">
        <v>1</v>
      </c>
      <c r="H386" s="298">
        <v>800</v>
      </c>
      <c r="I386" s="298">
        <f t="shared" si="5"/>
        <v>800</v>
      </c>
      <c r="J386" s="299">
        <v>5</v>
      </c>
      <c r="K386" s="300">
        <v>119</v>
      </c>
      <c r="L386" s="301"/>
      <c r="M386" s="297" t="s">
        <v>1276</v>
      </c>
      <c r="N386" s="293"/>
      <c r="O386" s="205"/>
      <c r="P386" s="205"/>
    </row>
    <row r="387" s="180" customFormat="1" ht="25" customHeight="1" spans="1:16">
      <c r="A387" s="293">
        <v>383</v>
      </c>
      <c r="B387" s="294" t="s">
        <v>1820</v>
      </c>
      <c r="C387" s="294"/>
      <c r="D387" s="302" t="s">
        <v>1375</v>
      </c>
      <c r="E387" s="297" t="s">
        <v>22</v>
      </c>
      <c r="F387" s="297" t="s">
        <v>27</v>
      </c>
      <c r="G387" s="293">
        <v>8</v>
      </c>
      <c r="H387" s="298">
        <v>22</v>
      </c>
      <c r="I387" s="298">
        <f t="shared" si="5"/>
        <v>176</v>
      </c>
      <c r="J387" s="299">
        <v>5</v>
      </c>
      <c r="K387" s="300">
        <v>119</v>
      </c>
      <c r="L387" s="301"/>
      <c r="M387" s="297" t="s">
        <v>1276</v>
      </c>
      <c r="N387" s="293"/>
      <c r="O387" s="205"/>
      <c r="P387" s="205"/>
    </row>
    <row r="388" s="180" customFormat="1" ht="25" customHeight="1" spans="1:16">
      <c r="A388" s="293">
        <v>384</v>
      </c>
      <c r="B388" s="294" t="s">
        <v>612</v>
      </c>
      <c r="C388" s="294"/>
      <c r="D388" s="302" t="s">
        <v>1821</v>
      </c>
      <c r="E388" s="297" t="s">
        <v>22</v>
      </c>
      <c r="F388" s="297" t="s">
        <v>27</v>
      </c>
      <c r="G388" s="293">
        <v>5</v>
      </c>
      <c r="H388" s="298">
        <v>40</v>
      </c>
      <c r="I388" s="298">
        <f t="shared" si="5"/>
        <v>200</v>
      </c>
      <c r="J388" s="299">
        <v>5</v>
      </c>
      <c r="K388" s="300">
        <v>119</v>
      </c>
      <c r="L388" s="301"/>
      <c r="M388" s="297" t="s">
        <v>1276</v>
      </c>
      <c r="N388" s="293"/>
      <c r="O388" s="205"/>
      <c r="P388" s="205"/>
    </row>
    <row r="389" s="180" customFormat="1" ht="25" customHeight="1" spans="1:16">
      <c r="A389" s="293">
        <v>385</v>
      </c>
      <c r="B389" s="294" t="s">
        <v>1822</v>
      </c>
      <c r="C389" s="294"/>
      <c r="D389" s="302" t="s">
        <v>1823</v>
      </c>
      <c r="E389" s="297" t="s">
        <v>22</v>
      </c>
      <c r="F389" s="297" t="s">
        <v>27</v>
      </c>
      <c r="G389" s="293">
        <v>1</v>
      </c>
      <c r="H389" s="298">
        <v>154</v>
      </c>
      <c r="I389" s="298">
        <f t="shared" ref="I389:I447" si="6">G389*H389</f>
        <v>154</v>
      </c>
      <c r="J389" s="299">
        <v>5</v>
      </c>
      <c r="K389" s="300">
        <v>119</v>
      </c>
      <c r="L389" s="301"/>
      <c r="M389" s="297" t="s">
        <v>1276</v>
      </c>
      <c r="N389" s="293"/>
      <c r="O389" s="205"/>
      <c r="P389" s="205"/>
    </row>
    <row r="390" s="180" customFormat="1" ht="25" customHeight="1" spans="1:16">
      <c r="A390" s="293">
        <v>386</v>
      </c>
      <c r="B390" s="294" t="s">
        <v>1824</v>
      </c>
      <c r="C390" s="294"/>
      <c r="D390" s="302" t="s">
        <v>1383</v>
      </c>
      <c r="E390" s="297" t="s">
        <v>22</v>
      </c>
      <c r="F390" s="297" t="s">
        <v>27</v>
      </c>
      <c r="G390" s="293">
        <v>2</v>
      </c>
      <c r="H390" s="298">
        <v>20</v>
      </c>
      <c r="I390" s="298">
        <f t="shared" si="6"/>
        <v>40</v>
      </c>
      <c r="J390" s="299">
        <v>5</v>
      </c>
      <c r="K390" s="300">
        <v>119</v>
      </c>
      <c r="L390" s="301"/>
      <c r="M390" s="297" t="s">
        <v>1276</v>
      </c>
      <c r="N390" s="293"/>
      <c r="O390" s="205"/>
      <c r="P390" s="205"/>
    </row>
    <row r="391" s="180" customFormat="1" ht="25" customHeight="1" spans="1:16">
      <c r="A391" s="293">
        <v>387</v>
      </c>
      <c r="B391" s="294" t="s">
        <v>1825</v>
      </c>
      <c r="C391" s="294"/>
      <c r="D391" s="302" t="s">
        <v>1812</v>
      </c>
      <c r="E391" s="297" t="s">
        <v>22</v>
      </c>
      <c r="F391" s="297" t="s">
        <v>27</v>
      </c>
      <c r="G391" s="293">
        <v>8</v>
      </c>
      <c r="H391" s="298">
        <v>65</v>
      </c>
      <c r="I391" s="298">
        <f t="shared" si="6"/>
        <v>520</v>
      </c>
      <c r="J391" s="299">
        <v>14</v>
      </c>
      <c r="K391" s="300">
        <v>444</v>
      </c>
      <c r="L391" s="301"/>
      <c r="M391" s="297" t="s">
        <v>1276</v>
      </c>
      <c r="N391" s="293"/>
      <c r="O391" s="205"/>
      <c r="P391" s="205"/>
    </row>
    <row r="392" s="180" customFormat="1" ht="25" customHeight="1" spans="1:16">
      <c r="A392" s="293">
        <v>388</v>
      </c>
      <c r="B392" s="294" t="s">
        <v>1826</v>
      </c>
      <c r="C392" s="294"/>
      <c r="D392" s="302" t="s">
        <v>1375</v>
      </c>
      <c r="E392" s="297" t="s">
        <v>22</v>
      </c>
      <c r="F392" s="297" t="s">
        <v>27</v>
      </c>
      <c r="G392" s="293">
        <v>2</v>
      </c>
      <c r="H392" s="298">
        <v>44</v>
      </c>
      <c r="I392" s="298">
        <f t="shared" si="6"/>
        <v>88</v>
      </c>
      <c r="J392" s="299">
        <v>5</v>
      </c>
      <c r="K392" s="300">
        <v>119</v>
      </c>
      <c r="L392" s="301"/>
      <c r="M392" s="297" t="s">
        <v>1276</v>
      </c>
      <c r="N392" s="293"/>
      <c r="O392" s="205"/>
      <c r="P392" s="205"/>
    </row>
    <row r="393" s="180" customFormat="1" ht="25" customHeight="1" spans="1:16">
      <c r="A393" s="293">
        <v>389</v>
      </c>
      <c r="B393" s="294" t="s">
        <v>1827</v>
      </c>
      <c r="C393" s="294"/>
      <c r="D393" s="302" t="s">
        <v>1828</v>
      </c>
      <c r="E393" s="297" t="s">
        <v>22</v>
      </c>
      <c r="F393" s="297" t="s">
        <v>27</v>
      </c>
      <c r="G393" s="293">
        <v>1</v>
      </c>
      <c r="H393" s="298">
        <v>179</v>
      </c>
      <c r="I393" s="298">
        <f t="shared" si="6"/>
        <v>179</v>
      </c>
      <c r="J393" s="299">
        <v>5</v>
      </c>
      <c r="K393" s="300">
        <v>119</v>
      </c>
      <c r="L393" s="301"/>
      <c r="M393" s="297" t="s">
        <v>1276</v>
      </c>
      <c r="N393" s="293"/>
      <c r="O393" s="205"/>
      <c r="P393" s="205"/>
    </row>
    <row r="394" s="180" customFormat="1" ht="25" customHeight="1" spans="1:16">
      <c r="A394" s="293">
        <v>390</v>
      </c>
      <c r="B394" s="294" t="s">
        <v>1829</v>
      </c>
      <c r="C394" s="294"/>
      <c r="D394" s="302" t="s">
        <v>1830</v>
      </c>
      <c r="E394" s="297" t="s">
        <v>22</v>
      </c>
      <c r="F394" s="297" t="s">
        <v>27</v>
      </c>
      <c r="G394" s="293">
        <v>1</v>
      </c>
      <c r="H394" s="298">
        <v>44</v>
      </c>
      <c r="I394" s="298">
        <f t="shared" si="6"/>
        <v>44</v>
      </c>
      <c r="J394" s="299">
        <v>5</v>
      </c>
      <c r="K394" s="300">
        <v>119</v>
      </c>
      <c r="L394" s="301"/>
      <c r="M394" s="297" t="s">
        <v>1276</v>
      </c>
      <c r="N394" s="293"/>
      <c r="O394" s="205"/>
      <c r="P394" s="205"/>
    </row>
    <row r="395" s="180" customFormat="1" ht="25" customHeight="1" spans="1:16">
      <c r="A395" s="293">
        <v>391</v>
      </c>
      <c r="B395" s="294" t="s">
        <v>1831</v>
      </c>
      <c r="C395" s="294"/>
      <c r="D395" s="302" t="s">
        <v>1832</v>
      </c>
      <c r="E395" s="297" t="s">
        <v>22</v>
      </c>
      <c r="F395" s="297" t="s">
        <v>27</v>
      </c>
      <c r="G395" s="293">
        <v>1</v>
      </c>
      <c r="H395" s="298">
        <v>31</v>
      </c>
      <c r="I395" s="298">
        <f t="shared" si="6"/>
        <v>31</v>
      </c>
      <c r="J395" s="299">
        <v>5</v>
      </c>
      <c r="K395" s="300">
        <v>119</v>
      </c>
      <c r="L395" s="301"/>
      <c r="M395" s="297" t="s">
        <v>1276</v>
      </c>
      <c r="N395" s="293"/>
      <c r="O395" s="205"/>
      <c r="P395" s="205"/>
    </row>
    <row r="396" s="180" customFormat="1" ht="25" customHeight="1" spans="1:16">
      <c r="A396" s="293">
        <v>392</v>
      </c>
      <c r="B396" s="294" t="s">
        <v>1833</v>
      </c>
      <c r="C396" s="294"/>
      <c r="D396" s="302" t="s">
        <v>1834</v>
      </c>
      <c r="E396" s="297" t="s">
        <v>22</v>
      </c>
      <c r="F396" s="297" t="s">
        <v>27</v>
      </c>
      <c r="G396" s="293">
        <v>1</v>
      </c>
      <c r="H396" s="298">
        <v>35</v>
      </c>
      <c r="I396" s="298">
        <f t="shared" si="6"/>
        <v>35</v>
      </c>
      <c r="J396" s="299">
        <v>5</v>
      </c>
      <c r="K396" s="300">
        <v>119</v>
      </c>
      <c r="L396" s="301"/>
      <c r="M396" s="297" t="s">
        <v>1276</v>
      </c>
      <c r="N396" s="293"/>
      <c r="O396" s="205"/>
      <c r="P396" s="205"/>
    </row>
    <row r="397" s="180" customFormat="1" ht="25" customHeight="1" spans="1:16">
      <c r="A397" s="293">
        <v>393</v>
      </c>
      <c r="B397" s="294" t="s">
        <v>1835</v>
      </c>
      <c r="C397" s="294"/>
      <c r="D397" s="302" t="s">
        <v>1383</v>
      </c>
      <c r="E397" s="297" t="s">
        <v>22</v>
      </c>
      <c r="F397" s="297" t="s">
        <v>27</v>
      </c>
      <c r="G397" s="293">
        <v>2</v>
      </c>
      <c r="H397" s="298">
        <v>15</v>
      </c>
      <c r="I397" s="298">
        <f t="shared" si="6"/>
        <v>30</v>
      </c>
      <c r="J397" s="299">
        <v>5</v>
      </c>
      <c r="K397" s="300">
        <v>119</v>
      </c>
      <c r="L397" s="301"/>
      <c r="M397" s="297" t="s">
        <v>1276</v>
      </c>
      <c r="N397" s="293"/>
      <c r="O397" s="205"/>
      <c r="P397" s="205"/>
    </row>
    <row r="398" s="180" customFormat="1" ht="25" customHeight="1" spans="1:16">
      <c r="A398" s="293">
        <v>394</v>
      </c>
      <c r="B398" s="294" t="s">
        <v>1836</v>
      </c>
      <c r="C398" s="294"/>
      <c r="D398" s="302" t="s">
        <v>1837</v>
      </c>
      <c r="E398" s="297" t="s">
        <v>22</v>
      </c>
      <c r="F398" s="297" t="s">
        <v>118</v>
      </c>
      <c r="G398" s="293">
        <v>200</v>
      </c>
      <c r="H398" s="298">
        <v>0.8</v>
      </c>
      <c r="I398" s="298">
        <f t="shared" si="6"/>
        <v>160</v>
      </c>
      <c r="J398" s="299">
        <v>7</v>
      </c>
      <c r="K398" s="300">
        <v>196</v>
      </c>
      <c r="L398" s="301"/>
      <c r="M398" s="297" t="s">
        <v>33</v>
      </c>
      <c r="N398" s="293"/>
      <c r="O398" s="205"/>
      <c r="P398" s="205"/>
    </row>
    <row r="399" s="180" customFormat="1" ht="25" customHeight="1" spans="1:16">
      <c r="A399" s="293">
        <v>395</v>
      </c>
      <c r="B399" s="294" t="s">
        <v>971</v>
      </c>
      <c r="C399" s="294"/>
      <c r="D399" s="302" t="s">
        <v>1838</v>
      </c>
      <c r="E399" s="297" t="s">
        <v>22</v>
      </c>
      <c r="F399" s="297" t="s">
        <v>118</v>
      </c>
      <c r="G399" s="293">
        <v>5</v>
      </c>
      <c r="H399" s="298">
        <v>2</v>
      </c>
      <c r="I399" s="298">
        <f t="shared" si="6"/>
        <v>10</v>
      </c>
      <c r="J399" s="299">
        <v>7</v>
      </c>
      <c r="K399" s="300">
        <v>196</v>
      </c>
      <c r="L399" s="301"/>
      <c r="M399" s="297" t="s">
        <v>33</v>
      </c>
      <c r="N399" s="293"/>
      <c r="O399" s="205"/>
      <c r="P399" s="205"/>
    </row>
    <row r="400" s="180" customFormat="1" ht="25" customHeight="1" spans="1:16">
      <c r="A400" s="293">
        <v>396</v>
      </c>
      <c r="B400" s="294" t="s">
        <v>1839</v>
      </c>
      <c r="C400" s="294"/>
      <c r="D400" s="302" t="s">
        <v>1840</v>
      </c>
      <c r="E400" s="297" t="s">
        <v>22</v>
      </c>
      <c r="F400" s="297" t="s">
        <v>32</v>
      </c>
      <c r="G400" s="293">
        <v>10</v>
      </c>
      <c r="H400" s="298">
        <v>10</v>
      </c>
      <c r="I400" s="298">
        <f t="shared" si="6"/>
        <v>100</v>
      </c>
      <c r="J400" s="299">
        <v>7</v>
      </c>
      <c r="K400" s="300">
        <v>196</v>
      </c>
      <c r="L400" s="301"/>
      <c r="M400" s="297" t="s">
        <v>33</v>
      </c>
      <c r="N400" s="293"/>
      <c r="O400" s="205"/>
      <c r="P400" s="205"/>
    </row>
    <row r="401" s="180" customFormat="1" ht="25" customHeight="1" spans="1:16">
      <c r="A401" s="293">
        <v>397</v>
      </c>
      <c r="B401" s="294" t="s">
        <v>1542</v>
      </c>
      <c r="C401" s="294"/>
      <c r="D401" s="302" t="s">
        <v>1841</v>
      </c>
      <c r="E401" s="297" t="s">
        <v>22</v>
      </c>
      <c r="F401" s="297" t="s">
        <v>118</v>
      </c>
      <c r="G401" s="293">
        <v>50</v>
      </c>
      <c r="H401" s="298">
        <v>1</v>
      </c>
      <c r="I401" s="298">
        <f t="shared" si="6"/>
        <v>50</v>
      </c>
      <c r="J401" s="299">
        <v>7</v>
      </c>
      <c r="K401" s="300">
        <v>196</v>
      </c>
      <c r="L401" s="301"/>
      <c r="M401" s="297" t="s">
        <v>33</v>
      </c>
      <c r="N401" s="293"/>
      <c r="O401" s="205"/>
      <c r="P401" s="205"/>
    </row>
    <row r="402" s="180" customFormat="1" ht="25" customHeight="1" spans="1:16">
      <c r="A402" s="293">
        <v>398</v>
      </c>
      <c r="B402" s="294" t="s">
        <v>1542</v>
      </c>
      <c r="C402" s="294"/>
      <c r="D402" s="302" t="s">
        <v>1842</v>
      </c>
      <c r="E402" s="297" t="s">
        <v>22</v>
      </c>
      <c r="F402" s="297" t="s">
        <v>118</v>
      </c>
      <c r="G402" s="293">
        <v>200</v>
      </c>
      <c r="H402" s="298">
        <v>1.5</v>
      </c>
      <c r="I402" s="298">
        <f t="shared" si="6"/>
        <v>300</v>
      </c>
      <c r="J402" s="299">
        <v>7</v>
      </c>
      <c r="K402" s="300">
        <v>196</v>
      </c>
      <c r="L402" s="301"/>
      <c r="M402" s="297" t="s">
        <v>33</v>
      </c>
      <c r="N402" s="293"/>
      <c r="O402" s="205"/>
      <c r="P402" s="205"/>
    </row>
    <row r="403" s="180" customFormat="1" ht="25" customHeight="1" spans="1:16">
      <c r="A403" s="293">
        <v>399</v>
      </c>
      <c r="B403" s="294" t="s">
        <v>1843</v>
      </c>
      <c r="C403" s="294"/>
      <c r="D403" s="302" t="s">
        <v>1844</v>
      </c>
      <c r="E403" s="297" t="s">
        <v>22</v>
      </c>
      <c r="F403" s="297" t="s">
        <v>32</v>
      </c>
      <c r="G403" s="293">
        <v>5</v>
      </c>
      <c r="H403" s="298">
        <v>6</v>
      </c>
      <c r="I403" s="298">
        <f t="shared" si="6"/>
        <v>30</v>
      </c>
      <c r="J403" s="299">
        <v>7</v>
      </c>
      <c r="K403" s="300">
        <v>196</v>
      </c>
      <c r="L403" s="301"/>
      <c r="M403" s="297" t="s">
        <v>33</v>
      </c>
      <c r="N403" s="293"/>
      <c r="O403" s="205"/>
      <c r="P403" s="205"/>
    </row>
    <row r="404" s="180" customFormat="1" ht="25" customHeight="1" spans="1:16">
      <c r="A404" s="293">
        <v>400</v>
      </c>
      <c r="B404" s="294" t="s">
        <v>1845</v>
      </c>
      <c r="C404" s="294"/>
      <c r="D404" s="302" t="s">
        <v>1846</v>
      </c>
      <c r="E404" s="297" t="s">
        <v>22</v>
      </c>
      <c r="F404" s="297" t="s">
        <v>178</v>
      </c>
      <c r="G404" s="293">
        <v>5</v>
      </c>
      <c r="H404" s="298">
        <v>400</v>
      </c>
      <c r="I404" s="298">
        <f t="shared" si="6"/>
        <v>2000</v>
      </c>
      <c r="J404" s="299">
        <v>7</v>
      </c>
      <c r="K404" s="300">
        <v>196</v>
      </c>
      <c r="L404" s="301"/>
      <c r="M404" s="297" t="s">
        <v>33</v>
      </c>
      <c r="N404" s="293"/>
      <c r="O404" s="205"/>
      <c r="P404" s="205"/>
    </row>
    <row r="405" s="180" customFormat="1" ht="25" customHeight="1" spans="1:16">
      <c r="A405" s="293">
        <v>401</v>
      </c>
      <c r="B405" s="294" t="s">
        <v>163</v>
      </c>
      <c r="C405" s="294"/>
      <c r="D405" s="302" t="s">
        <v>1847</v>
      </c>
      <c r="E405" s="297" t="s">
        <v>22</v>
      </c>
      <c r="F405" s="297" t="s">
        <v>45</v>
      </c>
      <c r="G405" s="293">
        <v>50</v>
      </c>
      <c r="H405" s="298">
        <v>10</v>
      </c>
      <c r="I405" s="298">
        <f t="shared" si="6"/>
        <v>500</v>
      </c>
      <c r="J405" s="299">
        <v>7</v>
      </c>
      <c r="K405" s="300">
        <v>196</v>
      </c>
      <c r="L405" s="301"/>
      <c r="M405" s="297" t="s">
        <v>33</v>
      </c>
      <c r="N405" s="293"/>
      <c r="O405" s="205"/>
      <c r="P405" s="205"/>
    </row>
    <row r="406" s="180" customFormat="1" ht="25" customHeight="1" spans="1:16">
      <c r="A406" s="293">
        <v>402</v>
      </c>
      <c r="B406" s="294" t="s">
        <v>1848</v>
      </c>
      <c r="C406" s="294"/>
      <c r="D406" s="302" t="s">
        <v>1353</v>
      </c>
      <c r="E406" s="297" t="s">
        <v>22</v>
      </c>
      <c r="F406" s="297" t="s">
        <v>204</v>
      </c>
      <c r="G406" s="293">
        <v>2</v>
      </c>
      <c r="H406" s="298">
        <v>7.8</v>
      </c>
      <c r="I406" s="298">
        <f t="shared" si="6"/>
        <v>15.6</v>
      </c>
      <c r="J406" s="299">
        <v>7</v>
      </c>
      <c r="K406" s="300">
        <v>196</v>
      </c>
      <c r="L406" s="301"/>
      <c r="M406" s="297" t="s">
        <v>213</v>
      </c>
      <c r="N406" s="293"/>
      <c r="O406" s="205"/>
      <c r="P406" s="205"/>
    </row>
    <row r="407" s="180" customFormat="1" ht="25" customHeight="1" spans="1:16">
      <c r="A407" s="293">
        <v>403</v>
      </c>
      <c r="B407" s="294" t="s">
        <v>1245</v>
      </c>
      <c r="C407" s="294"/>
      <c r="D407" s="302" t="s">
        <v>1849</v>
      </c>
      <c r="E407" s="297" t="s">
        <v>22</v>
      </c>
      <c r="F407" s="297" t="s">
        <v>66</v>
      </c>
      <c r="G407" s="293">
        <v>3</v>
      </c>
      <c r="H407" s="298">
        <v>25</v>
      </c>
      <c r="I407" s="298">
        <f t="shared" si="6"/>
        <v>75</v>
      </c>
      <c r="J407" s="299">
        <v>7</v>
      </c>
      <c r="K407" s="300">
        <v>196</v>
      </c>
      <c r="L407" s="301"/>
      <c r="M407" s="297" t="s">
        <v>213</v>
      </c>
      <c r="N407" s="293"/>
      <c r="O407" s="205"/>
      <c r="P407" s="205"/>
    </row>
    <row r="408" s="180" customFormat="1" ht="25" customHeight="1" spans="1:16">
      <c r="A408" s="293">
        <v>404</v>
      </c>
      <c r="B408" s="294" t="s">
        <v>1850</v>
      </c>
      <c r="C408" s="294"/>
      <c r="D408" s="302" t="s">
        <v>1851</v>
      </c>
      <c r="E408" s="297" t="s">
        <v>22</v>
      </c>
      <c r="F408" s="297" t="s">
        <v>61</v>
      </c>
      <c r="G408" s="293">
        <v>10</v>
      </c>
      <c r="H408" s="298">
        <v>0.5</v>
      </c>
      <c r="I408" s="298">
        <f t="shared" si="6"/>
        <v>5</v>
      </c>
      <c r="J408" s="299">
        <v>7</v>
      </c>
      <c r="K408" s="300">
        <v>196</v>
      </c>
      <c r="L408" s="301"/>
      <c r="M408" s="297" t="s">
        <v>213</v>
      </c>
      <c r="N408" s="293"/>
      <c r="O408" s="205"/>
      <c r="P408" s="205"/>
    </row>
    <row r="409" s="273" customFormat="1" ht="25" customHeight="1" spans="1:16">
      <c r="A409" s="293">
        <v>405</v>
      </c>
      <c r="B409" s="294" t="s">
        <v>185</v>
      </c>
      <c r="C409" s="294"/>
      <c r="D409" s="302" t="s">
        <v>1852</v>
      </c>
      <c r="E409" s="297" t="s">
        <v>22</v>
      </c>
      <c r="F409" s="297" t="s">
        <v>118</v>
      </c>
      <c r="G409" s="293">
        <v>2</v>
      </c>
      <c r="H409" s="298">
        <v>230</v>
      </c>
      <c r="I409" s="298">
        <f t="shared" si="6"/>
        <v>460</v>
      </c>
      <c r="J409" s="299">
        <v>7</v>
      </c>
      <c r="K409" s="300">
        <v>196</v>
      </c>
      <c r="L409" s="301"/>
      <c r="M409" s="297" t="s">
        <v>213</v>
      </c>
      <c r="N409" s="293"/>
      <c r="O409" s="304"/>
      <c r="P409" s="304"/>
    </row>
    <row r="410" s="180" customFormat="1" ht="25" customHeight="1" spans="1:16">
      <c r="A410" s="293">
        <v>406</v>
      </c>
      <c r="B410" s="294" t="s">
        <v>1853</v>
      </c>
      <c r="C410" s="294"/>
      <c r="D410" s="302" t="s">
        <v>1854</v>
      </c>
      <c r="E410" s="297" t="s">
        <v>22</v>
      </c>
      <c r="F410" s="297" t="s">
        <v>210</v>
      </c>
      <c r="G410" s="293">
        <v>3</v>
      </c>
      <c r="H410" s="298">
        <v>42</v>
      </c>
      <c r="I410" s="298">
        <f t="shared" si="6"/>
        <v>126</v>
      </c>
      <c r="J410" s="299">
        <v>7</v>
      </c>
      <c r="K410" s="300">
        <v>196</v>
      </c>
      <c r="L410" s="301"/>
      <c r="M410" s="297" t="s">
        <v>213</v>
      </c>
      <c r="N410" s="293"/>
      <c r="O410" s="205"/>
      <c r="P410" s="205"/>
    </row>
    <row r="411" s="180" customFormat="1" ht="25" customHeight="1" spans="1:16">
      <c r="A411" s="293">
        <v>407</v>
      </c>
      <c r="B411" s="294" t="s">
        <v>1266</v>
      </c>
      <c r="C411" s="294"/>
      <c r="D411" s="302" t="s">
        <v>1855</v>
      </c>
      <c r="E411" s="297" t="s">
        <v>22</v>
      </c>
      <c r="F411" s="297" t="s">
        <v>210</v>
      </c>
      <c r="G411" s="293">
        <v>2</v>
      </c>
      <c r="H411" s="298">
        <v>12</v>
      </c>
      <c r="I411" s="298">
        <f t="shared" si="6"/>
        <v>24</v>
      </c>
      <c r="J411" s="299">
        <v>7</v>
      </c>
      <c r="K411" s="300">
        <v>196</v>
      </c>
      <c r="L411" s="301"/>
      <c r="M411" s="297" t="s">
        <v>213</v>
      </c>
      <c r="N411" s="293"/>
      <c r="O411" s="205"/>
      <c r="P411" s="205"/>
    </row>
    <row r="412" s="180" customFormat="1" ht="25" customHeight="1" spans="1:16">
      <c r="A412" s="293">
        <v>408</v>
      </c>
      <c r="B412" s="294" t="s">
        <v>43</v>
      </c>
      <c r="C412" s="295"/>
      <c r="D412" s="306" t="s">
        <v>1856</v>
      </c>
      <c r="E412" s="297" t="s">
        <v>22</v>
      </c>
      <c r="F412" s="297" t="s">
        <v>45</v>
      </c>
      <c r="G412" s="293">
        <v>5</v>
      </c>
      <c r="H412" s="298">
        <v>24</v>
      </c>
      <c r="I412" s="298">
        <f t="shared" si="6"/>
        <v>120</v>
      </c>
      <c r="J412" s="299">
        <v>7</v>
      </c>
      <c r="K412" s="300">
        <v>196</v>
      </c>
      <c r="L412" s="301"/>
      <c r="M412" s="297" t="s">
        <v>213</v>
      </c>
      <c r="N412" s="293"/>
      <c r="O412" s="205"/>
      <c r="P412" s="205"/>
    </row>
    <row r="413" s="180" customFormat="1" ht="25" customHeight="1" spans="1:16">
      <c r="A413" s="293">
        <v>409</v>
      </c>
      <c r="B413" s="294" t="s">
        <v>1857</v>
      </c>
      <c r="C413" s="295"/>
      <c r="D413" s="294" t="s">
        <v>1858</v>
      </c>
      <c r="E413" s="297" t="s">
        <v>22</v>
      </c>
      <c r="F413" s="297" t="s">
        <v>32</v>
      </c>
      <c r="G413" s="293">
        <v>10</v>
      </c>
      <c r="H413" s="298">
        <v>17</v>
      </c>
      <c r="I413" s="298">
        <f t="shared" si="6"/>
        <v>170</v>
      </c>
      <c r="J413" s="299">
        <v>7</v>
      </c>
      <c r="K413" s="300">
        <v>196</v>
      </c>
      <c r="L413" s="301"/>
      <c r="M413" s="297" t="s">
        <v>213</v>
      </c>
      <c r="N413" s="293"/>
      <c r="O413" s="205"/>
      <c r="P413" s="205"/>
    </row>
    <row r="414" s="180" customFormat="1" ht="25" customHeight="1" spans="1:16">
      <c r="A414" s="293">
        <v>410</v>
      </c>
      <c r="B414" s="294" t="s">
        <v>1859</v>
      </c>
      <c r="C414" s="294"/>
      <c r="D414" s="302" t="s">
        <v>1860</v>
      </c>
      <c r="E414" s="297" t="s">
        <v>22</v>
      </c>
      <c r="F414" s="297" t="s">
        <v>32</v>
      </c>
      <c r="G414" s="293">
        <v>5</v>
      </c>
      <c r="H414" s="298">
        <v>24</v>
      </c>
      <c r="I414" s="298">
        <f t="shared" si="6"/>
        <v>120</v>
      </c>
      <c r="J414" s="299">
        <v>7</v>
      </c>
      <c r="K414" s="300">
        <v>196</v>
      </c>
      <c r="L414" s="301"/>
      <c r="M414" s="297" t="s">
        <v>213</v>
      </c>
      <c r="N414" s="293"/>
      <c r="O414" s="205"/>
      <c r="P414" s="205"/>
    </row>
    <row r="415" s="180" customFormat="1" ht="25" customHeight="1" spans="1:16">
      <c r="A415" s="293">
        <v>411</v>
      </c>
      <c r="B415" s="294" t="s">
        <v>1861</v>
      </c>
      <c r="C415" s="294"/>
      <c r="D415" s="302" t="s">
        <v>1862</v>
      </c>
      <c r="E415" s="297" t="s">
        <v>22</v>
      </c>
      <c r="F415" s="297" t="s">
        <v>23</v>
      </c>
      <c r="G415" s="293">
        <v>3</v>
      </c>
      <c r="H415" s="298">
        <v>30</v>
      </c>
      <c r="I415" s="298">
        <f t="shared" si="6"/>
        <v>90</v>
      </c>
      <c r="J415" s="299">
        <v>7</v>
      </c>
      <c r="K415" s="300">
        <v>196</v>
      </c>
      <c r="L415" s="301"/>
      <c r="M415" s="297" t="s">
        <v>213</v>
      </c>
      <c r="N415" s="293"/>
      <c r="O415" s="205"/>
      <c r="P415" s="205"/>
    </row>
    <row r="416" s="180" customFormat="1" ht="25" customHeight="1" spans="1:16">
      <c r="A416" s="293">
        <v>412</v>
      </c>
      <c r="B416" s="294" t="s">
        <v>1356</v>
      </c>
      <c r="C416" s="294"/>
      <c r="D416" s="302" t="s">
        <v>1863</v>
      </c>
      <c r="E416" s="297" t="s">
        <v>22</v>
      </c>
      <c r="F416" s="297" t="s">
        <v>210</v>
      </c>
      <c r="G416" s="293">
        <v>5</v>
      </c>
      <c r="H416" s="298">
        <v>4</v>
      </c>
      <c r="I416" s="298">
        <f t="shared" si="6"/>
        <v>20</v>
      </c>
      <c r="J416" s="299">
        <v>7</v>
      </c>
      <c r="K416" s="300">
        <v>196</v>
      </c>
      <c r="L416" s="301"/>
      <c r="M416" s="297" t="s">
        <v>213</v>
      </c>
      <c r="N416" s="293"/>
      <c r="O416" s="205"/>
      <c r="P416" s="205"/>
    </row>
    <row r="417" s="180" customFormat="1" ht="25" customHeight="1" spans="1:16">
      <c r="A417" s="293">
        <v>413</v>
      </c>
      <c r="B417" s="294" t="s">
        <v>1864</v>
      </c>
      <c r="C417" s="294"/>
      <c r="D417" s="302" t="s">
        <v>1865</v>
      </c>
      <c r="E417" s="297" t="s">
        <v>22</v>
      </c>
      <c r="F417" s="297" t="s">
        <v>32</v>
      </c>
      <c r="G417" s="293">
        <v>10</v>
      </c>
      <c r="H417" s="298">
        <v>10</v>
      </c>
      <c r="I417" s="298">
        <f t="shared" si="6"/>
        <v>100</v>
      </c>
      <c r="J417" s="299">
        <v>7</v>
      </c>
      <c r="K417" s="300">
        <v>196</v>
      </c>
      <c r="L417" s="301"/>
      <c r="M417" s="297" t="s">
        <v>213</v>
      </c>
      <c r="N417" s="293"/>
      <c r="O417" s="205"/>
      <c r="P417" s="205"/>
    </row>
    <row r="418" s="180" customFormat="1" ht="25" customHeight="1" spans="1:16">
      <c r="A418" s="293">
        <v>414</v>
      </c>
      <c r="B418" s="294" t="s">
        <v>1864</v>
      </c>
      <c r="C418" s="294"/>
      <c r="D418" s="302" t="s">
        <v>1866</v>
      </c>
      <c r="E418" s="297" t="s">
        <v>22</v>
      </c>
      <c r="F418" s="297" t="s">
        <v>32</v>
      </c>
      <c r="G418" s="293">
        <v>10</v>
      </c>
      <c r="H418" s="298">
        <v>9</v>
      </c>
      <c r="I418" s="298">
        <f t="shared" si="6"/>
        <v>90</v>
      </c>
      <c r="J418" s="299">
        <v>7</v>
      </c>
      <c r="K418" s="300">
        <v>196</v>
      </c>
      <c r="L418" s="301"/>
      <c r="M418" s="297" t="s">
        <v>213</v>
      </c>
      <c r="N418" s="293"/>
      <c r="O418" s="205"/>
      <c r="P418" s="205"/>
    </row>
    <row r="419" s="180" customFormat="1" ht="25" customHeight="1" spans="1:16">
      <c r="A419" s="293">
        <v>415</v>
      </c>
      <c r="B419" s="294" t="s">
        <v>1867</v>
      </c>
      <c r="C419" s="294"/>
      <c r="D419" s="302" t="s">
        <v>1868</v>
      </c>
      <c r="E419" s="297" t="s">
        <v>22</v>
      </c>
      <c r="F419" s="297" t="s">
        <v>118</v>
      </c>
      <c r="G419" s="293">
        <v>1</v>
      </c>
      <c r="H419" s="298">
        <v>44.5</v>
      </c>
      <c r="I419" s="298">
        <f t="shared" si="6"/>
        <v>44.5</v>
      </c>
      <c r="J419" s="299">
        <v>7</v>
      </c>
      <c r="K419" s="300">
        <v>196</v>
      </c>
      <c r="L419" s="301"/>
      <c r="M419" s="297" t="s">
        <v>213</v>
      </c>
      <c r="N419" s="293"/>
      <c r="O419" s="205"/>
      <c r="P419" s="205"/>
    </row>
    <row r="420" s="180" customFormat="1" ht="25" customHeight="1" spans="1:16">
      <c r="A420" s="293">
        <v>416</v>
      </c>
      <c r="B420" s="294" t="s">
        <v>1869</v>
      </c>
      <c r="C420" s="294"/>
      <c r="D420" s="302" t="s">
        <v>1870</v>
      </c>
      <c r="E420" s="297" t="s">
        <v>22</v>
      </c>
      <c r="F420" s="297" t="s">
        <v>45</v>
      </c>
      <c r="G420" s="293">
        <v>1</v>
      </c>
      <c r="H420" s="298">
        <v>30</v>
      </c>
      <c r="I420" s="298">
        <f t="shared" si="6"/>
        <v>30</v>
      </c>
      <c r="J420" s="299">
        <v>7</v>
      </c>
      <c r="K420" s="300">
        <v>196</v>
      </c>
      <c r="L420" s="301"/>
      <c r="M420" s="297" t="s">
        <v>213</v>
      </c>
      <c r="N420" s="293"/>
      <c r="O420" s="205"/>
      <c r="P420" s="205"/>
    </row>
    <row r="421" s="180" customFormat="1" ht="25" customHeight="1" spans="1:16">
      <c r="A421" s="293">
        <v>417</v>
      </c>
      <c r="B421" s="294" t="s">
        <v>1871</v>
      </c>
      <c r="C421" s="294"/>
      <c r="D421" s="302" t="s">
        <v>1872</v>
      </c>
      <c r="E421" s="297" t="s">
        <v>22</v>
      </c>
      <c r="F421" s="297" t="s">
        <v>413</v>
      </c>
      <c r="G421" s="293">
        <v>1</v>
      </c>
      <c r="H421" s="298">
        <v>67</v>
      </c>
      <c r="I421" s="298">
        <f t="shared" si="6"/>
        <v>67</v>
      </c>
      <c r="J421" s="299">
        <v>7</v>
      </c>
      <c r="K421" s="300">
        <v>196</v>
      </c>
      <c r="L421" s="301"/>
      <c r="M421" s="297" t="s">
        <v>213</v>
      </c>
      <c r="N421" s="293"/>
      <c r="O421" s="205"/>
      <c r="P421" s="205"/>
    </row>
    <row r="422" s="180" customFormat="1" ht="25" customHeight="1" spans="1:16">
      <c r="A422" s="293">
        <v>418</v>
      </c>
      <c r="B422" s="294" t="s">
        <v>1672</v>
      </c>
      <c r="C422" s="294"/>
      <c r="D422" s="302" t="s">
        <v>1873</v>
      </c>
      <c r="E422" s="297" t="s">
        <v>22</v>
      </c>
      <c r="F422" s="297" t="s">
        <v>23</v>
      </c>
      <c r="G422" s="293">
        <v>1</v>
      </c>
      <c r="H422" s="298">
        <v>51</v>
      </c>
      <c r="I422" s="298">
        <f t="shared" si="6"/>
        <v>51</v>
      </c>
      <c r="J422" s="299">
        <v>7</v>
      </c>
      <c r="K422" s="300">
        <v>196</v>
      </c>
      <c r="L422" s="301"/>
      <c r="M422" s="297" t="s">
        <v>213</v>
      </c>
      <c r="N422" s="293"/>
      <c r="O422" s="205"/>
      <c r="P422" s="205"/>
    </row>
    <row r="423" s="180" customFormat="1" ht="25" customHeight="1" spans="1:16">
      <c r="A423" s="293">
        <v>419</v>
      </c>
      <c r="B423" s="294" t="s">
        <v>1874</v>
      </c>
      <c r="C423" s="294"/>
      <c r="D423" s="302" t="s">
        <v>1875</v>
      </c>
      <c r="E423" s="297" t="s">
        <v>22</v>
      </c>
      <c r="F423" s="297" t="s">
        <v>23</v>
      </c>
      <c r="G423" s="293">
        <v>15</v>
      </c>
      <c r="H423" s="298">
        <v>55</v>
      </c>
      <c r="I423" s="298">
        <f t="shared" si="6"/>
        <v>825</v>
      </c>
      <c r="J423" s="299">
        <v>7</v>
      </c>
      <c r="K423" s="300">
        <v>196</v>
      </c>
      <c r="L423" s="301"/>
      <c r="M423" s="297" t="s">
        <v>213</v>
      </c>
      <c r="N423" s="293"/>
      <c r="O423" s="205"/>
      <c r="P423" s="205"/>
    </row>
    <row r="424" s="180" customFormat="1" ht="25" customHeight="1" spans="1:16">
      <c r="A424" s="293">
        <v>420</v>
      </c>
      <c r="B424" s="294" t="s">
        <v>1876</v>
      </c>
      <c r="C424" s="294"/>
      <c r="D424" s="302" t="s">
        <v>1877</v>
      </c>
      <c r="E424" s="297" t="s">
        <v>22</v>
      </c>
      <c r="F424" s="297" t="s">
        <v>45</v>
      </c>
      <c r="G424" s="293">
        <v>3</v>
      </c>
      <c r="H424" s="298">
        <v>25</v>
      </c>
      <c r="I424" s="298">
        <f t="shared" si="6"/>
        <v>75</v>
      </c>
      <c r="J424" s="299">
        <v>7</v>
      </c>
      <c r="K424" s="300">
        <v>196</v>
      </c>
      <c r="L424" s="301"/>
      <c r="M424" s="297" t="s">
        <v>213</v>
      </c>
      <c r="N424" s="293"/>
      <c r="O424" s="205"/>
      <c r="P424" s="205"/>
    </row>
    <row r="425" s="180" customFormat="1" ht="25" customHeight="1" spans="1:16">
      <c r="A425" s="293">
        <v>421</v>
      </c>
      <c r="B425" s="294" t="s">
        <v>585</v>
      </c>
      <c r="C425" s="294"/>
      <c r="D425" s="302" t="s">
        <v>1878</v>
      </c>
      <c r="E425" s="297" t="s">
        <v>22</v>
      </c>
      <c r="F425" s="297" t="s">
        <v>118</v>
      </c>
      <c r="G425" s="293">
        <v>10</v>
      </c>
      <c r="H425" s="298">
        <v>5</v>
      </c>
      <c r="I425" s="298">
        <f t="shared" si="6"/>
        <v>50</v>
      </c>
      <c r="J425" s="299">
        <v>7</v>
      </c>
      <c r="K425" s="300">
        <v>196</v>
      </c>
      <c r="L425" s="301"/>
      <c r="M425" s="297" t="s">
        <v>213</v>
      </c>
      <c r="N425" s="293"/>
      <c r="O425" s="205"/>
      <c r="P425" s="205"/>
    </row>
    <row r="426" s="180" customFormat="1" ht="25" customHeight="1" spans="1:16">
      <c r="A426" s="293">
        <v>422</v>
      </c>
      <c r="B426" s="294" t="s">
        <v>1879</v>
      </c>
      <c r="C426" s="294"/>
      <c r="D426" s="302" t="s">
        <v>1880</v>
      </c>
      <c r="E426" s="297" t="s">
        <v>22</v>
      </c>
      <c r="F426" s="297" t="s">
        <v>32</v>
      </c>
      <c r="G426" s="293">
        <v>4</v>
      </c>
      <c r="H426" s="298">
        <v>25</v>
      </c>
      <c r="I426" s="298">
        <f t="shared" si="6"/>
        <v>100</v>
      </c>
      <c r="J426" s="299">
        <v>7</v>
      </c>
      <c r="K426" s="300">
        <v>196</v>
      </c>
      <c r="L426" s="301"/>
      <c r="M426" s="297" t="s">
        <v>213</v>
      </c>
      <c r="N426" s="293"/>
      <c r="O426" s="205"/>
      <c r="P426" s="205"/>
    </row>
    <row r="427" s="180" customFormat="1" ht="25" customHeight="1" spans="1:16">
      <c r="A427" s="293">
        <v>423</v>
      </c>
      <c r="B427" s="294" t="s">
        <v>1881</v>
      </c>
      <c r="C427" s="294"/>
      <c r="D427" s="302" t="s">
        <v>1882</v>
      </c>
      <c r="E427" s="297" t="s">
        <v>22</v>
      </c>
      <c r="F427" s="297" t="s">
        <v>32</v>
      </c>
      <c r="G427" s="293">
        <v>10</v>
      </c>
      <c r="H427" s="298">
        <v>8</v>
      </c>
      <c r="I427" s="298">
        <f t="shared" si="6"/>
        <v>80</v>
      </c>
      <c r="J427" s="299">
        <v>7</v>
      </c>
      <c r="K427" s="300">
        <v>196</v>
      </c>
      <c r="L427" s="301"/>
      <c r="M427" s="297" t="s">
        <v>1276</v>
      </c>
      <c r="N427" s="293"/>
      <c r="O427" s="205"/>
      <c r="P427" s="205"/>
    </row>
    <row r="428" s="180" customFormat="1" ht="25" customHeight="1" spans="1:16">
      <c r="A428" s="293">
        <v>424</v>
      </c>
      <c r="B428" s="294" t="s">
        <v>1883</v>
      </c>
      <c r="C428" s="294"/>
      <c r="D428" s="302" t="s">
        <v>1884</v>
      </c>
      <c r="E428" s="297" t="s">
        <v>22</v>
      </c>
      <c r="F428" s="297" t="s">
        <v>27</v>
      </c>
      <c r="G428" s="293">
        <v>1</v>
      </c>
      <c r="H428" s="298">
        <v>24</v>
      </c>
      <c r="I428" s="298">
        <f t="shared" si="6"/>
        <v>24</v>
      </c>
      <c r="J428" s="299">
        <v>7</v>
      </c>
      <c r="K428" s="300">
        <v>196</v>
      </c>
      <c r="L428" s="301"/>
      <c r="M428" s="297" t="s">
        <v>1276</v>
      </c>
      <c r="N428" s="293"/>
      <c r="O428" s="205"/>
      <c r="P428" s="205"/>
    </row>
    <row r="429" s="180" customFormat="1" ht="25" customHeight="1" spans="1:16">
      <c r="A429" s="293">
        <v>425</v>
      </c>
      <c r="B429" s="294" t="s">
        <v>1885</v>
      </c>
      <c r="C429" s="294"/>
      <c r="D429" s="302" t="s">
        <v>1364</v>
      </c>
      <c r="E429" s="297" t="s">
        <v>22</v>
      </c>
      <c r="F429" s="297" t="s">
        <v>27</v>
      </c>
      <c r="G429" s="293">
        <v>1</v>
      </c>
      <c r="H429" s="298">
        <v>55</v>
      </c>
      <c r="I429" s="298">
        <f t="shared" si="6"/>
        <v>55</v>
      </c>
      <c r="J429" s="299">
        <v>7</v>
      </c>
      <c r="K429" s="300">
        <v>196</v>
      </c>
      <c r="L429" s="301"/>
      <c r="M429" s="297" t="s">
        <v>1276</v>
      </c>
      <c r="N429" s="293"/>
      <c r="O429" s="205"/>
      <c r="P429" s="205"/>
    </row>
    <row r="430" s="180" customFormat="1" ht="25" customHeight="1" spans="1:16">
      <c r="A430" s="293">
        <v>426</v>
      </c>
      <c r="B430" s="294" t="s">
        <v>1886</v>
      </c>
      <c r="C430" s="294"/>
      <c r="D430" s="302" t="s">
        <v>1469</v>
      </c>
      <c r="E430" s="297" t="s">
        <v>22</v>
      </c>
      <c r="F430" s="297" t="s">
        <v>27</v>
      </c>
      <c r="G430" s="293">
        <v>1</v>
      </c>
      <c r="H430" s="298">
        <v>165</v>
      </c>
      <c r="I430" s="298">
        <f t="shared" si="6"/>
        <v>165</v>
      </c>
      <c r="J430" s="299">
        <v>7</v>
      </c>
      <c r="K430" s="300">
        <v>196</v>
      </c>
      <c r="L430" s="301"/>
      <c r="M430" s="297" t="s">
        <v>1276</v>
      </c>
      <c r="N430" s="293"/>
      <c r="O430" s="205"/>
      <c r="P430" s="205"/>
    </row>
    <row r="431" s="180" customFormat="1" ht="25" customHeight="1" spans="1:16">
      <c r="A431" s="293">
        <v>427</v>
      </c>
      <c r="B431" s="294" t="s">
        <v>1887</v>
      </c>
      <c r="C431" s="294"/>
      <c r="D431" s="302" t="s">
        <v>1449</v>
      </c>
      <c r="E431" s="297" t="s">
        <v>22</v>
      </c>
      <c r="F431" s="297" t="s">
        <v>27</v>
      </c>
      <c r="G431" s="293">
        <v>1</v>
      </c>
      <c r="H431" s="298">
        <v>275</v>
      </c>
      <c r="I431" s="298">
        <f t="shared" si="6"/>
        <v>275</v>
      </c>
      <c r="J431" s="299">
        <v>7</v>
      </c>
      <c r="K431" s="300">
        <v>196</v>
      </c>
      <c r="L431" s="301"/>
      <c r="M431" s="297" t="s">
        <v>1276</v>
      </c>
      <c r="N431" s="293"/>
      <c r="O431" s="205"/>
      <c r="P431" s="205"/>
    </row>
    <row r="432" s="180" customFormat="1" ht="25" customHeight="1" spans="1:16">
      <c r="A432" s="293">
        <v>428</v>
      </c>
      <c r="B432" s="294" t="s">
        <v>1888</v>
      </c>
      <c r="C432" s="295"/>
      <c r="D432" s="294" t="s">
        <v>1889</v>
      </c>
      <c r="E432" s="297" t="s">
        <v>22</v>
      </c>
      <c r="F432" s="297" t="s">
        <v>45</v>
      </c>
      <c r="G432" s="293">
        <v>8</v>
      </c>
      <c r="H432" s="298">
        <v>45</v>
      </c>
      <c r="I432" s="298">
        <f t="shared" si="6"/>
        <v>360</v>
      </c>
      <c r="J432" s="299">
        <v>7</v>
      </c>
      <c r="K432" s="300">
        <v>196</v>
      </c>
      <c r="L432" s="301"/>
      <c r="M432" s="297" t="s">
        <v>1276</v>
      </c>
      <c r="N432" s="293"/>
      <c r="O432" s="205"/>
      <c r="P432" s="205"/>
    </row>
    <row r="433" s="180" customFormat="1" ht="25" customHeight="1" spans="1:16">
      <c r="A433" s="293">
        <v>429</v>
      </c>
      <c r="B433" s="294" t="s">
        <v>1890</v>
      </c>
      <c r="C433" s="294"/>
      <c r="D433" s="302" t="s">
        <v>1297</v>
      </c>
      <c r="E433" s="297" t="s">
        <v>22</v>
      </c>
      <c r="F433" s="297" t="s">
        <v>27</v>
      </c>
      <c r="G433" s="293">
        <v>1</v>
      </c>
      <c r="H433" s="298">
        <v>30</v>
      </c>
      <c r="I433" s="298">
        <f t="shared" si="6"/>
        <v>30</v>
      </c>
      <c r="J433" s="299">
        <v>7</v>
      </c>
      <c r="K433" s="300">
        <v>196</v>
      </c>
      <c r="L433" s="301"/>
      <c r="M433" s="297" t="s">
        <v>1276</v>
      </c>
      <c r="N433" s="293"/>
      <c r="O433" s="205"/>
      <c r="P433" s="205"/>
    </row>
    <row r="434" s="180" customFormat="1" ht="25" customHeight="1" spans="1:16">
      <c r="A434" s="293">
        <v>430</v>
      </c>
      <c r="B434" s="294" t="s">
        <v>1891</v>
      </c>
      <c r="C434" s="294"/>
      <c r="D434" s="302" t="s">
        <v>1451</v>
      </c>
      <c r="E434" s="297" t="s">
        <v>22</v>
      </c>
      <c r="F434" s="297" t="s">
        <v>45</v>
      </c>
      <c r="G434" s="293">
        <v>8</v>
      </c>
      <c r="H434" s="298">
        <v>40</v>
      </c>
      <c r="I434" s="298">
        <f t="shared" si="6"/>
        <v>320</v>
      </c>
      <c r="J434" s="299">
        <v>7</v>
      </c>
      <c r="K434" s="300">
        <v>196</v>
      </c>
      <c r="L434" s="301"/>
      <c r="M434" s="297" t="s">
        <v>1276</v>
      </c>
      <c r="N434" s="293"/>
      <c r="O434" s="205"/>
      <c r="P434" s="205"/>
    </row>
    <row r="435" s="180" customFormat="1" ht="25" customHeight="1" spans="1:16">
      <c r="A435" s="293">
        <v>431</v>
      </c>
      <c r="B435" s="294" t="s">
        <v>1892</v>
      </c>
      <c r="C435" s="295"/>
      <c r="D435" s="294" t="s">
        <v>1893</v>
      </c>
      <c r="E435" s="297" t="s">
        <v>22</v>
      </c>
      <c r="F435" s="297" t="s">
        <v>27</v>
      </c>
      <c r="G435" s="293">
        <v>1</v>
      </c>
      <c r="H435" s="298">
        <v>130</v>
      </c>
      <c r="I435" s="298">
        <f t="shared" si="6"/>
        <v>130</v>
      </c>
      <c r="J435" s="299">
        <v>7</v>
      </c>
      <c r="K435" s="300">
        <v>196</v>
      </c>
      <c r="L435" s="301"/>
      <c r="M435" s="297" t="s">
        <v>1276</v>
      </c>
      <c r="N435" s="293"/>
      <c r="O435" s="205"/>
      <c r="P435" s="205"/>
    </row>
    <row r="436" s="180" customFormat="1" ht="25" customHeight="1" spans="1:16">
      <c r="A436" s="293">
        <v>432</v>
      </c>
      <c r="B436" s="294" t="s">
        <v>1894</v>
      </c>
      <c r="C436" s="294"/>
      <c r="D436" s="302" t="s">
        <v>1895</v>
      </c>
      <c r="E436" s="297" t="s">
        <v>22</v>
      </c>
      <c r="F436" s="297" t="s">
        <v>45</v>
      </c>
      <c r="G436" s="293">
        <v>39</v>
      </c>
      <c r="H436" s="298">
        <v>60</v>
      </c>
      <c r="I436" s="298">
        <f t="shared" si="6"/>
        <v>2340</v>
      </c>
      <c r="J436" s="299">
        <v>7</v>
      </c>
      <c r="K436" s="300">
        <v>196</v>
      </c>
      <c r="L436" s="301"/>
      <c r="M436" s="297" t="s">
        <v>1276</v>
      </c>
      <c r="N436" s="293"/>
      <c r="O436" s="205"/>
      <c r="P436" s="205"/>
    </row>
    <row r="437" s="180" customFormat="1" ht="25" customHeight="1" spans="1:16">
      <c r="A437" s="293">
        <v>433</v>
      </c>
      <c r="B437" s="294" t="s">
        <v>1896</v>
      </c>
      <c r="C437" s="294"/>
      <c r="D437" s="302" t="s">
        <v>1451</v>
      </c>
      <c r="E437" s="297" t="s">
        <v>22</v>
      </c>
      <c r="F437" s="297" t="s">
        <v>45</v>
      </c>
      <c r="G437" s="293">
        <v>12</v>
      </c>
      <c r="H437" s="298">
        <v>40</v>
      </c>
      <c r="I437" s="298">
        <f t="shared" si="6"/>
        <v>480</v>
      </c>
      <c r="J437" s="299">
        <v>7</v>
      </c>
      <c r="K437" s="300">
        <v>196</v>
      </c>
      <c r="L437" s="301"/>
      <c r="M437" s="297" t="s">
        <v>1276</v>
      </c>
      <c r="N437" s="293"/>
      <c r="O437" s="205"/>
      <c r="P437" s="205"/>
    </row>
    <row r="438" s="180" customFormat="1" ht="25" customHeight="1" spans="1:16">
      <c r="A438" s="293">
        <v>434</v>
      </c>
      <c r="B438" s="294" t="s">
        <v>1897</v>
      </c>
      <c r="C438" s="294"/>
      <c r="D438" s="302" t="s">
        <v>1451</v>
      </c>
      <c r="E438" s="297" t="s">
        <v>22</v>
      </c>
      <c r="F438" s="297" t="s">
        <v>45</v>
      </c>
      <c r="G438" s="293">
        <v>10</v>
      </c>
      <c r="H438" s="298">
        <v>40</v>
      </c>
      <c r="I438" s="298">
        <f t="shared" si="6"/>
        <v>400</v>
      </c>
      <c r="J438" s="299">
        <v>7</v>
      </c>
      <c r="K438" s="300">
        <v>196</v>
      </c>
      <c r="L438" s="301"/>
      <c r="M438" s="297" t="s">
        <v>1276</v>
      </c>
      <c r="N438" s="293"/>
      <c r="O438" s="205"/>
      <c r="P438" s="205"/>
    </row>
    <row r="439" s="180" customFormat="1" ht="25" customHeight="1" spans="1:16">
      <c r="A439" s="293">
        <v>435</v>
      </c>
      <c r="B439" s="294" t="s">
        <v>1898</v>
      </c>
      <c r="C439" s="294"/>
      <c r="D439" s="302" t="s">
        <v>1469</v>
      </c>
      <c r="E439" s="297" t="s">
        <v>22</v>
      </c>
      <c r="F439" s="297" t="s">
        <v>27</v>
      </c>
      <c r="G439" s="293">
        <v>4</v>
      </c>
      <c r="H439" s="298">
        <v>205</v>
      </c>
      <c r="I439" s="298">
        <f t="shared" si="6"/>
        <v>820</v>
      </c>
      <c r="J439" s="299">
        <v>7</v>
      </c>
      <c r="K439" s="300">
        <v>196</v>
      </c>
      <c r="L439" s="301"/>
      <c r="M439" s="297" t="s">
        <v>1276</v>
      </c>
      <c r="N439" s="293"/>
      <c r="O439" s="205"/>
      <c r="P439" s="205"/>
    </row>
    <row r="440" s="180" customFormat="1" ht="25" customHeight="1" spans="1:16">
      <c r="A440" s="293">
        <v>436</v>
      </c>
      <c r="B440" s="294" t="s">
        <v>1899</v>
      </c>
      <c r="C440" s="295"/>
      <c r="D440" s="294" t="s">
        <v>1900</v>
      </c>
      <c r="E440" s="297" t="s">
        <v>22</v>
      </c>
      <c r="F440" s="297" t="s">
        <v>45</v>
      </c>
      <c r="G440" s="293">
        <v>19</v>
      </c>
      <c r="H440" s="298">
        <v>140</v>
      </c>
      <c r="I440" s="298">
        <f t="shared" si="6"/>
        <v>2660</v>
      </c>
      <c r="J440" s="299">
        <v>7</v>
      </c>
      <c r="K440" s="300">
        <v>196</v>
      </c>
      <c r="L440" s="301"/>
      <c r="M440" s="297" t="s">
        <v>1276</v>
      </c>
      <c r="N440" s="293"/>
      <c r="O440" s="205"/>
      <c r="P440" s="205"/>
    </row>
    <row r="441" s="180" customFormat="1" ht="25" customHeight="1" spans="1:16">
      <c r="A441" s="293">
        <v>437</v>
      </c>
      <c r="B441" s="294" t="s">
        <v>1901</v>
      </c>
      <c r="C441" s="294"/>
      <c r="D441" s="302" t="s">
        <v>1451</v>
      </c>
      <c r="E441" s="297" t="s">
        <v>22</v>
      </c>
      <c r="F441" s="297" t="s">
        <v>45</v>
      </c>
      <c r="G441" s="293">
        <v>8</v>
      </c>
      <c r="H441" s="298">
        <v>50</v>
      </c>
      <c r="I441" s="298">
        <f t="shared" si="6"/>
        <v>400</v>
      </c>
      <c r="J441" s="299">
        <v>7</v>
      </c>
      <c r="K441" s="300">
        <v>196</v>
      </c>
      <c r="L441" s="301"/>
      <c r="M441" s="297" t="s">
        <v>1276</v>
      </c>
      <c r="N441" s="293"/>
      <c r="O441" s="205"/>
      <c r="P441" s="205"/>
    </row>
    <row r="442" s="180" customFormat="1" ht="25" customHeight="1" spans="1:16">
      <c r="A442" s="293">
        <v>438</v>
      </c>
      <c r="B442" s="294" t="s">
        <v>1902</v>
      </c>
      <c r="C442" s="294"/>
      <c r="D442" s="302" t="s">
        <v>1364</v>
      </c>
      <c r="E442" s="297" t="s">
        <v>22</v>
      </c>
      <c r="F442" s="297" t="s">
        <v>27</v>
      </c>
      <c r="G442" s="293">
        <v>1</v>
      </c>
      <c r="H442" s="298">
        <v>105</v>
      </c>
      <c r="I442" s="298">
        <f t="shared" si="6"/>
        <v>105</v>
      </c>
      <c r="J442" s="299">
        <v>7</v>
      </c>
      <c r="K442" s="300">
        <v>196</v>
      </c>
      <c r="L442" s="301"/>
      <c r="M442" s="297" t="s">
        <v>1276</v>
      </c>
      <c r="N442" s="293"/>
      <c r="O442" s="205"/>
      <c r="P442" s="205"/>
    </row>
    <row r="443" s="180" customFormat="1" ht="25" customHeight="1" spans="1:16">
      <c r="A443" s="293">
        <v>439</v>
      </c>
      <c r="B443" s="294" t="s">
        <v>1903</v>
      </c>
      <c r="C443" s="294"/>
      <c r="D443" s="302" t="s">
        <v>1451</v>
      </c>
      <c r="E443" s="297" t="s">
        <v>22</v>
      </c>
      <c r="F443" s="297" t="s">
        <v>45</v>
      </c>
      <c r="G443" s="293">
        <v>8</v>
      </c>
      <c r="H443" s="298">
        <v>50</v>
      </c>
      <c r="I443" s="298">
        <f t="shared" si="6"/>
        <v>400</v>
      </c>
      <c r="J443" s="299">
        <v>7</v>
      </c>
      <c r="K443" s="300">
        <v>196</v>
      </c>
      <c r="L443" s="301"/>
      <c r="M443" s="297" t="s">
        <v>1276</v>
      </c>
      <c r="N443" s="293"/>
      <c r="O443" s="205"/>
      <c r="P443" s="205"/>
    </row>
    <row r="444" s="180" customFormat="1" ht="25" customHeight="1" spans="1:16">
      <c r="A444" s="293">
        <v>440</v>
      </c>
      <c r="B444" s="294" t="s">
        <v>1904</v>
      </c>
      <c r="C444" s="294"/>
      <c r="D444" s="302" t="s">
        <v>1905</v>
      </c>
      <c r="E444" s="297" t="s">
        <v>22</v>
      </c>
      <c r="F444" s="297" t="s">
        <v>27</v>
      </c>
      <c r="G444" s="293">
        <v>8</v>
      </c>
      <c r="H444" s="298">
        <v>35</v>
      </c>
      <c r="I444" s="298">
        <f t="shared" si="6"/>
        <v>280</v>
      </c>
      <c r="J444" s="299">
        <v>7</v>
      </c>
      <c r="K444" s="300">
        <v>196</v>
      </c>
      <c r="L444" s="301"/>
      <c r="M444" s="297" t="s">
        <v>1276</v>
      </c>
      <c r="N444" s="293"/>
      <c r="O444" s="205"/>
      <c r="P444" s="205"/>
    </row>
    <row r="445" s="180" customFormat="1" ht="25" customHeight="1" spans="1:16">
      <c r="A445" s="293">
        <v>441</v>
      </c>
      <c r="B445" s="294" t="s">
        <v>1906</v>
      </c>
      <c r="C445" s="294"/>
      <c r="D445" s="302" t="s">
        <v>1451</v>
      </c>
      <c r="E445" s="297" t="s">
        <v>22</v>
      </c>
      <c r="F445" s="297" t="s">
        <v>45</v>
      </c>
      <c r="G445" s="293">
        <v>8</v>
      </c>
      <c r="H445" s="298">
        <v>40</v>
      </c>
      <c r="I445" s="298">
        <f t="shared" si="6"/>
        <v>320</v>
      </c>
      <c r="J445" s="299">
        <v>7</v>
      </c>
      <c r="K445" s="300">
        <v>196</v>
      </c>
      <c r="L445" s="301"/>
      <c r="M445" s="297" t="s">
        <v>1276</v>
      </c>
      <c r="N445" s="293"/>
      <c r="O445" s="205"/>
      <c r="P445" s="205"/>
    </row>
    <row r="446" s="180" customFormat="1" ht="25" customHeight="1" spans="1:16">
      <c r="A446" s="293">
        <v>442</v>
      </c>
      <c r="B446" s="294" t="s">
        <v>1907</v>
      </c>
      <c r="C446" s="294"/>
      <c r="D446" s="302" t="s">
        <v>1469</v>
      </c>
      <c r="E446" s="297" t="s">
        <v>22</v>
      </c>
      <c r="F446" s="297" t="s">
        <v>27</v>
      </c>
      <c r="G446" s="293">
        <v>5</v>
      </c>
      <c r="H446" s="298">
        <v>140</v>
      </c>
      <c r="I446" s="298">
        <f t="shared" si="6"/>
        <v>700</v>
      </c>
      <c r="J446" s="299">
        <v>7</v>
      </c>
      <c r="K446" s="300">
        <v>196</v>
      </c>
      <c r="L446" s="301"/>
      <c r="M446" s="297" t="s">
        <v>1276</v>
      </c>
      <c r="N446" s="293"/>
      <c r="O446" s="205"/>
      <c r="P446" s="205"/>
    </row>
    <row r="447" s="180" customFormat="1" ht="25" customHeight="1" spans="1:16">
      <c r="A447" s="293">
        <v>443</v>
      </c>
      <c r="B447" s="294" t="s">
        <v>1908</v>
      </c>
      <c r="C447" s="295"/>
      <c r="D447" s="294" t="s">
        <v>1900</v>
      </c>
      <c r="E447" s="297" t="s">
        <v>22</v>
      </c>
      <c r="F447" s="297" t="s">
        <v>45</v>
      </c>
      <c r="G447" s="293">
        <v>14</v>
      </c>
      <c r="H447" s="298">
        <v>130</v>
      </c>
      <c r="I447" s="298">
        <f t="shared" si="6"/>
        <v>1820</v>
      </c>
      <c r="J447" s="299">
        <v>7</v>
      </c>
      <c r="K447" s="300">
        <v>196</v>
      </c>
      <c r="L447" s="301"/>
      <c r="M447" s="297" t="s">
        <v>1276</v>
      </c>
      <c r="N447" s="293"/>
      <c r="O447" s="205"/>
      <c r="P447" s="205"/>
    </row>
    <row r="448" s="181" customFormat="1" ht="24" customHeight="1" spans="1:16">
      <c r="A448" s="311" t="s">
        <v>1909</v>
      </c>
      <c r="B448" s="202"/>
      <c r="C448" s="202"/>
      <c r="D448" s="202"/>
      <c r="E448" s="202"/>
      <c r="F448" s="202"/>
      <c r="G448" s="202"/>
      <c r="H448" s="201"/>
      <c r="I448" s="201">
        <f>SUM(I5:I447)</f>
        <v>195576</v>
      </c>
      <c r="J448" s="312"/>
      <c r="K448" s="312"/>
      <c r="L448" s="202"/>
      <c r="M448" s="202"/>
      <c r="N448" s="203"/>
    </row>
    <row r="450" s="179" customFormat="1" ht="24" customHeight="1" spans="1:16">
      <c r="A450" s="281" t="s">
        <v>1910</v>
      </c>
      <c r="B450" s="210"/>
      <c r="C450" s="210"/>
      <c r="D450" s="210"/>
      <c r="E450" s="210"/>
      <c r="F450" s="210"/>
      <c r="G450" s="210"/>
      <c r="H450" s="282"/>
      <c r="I450" s="283"/>
      <c r="J450" s="284"/>
      <c r="K450" s="284"/>
      <c r="L450" s="216"/>
      <c r="M450" s="210"/>
      <c r="N450" s="210"/>
    </row>
    <row r="451" s="177" customFormat="1" ht="27" customHeight="1" spans="1:16">
      <c r="A451" s="188" t="s">
        <v>1213</v>
      </c>
      <c r="B451" s="188"/>
      <c r="C451" s="188"/>
      <c r="D451" s="216"/>
      <c r="E451" s="216"/>
      <c r="F451" s="216"/>
      <c r="G451" s="216"/>
      <c r="H451" s="283"/>
      <c r="I451" s="283"/>
      <c r="J451" s="285" t="s">
        <v>4</v>
      </c>
      <c r="K451" s="286"/>
      <c r="L451" s="188"/>
      <c r="M451" s="188"/>
      <c r="N451" s="188"/>
    </row>
    <row r="452" s="180" customFormat="1" ht="29" customHeight="1" spans="1:16">
      <c r="A452" s="287" t="s">
        <v>1214</v>
      </c>
      <c r="B452" s="287" t="s">
        <v>1215</v>
      </c>
      <c r="C452" s="190"/>
      <c r="D452" s="287" t="s">
        <v>1216</v>
      </c>
      <c r="E452" s="288" t="s">
        <v>1217</v>
      </c>
      <c r="F452" s="287" t="s">
        <v>1218</v>
      </c>
      <c r="G452" s="287" t="s">
        <v>1219</v>
      </c>
      <c r="H452" s="289" t="s">
        <v>1220</v>
      </c>
      <c r="I452" s="289" t="s">
        <v>1221</v>
      </c>
      <c r="J452" s="290" t="s">
        <v>1222</v>
      </c>
      <c r="K452" s="290"/>
      <c r="L452" s="190"/>
      <c r="M452" s="287" t="s">
        <v>1223</v>
      </c>
      <c r="N452" s="287" t="s">
        <v>1224</v>
      </c>
      <c r="O452" s="16" t="s">
        <v>16</v>
      </c>
      <c r="P452" s="17" t="s">
        <v>17</v>
      </c>
    </row>
    <row r="453" s="180" customFormat="1" ht="29" customHeight="1" spans="1:16">
      <c r="A453" s="287"/>
      <c r="B453" s="287"/>
      <c r="C453" s="291"/>
      <c r="D453" s="287"/>
      <c r="E453" s="292"/>
      <c r="F453" s="287"/>
      <c r="G453" s="287"/>
      <c r="H453" s="289"/>
      <c r="I453" s="289"/>
      <c r="J453" s="290" t="s">
        <v>1225</v>
      </c>
      <c r="K453" s="290" t="s">
        <v>1226</v>
      </c>
      <c r="L453" s="291"/>
      <c r="M453" s="287"/>
      <c r="N453" s="287"/>
      <c r="O453" s="16"/>
      <c r="P453" s="17"/>
    </row>
    <row r="454" s="180" customFormat="1" ht="25" customHeight="1" spans="1:16">
      <c r="A454" s="293">
        <v>1</v>
      </c>
      <c r="B454" s="294" t="s">
        <v>1911</v>
      </c>
      <c r="C454" s="294"/>
      <c r="D454" s="302" t="s">
        <v>1698</v>
      </c>
      <c r="E454" s="297" t="s">
        <v>22</v>
      </c>
      <c r="F454" s="297" t="s">
        <v>32</v>
      </c>
      <c r="G454" s="293">
        <v>30</v>
      </c>
      <c r="H454" s="298">
        <v>9.5</v>
      </c>
      <c r="I454" s="298">
        <f t="shared" ref="I454:I517" si="7">G454*H454</f>
        <v>285</v>
      </c>
      <c r="J454" s="299">
        <v>12</v>
      </c>
      <c r="K454" s="300">
        <v>308</v>
      </c>
      <c r="L454" s="301"/>
      <c r="M454" s="297" t="s">
        <v>33</v>
      </c>
      <c r="N454" s="293"/>
      <c r="O454" s="205"/>
      <c r="P454" s="205"/>
    </row>
    <row r="455" s="180" customFormat="1" ht="25" customHeight="1" spans="1:16">
      <c r="A455" s="293">
        <v>2</v>
      </c>
      <c r="B455" s="294" t="s">
        <v>1911</v>
      </c>
      <c r="C455" s="294"/>
      <c r="D455" s="302" t="s">
        <v>1239</v>
      </c>
      <c r="E455" s="297" t="s">
        <v>22</v>
      </c>
      <c r="F455" s="297" t="s">
        <v>32</v>
      </c>
      <c r="G455" s="293">
        <v>20</v>
      </c>
      <c r="H455" s="298">
        <v>16</v>
      </c>
      <c r="I455" s="298">
        <f t="shared" si="7"/>
        <v>320</v>
      </c>
      <c r="J455" s="299">
        <v>12</v>
      </c>
      <c r="K455" s="300">
        <v>308</v>
      </c>
      <c r="L455" s="301"/>
      <c r="M455" s="297" t="s">
        <v>33</v>
      </c>
      <c r="N455" s="293"/>
      <c r="O455" s="205"/>
      <c r="P455" s="205"/>
    </row>
    <row r="456" s="180" customFormat="1" ht="25" customHeight="1" spans="1:16">
      <c r="A456" s="293">
        <v>3</v>
      </c>
      <c r="B456" s="294" t="s">
        <v>1912</v>
      </c>
      <c r="C456" s="294"/>
      <c r="D456" s="302" t="s">
        <v>1913</v>
      </c>
      <c r="E456" s="297" t="s">
        <v>22</v>
      </c>
      <c r="F456" s="297" t="s">
        <v>118</v>
      </c>
      <c r="G456" s="293">
        <v>20</v>
      </c>
      <c r="H456" s="298">
        <v>50</v>
      </c>
      <c r="I456" s="298">
        <f t="shared" si="7"/>
        <v>1000</v>
      </c>
      <c r="J456" s="299">
        <v>12</v>
      </c>
      <c r="K456" s="300">
        <v>308</v>
      </c>
      <c r="L456" s="301"/>
      <c r="M456" s="297" t="s">
        <v>33</v>
      </c>
      <c r="N456" s="293"/>
      <c r="O456" s="205"/>
      <c r="P456" s="205"/>
    </row>
    <row r="457" s="180" customFormat="1" ht="25" customHeight="1" spans="1:16">
      <c r="A457" s="293">
        <v>4</v>
      </c>
      <c r="B457" s="294" t="s">
        <v>1914</v>
      </c>
      <c r="C457" s="294"/>
      <c r="D457" s="302" t="s">
        <v>1915</v>
      </c>
      <c r="E457" s="297" t="s">
        <v>22</v>
      </c>
      <c r="F457" s="297" t="s">
        <v>32</v>
      </c>
      <c r="G457" s="293">
        <v>20</v>
      </c>
      <c r="H457" s="298">
        <v>7</v>
      </c>
      <c r="I457" s="298">
        <f t="shared" si="7"/>
        <v>140</v>
      </c>
      <c r="J457" s="299">
        <v>12</v>
      </c>
      <c r="K457" s="300">
        <v>308</v>
      </c>
      <c r="L457" s="301"/>
      <c r="M457" s="297" t="s">
        <v>33</v>
      </c>
      <c r="N457" s="293"/>
      <c r="O457" s="205"/>
      <c r="P457" s="205"/>
    </row>
    <row r="458" s="180" customFormat="1" ht="25" customHeight="1" spans="1:16">
      <c r="A458" s="293">
        <v>5</v>
      </c>
      <c r="B458" s="294" t="s">
        <v>1914</v>
      </c>
      <c r="C458" s="294"/>
      <c r="D458" s="302" t="s">
        <v>1916</v>
      </c>
      <c r="E458" s="297" t="s">
        <v>22</v>
      </c>
      <c r="F458" s="297" t="s">
        <v>32</v>
      </c>
      <c r="G458" s="293">
        <v>20</v>
      </c>
      <c r="H458" s="298">
        <v>13.5</v>
      </c>
      <c r="I458" s="298">
        <f t="shared" si="7"/>
        <v>270</v>
      </c>
      <c r="J458" s="299">
        <v>12</v>
      </c>
      <c r="K458" s="300">
        <v>308</v>
      </c>
      <c r="L458" s="301"/>
      <c r="M458" s="297" t="s">
        <v>33</v>
      </c>
      <c r="N458" s="293"/>
      <c r="O458" s="205"/>
      <c r="P458" s="205"/>
    </row>
    <row r="459" s="180" customFormat="1" ht="25" customHeight="1" spans="1:16">
      <c r="A459" s="293">
        <v>6</v>
      </c>
      <c r="B459" s="294" t="s">
        <v>1917</v>
      </c>
      <c r="C459" s="294"/>
      <c r="D459" s="302" t="s">
        <v>1918</v>
      </c>
      <c r="E459" s="297" t="s">
        <v>22</v>
      </c>
      <c r="F459" s="297" t="s">
        <v>32</v>
      </c>
      <c r="G459" s="293">
        <v>6</v>
      </c>
      <c r="H459" s="298">
        <v>20</v>
      </c>
      <c r="I459" s="298">
        <f t="shared" si="7"/>
        <v>120</v>
      </c>
      <c r="J459" s="299">
        <v>9</v>
      </c>
      <c r="K459" s="300">
        <v>259</v>
      </c>
      <c r="L459" s="301"/>
      <c r="M459" s="297" t="s">
        <v>33</v>
      </c>
      <c r="N459" s="293"/>
      <c r="O459" s="205"/>
      <c r="P459" s="205"/>
    </row>
    <row r="460" s="180" customFormat="1" ht="25" customHeight="1" spans="1:16">
      <c r="A460" s="293">
        <v>7</v>
      </c>
      <c r="B460" s="294" t="s">
        <v>1919</v>
      </c>
      <c r="C460" s="294"/>
      <c r="D460" s="302" t="s">
        <v>1698</v>
      </c>
      <c r="E460" s="297" t="s">
        <v>22</v>
      </c>
      <c r="F460" s="297" t="s">
        <v>32</v>
      </c>
      <c r="G460" s="293">
        <v>20</v>
      </c>
      <c r="H460" s="298">
        <v>70</v>
      </c>
      <c r="I460" s="298">
        <f t="shared" si="7"/>
        <v>1400</v>
      </c>
      <c r="J460" s="299">
        <v>9</v>
      </c>
      <c r="K460" s="300">
        <v>259</v>
      </c>
      <c r="L460" s="301"/>
      <c r="M460" s="297" t="s">
        <v>33</v>
      </c>
      <c r="N460" s="293"/>
      <c r="O460" s="205"/>
      <c r="P460" s="205"/>
    </row>
    <row r="461" s="180" customFormat="1" ht="25" customHeight="1" spans="1:16">
      <c r="A461" s="293">
        <v>8</v>
      </c>
      <c r="B461" s="294" t="s">
        <v>119</v>
      </c>
      <c r="C461" s="294"/>
      <c r="D461" s="302" t="s">
        <v>1920</v>
      </c>
      <c r="E461" s="297" t="s">
        <v>22</v>
      </c>
      <c r="F461" s="297" t="s">
        <v>32</v>
      </c>
      <c r="G461" s="293">
        <v>10</v>
      </c>
      <c r="H461" s="298">
        <v>55</v>
      </c>
      <c r="I461" s="298">
        <f t="shared" si="7"/>
        <v>550</v>
      </c>
      <c r="J461" s="299">
        <v>9</v>
      </c>
      <c r="K461" s="300">
        <v>259</v>
      </c>
      <c r="L461" s="301"/>
      <c r="M461" s="297" t="s">
        <v>33</v>
      </c>
      <c r="N461" s="293"/>
      <c r="O461" s="205"/>
      <c r="P461" s="205"/>
    </row>
    <row r="462" s="180" customFormat="1" ht="25" customHeight="1" spans="1:16">
      <c r="A462" s="293">
        <v>9</v>
      </c>
      <c r="B462" s="294" t="s">
        <v>1921</v>
      </c>
      <c r="C462" s="294"/>
      <c r="D462" s="302" t="s">
        <v>1922</v>
      </c>
      <c r="E462" s="297" t="s">
        <v>22</v>
      </c>
      <c r="F462" s="297" t="s">
        <v>45</v>
      </c>
      <c r="G462" s="293">
        <v>1</v>
      </c>
      <c r="H462" s="298">
        <v>240</v>
      </c>
      <c r="I462" s="298">
        <f t="shared" si="7"/>
        <v>240</v>
      </c>
      <c r="J462" s="299">
        <v>9</v>
      </c>
      <c r="K462" s="300">
        <v>259</v>
      </c>
      <c r="L462" s="301"/>
      <c r="M462" s="297" t="s">
        <v>33</v>
      </c>
      <c r="N462" s="293"/>
      <c r="O462" s="205"/>
      <c r="P462" s="205"/>
    </row>
    <row r="463" s="180" customFormat="1" ht="25" customHeight="1" spans="1:16">
      <c r="A463" s="293">
        <v>10</v>
      </c>
      <c r="B463" s="294" t="s">
        <v>1923</v>
      </c>
      <c r="C463" s="294"/>
      <c r="D463" s="302" t="s">
        <v>1924</v>
      </c>
      <c r="E463" s="297" t="s">
        <v>22</v>
      </c>
      <c r="F463" s="297" t="s">
        <v>45</v>
      </c>
      <c r="G463" s="293">
        <v>20</v>
      </c>
      <c r="H463" s="298">
        <v>16</v>
      </c>
      <c r="I463" s="298">
        <f t="shared" si="7"/>
        <v>320</v>
      </c>
      <c r="J463" s="299">
        <v>9</v>
      </c>
      <c r="K463" s="300">
        <v>259</v>
      </c>
      <c r="L463" s="301"/>
      <c r="M463" s="297" t="s">
        <v>33</v>
      </c>
      <c r="N463" s="293"/>
      <c r="O463" s="205"/>
      <c r="P463" s="205"/>
    </row>
    <row r="464" s="180" customFormat="1" ht="25" customHeight="1" spans="1:16">
      <c r="A464" s="293">
        <v>11</v>
      </c>
      <c r="B464" s="294" t="s">
        <v>1925</v>
      </c>
      <c r="C464" s="294"/>
      <c r="D464" s="302" t="s">
        <v>1926</v>
      </c>
      <c r="E464" s="297" t="s">
        <v>22</v>
      </c>
      <c r="F464" s="297" t="s">
        <v>45</v>
      </c>
      <c r="G464" s="293">
        <v>1</v>
      </c>
      <c r="H464" s="298">
        <v>280</v>
      </c>
      <c r="I464" s="298">
        <f t="shared" si="7"/>
        <v>280</v>
      </c>
      <c r="J464" s="299">
        <v>9</v>
      </c>
      <c r="K464" s="300">
        <v>259</v>
      </c>
      <c r="L464" s="301"/>
      <c r="M464" s="297" t="s">
        <v>33</v>
      </c>
      <c r="N464" s="293"/>
      <c r="O464" s="205"/>
      <c r="P464" s="205"/>
    </row>
    <row r="465" s="180" customFormat="1" ht="25" customHeight="1" spans="1:16">
      <c r="A465" s="293">
        <v>12</v>
      </c>
      <c r="B465" s="294" t="s">
        <v>1342</v>
      </c>
      <c r="C465" s="294"/>
      <c r="D465" s="302" t="s">
        <v>1343</v>
      </c>
      <c r="E465" s="297" t="s">
        <v>22</v>
      </c>
      <c r="F465" s="297" t="s">
        <v>45</v>
      </c>
      <c r="G465" s="293">
        <v>2</v>
      </c>
      <c r="H465" s="298">
        <v>600</v>
      </c>
      <c r="I465" s="298">
        <f t="shared" si="7"/>
        <v>1200</v>
      </c>
      <c r="J465" s="299">
        <v>9</v>
      </c>
      <c r="K465" s="300">
        <v>259</v>
      </c>
      <c r="L465" s="301"/>
      <c r="M465" s="297" t="s">
        <v>33</v>
      </c>
      <c r="N465" s="293"/>
      <c r="O465" s="205"/>
      <c r="P465" s="205"/>
    </row>
    <row r="466" s="180" customFormat="1" ht="25" customHeight="1" spans="1:16">
      <c r="A466" s="293">
        <v>13</v>
      </c>
      <c r="B466" s="294" t="s">
        <v>1927</v>
      </c>
      <c r="C466" s="294"/>
      <c r="D466" s="302" t="s">
        <v>1928</v>
      </c>
      <c r="E466" s="297" t="s">
        <v>22</v>
      </c>
      <c r="F466" s="297" t="s">
        <v>137</v>
      </c>
      <c r="G466" s="293">
        <v>2</v>
      </c>
      <c r="H466" s="298">
        <v>140</v>
      </c>
      <c r="I466" s="298">
        <f t="shared" si="7"/>
        <v>280</v>
      </c>
      <c r="J466" s="299">
        <v>9</v>
      </c>
      <c r="K466" s="300">
        <v>232</v>
      </c>
      <c r="L466" s="301"/>
      <c r="M466" s="297" t="s">
        <v>33</v>
      </c>
      <c r="N466" s="293"/>
      <c r="O466" s="205"/>
      <c r="P466" s="205"/>
    </row>
    <row r="467" s="180" customFormat="1" ht="25" customHeight="1" spans="1:16">
      <c r="A467" s="293">
        <v>14</v>
      </c>
      <c r="B467" s="294" t="s">
        <v>1929</v>
      </c>
      <c r="C467" s="294"/>
      <c r="D467" s="302" t="s">
        <v>1930</v>
      </c>
      <c r="E467" s="297" t="s">
        <v>22</v>
      </c>
      <c r="F467" s="297" t="s">
        <v>32</v>
      </c>
      <c r="G467" s="293">
        <v>20</v>
      </c>
      <c r="H467" s="298">
        <v>7</v>
      </c>
      <c r="I467" s="298">
        <f t="shared" si="7"/>
        <v>140</v>
      </c>
      <c r="J467" s="299">
        <v>9</v>
      </c>
      <c r="K467" s="300">
        <v>232</v>
      </c>
      <c r="L467" s="301"/>
      <c r="M467" s="297" t="s">
        <v>33</v>
      </c>
      <c r="N467" s="293"/>
      <c r="O467" s="205"/>
      <c r="P467" s="205"/>
    </row>
    <row r="468" s="180" customFormat="1" ht="25" customHeight="1" spans="1:16">
      <c r="A468" s="293">
        <v>15</v>
      </c>
      <c r="B468" s="294" t="s">
        <v>1238</v>
      </c>
      <c r="C468" s="294"/>
      <c r="D468" s="302" t="s">
        <v>1931</v>
      </c>
      <c r="E468" s="297" t="s">
        <v>22</v>
      </c>
      <c r="F468" s="297" t="s">
        <v>32</v>
      </c>
      <c r="G468" s="293">
        <v>10</v>
      </c>
      <c r="H468" s="298">
        <v>8</v>
      </c>
      <c r="I468" s="298">
        <f t="shared" si="7"/>
        <v>80</v>
      </c>
      <c r="J468" s="299">
        <v>9</v>
      </c>
      <c r="K468" s="300">
        <v>232</v>
      </c>
      <c r="L468" s="301"/>
      <c r="M468" s="297" t="s">
        <v>33</v>
      </c>
      <c r="N468" s="293"/>
      <c r="O468" s="205"/>
      <c r="P468" s="205"/>
    </row>
    <row r="469" s="180" customFormat="1" ht="25" customHeight="1" spans="1:16">
      <c r="A469" s="293">
        <v>16</v>
      </c>
      <c r="B469" s="294" t="s">
        <v>1238</v>
      </c>
      <c r="C469" s="294"/>
      <c r="D469" s="302" t="s">
        <v>1930</v>
      </c>
      <c r="E469" s="297" t="s">
        <v>22</v>
      </c>
      <c r="F469" s="297" t="s">
        <v>32</v>
      </c>
      <c r="G469" s="293">
        <v>10</v>
      </c>
      <c r="H469" s="298">
        <v>4</v>
      </c>
      <c r="I469" s="298">
        <f t="shared" si="7"/>
        <v>40</v>
      </c>
      <c r="J469" s="299">
        <v>9</v>
      </c>
      <c r="K469" s="300">
        <v>232</v>
      </c>
      <c r="L469" s="301"/>
      <c r="M469" s="297" t="s">
        <v>33</v>
      </c>
      <c r="N469" s="293"/>
      <c r="O469" s="205"/>
      <c r="P469" s="205"/>
    </row>
    <row r="470" s="180" customFormat="1" ht="25" customHeight="1" spans="1:16">
      <c r="A470" s="293">
        <v>17</v>
      </c>
      <c r="B470" s="294" t="s">
        <v>1932</v>
      </c>
      <c r="C470" s="294"/>
      <c r="D470" s="302" t="s">
        <v>1933</v>
      </c>
      <c r="E470" s="297" t="s">
        <v>22</v>
      </c>
      <c r="F470" s="297" t="s">
        <v>32</v>
      </c>
      <c r="G470" s="293">
        <v>1</v>
      </c>
      <c r="H470" s="298">
        <v>204</v>
      </c>
      <c r="I470" s="298">
        <f t="shared" si="7"/>
        <v>204</v>
      </c>
      <c r="J470" s="299">
        <v>5</v>
      </c>
      <c r="K470" s="300">
        <v>128</v>
      </c>
      <c r="L470" s="301"/>
      <c r="M470" s="297" t="s">
        <v>33</v>
      </c>
      <c r="N470" s="293"/>
      <c r="O470" s="205"/>
      <c r="P470" s="205"/>
    </row>
    <row r="471" s="180" customFormat="1" ht="25" customHeight="1" spans="1:16">
      <c r="A471" s="293">
        <v>18</v>
      </c>
      <c r="B471" s="294" t="s">
        <v>971</v>
      </c>
      <c r="C471" s="294"/>
      <c r="D471" s="302" t="s">
        <v>1838</v>
      </c>
      <c r="E471" s="297" t="s">
        <v>22</v>
      </c>
      <c r="F471" s="297" t="s">
        <v>118</v>
      </c>
      <c r="G471" s="293">
        <v>10</v>
      </c>
      <c r="H471" s="298">
        <v>2</v>
      </c>
      <c r="I471" s="298">
        <f t="shared" si="7"/>
        <v>20</v>
      </c>
      <c r="J471" s="299">
        <v>5</v>
      </c>
      <c r="K471" s="300">
        <v>128</v>
      </c>
      <c r="L471" s="301"/>
      <c r="M471" s="297" t="s">
        <v>33</v>
      </c>
      <c r="N471" s="293"/>
      <c r="O471" s="205"/>
      <c r="P471" s="205"/>
    </row>
    <row r="472" s="180" customFormat="1" ht="25" customHeight="1" spans="1:16">
      <c r="A472" s="293">
        <v>19</v>
      </c>
      <c r="B472" s="294" t="s">
        <v>1934</v>
      </c>
      <c r="C472" s="294"/>
      <c r="D472" s="302" t="s">
        <v>1935</v>
      </c>
      <c r="E472" s="297" t="s">
        <v>22</v>
      </c>
      <c r="F472" s="297" t="s">
        <v>118</v>
      </c>
      <c r="G472" s="293">
        <v>10</v>
      </c>
      <c r="H472" s="298">
        <v>3.4</v>
      </c>
      <c r="I472" s="298">
        <f t="shared" si="7"/>
        <v>34</v>
      </c>
      <c r="J472" s="299">
        <v>5</v>
      </c>
      <c r="K472" s="300">
        <v>128</v>
      </c>
      <c r="L472" s="301"/>
      <c r="M472" s="297" t="s">
        <v>33</v>
      </c>
      <c r="N472" s="293"/>
      <c r="O472" s="205"/>
      <c r="P472" s="205"/>
    </row>
    <row r="473" s="180" customFormat="1" ht="25" customHeight="1" spans="1:16">
      <c r="A473" s="293">
        <v>20</v>
      </c>
      <c r="B473" s="294" t="s">
        <v>1936</v>
      </c>
      <c r="C473" s="294"/>
      <c r="D473" s="302" t="s">
        <v>1937</v>
      </c>
      <c r="E473" s="297" t="s">
        <v>22</v>
      </c>
      <c r="F473" s="297" t="s">
        <v>23</v>
      </c>
      <c r="G473" s="293">
        <v>2</v>
      </c>
      <c r="H473" s="298">
        <v>20</v>
      </c>
      <c r="I473" s="298">
        <f t="shared" si="7"/>
        <v>40</v>
      </c>
      <c r="J473" s="299">
        <v>5</v>
      </c>
      <c r="K473" s="300">
        <v>128</v>
      </c>
      <c r="L473" s="301"/>
      <c r="M473" s="297" t="s">
        <v>33</v>
      </c>
      <c r="N473" s="293"/>
      <c r="O473" s="205"/>
      <c r="P473" s="205"/>
    </row>
    <row r="474" s="180" customFormat="1" ht="25" customHeight="1" spans="1:16">
      <c r="A474" s="293">
        <v>21</v>
      </c>
      <c r="B474" s="294" t="s">
        <v>1839</v>
      </c>
      <c r="C474" s="294"/>
      <c r="D474" s="302" t="s">
        <v>1938</v>
      </c>
      <c r="E474" s="297" t="s">
        <v>22</v>
      </c>
      <c r="F474" s="297" t="s">
        <v>32</v>
      </c>
      <c r="G474" s="293">
        <v>20</v>
      </c>
      <c r="H474" s="298">
        <v>10</v>
      </c>
      <c r="I474" s="298">
        <f t="shared" si="7"/>
        <v>200</v>
      </c>
      <c r="J474" s="299">
        <v>5</v>
      </c>
      <c r="K474" s="300">
        <v>128</v>
      </c>
      <c r="L474" s="301"/>
      <c r="M474" s="297" t="s">
        <v>33</v>
      </c>
      <c r="N474" s="293"/>
      <c r="O474" s="205"/>
      <c r="P474" s="205"/>
    </row>
    <row r="475" s="180" customFormat="1" ht="25" customHeight="1" spans="1:16">
      <c r="A475" s="293">
        <v>22</v>
      </c>
      <c r="B475" s="294" t="s">
        <v>1839</v>
      </c>
      <c r="C475" s="294"/>
      <c r="D475" s="302" t="s">
        <v>1939</v>
      </c>
      <c r="E475" s="297" t="s">
        <v>22</v>
      </c>
      <c r="F475" s="297" t="s">
        <v>32</v>
      </c>
      <c r="G475" s="293">
        <v>10</v>
      </c>
      <c r="H475" s="298">
        <v>8</v>
      </c>
      <c r="I475" s="298">
        <f t="shared" si="7"/>
        <v>80</v>
      </c>
      <c r="J475" s="299">
        <v>5</v>
      </c>
      <c r="K475" s="300">
        <v>128</v>
      </c>
      <c r="L475" s="301"/>
      <c r="M475" s="297" t="s">
        <v>33</v>
      </c>
      <c r="N475" s="293"/>
      <c r="O475" s="205"/>
      <c r="P475" s="205"/>
    </row>
    <row r="476" s="273" customFormat="1" ht="25" customHeight="1" spans="1:16">
      <c r="A476" s="293">
        <v>23</v>
      </c>
      <c r="B476" s="294" t="s">
        <v>1234</v>
      </c>
      <c r="C476" s="294"/>
      <c r="D476" s="302" t="s">
        <v>1938</v>
      </c>
      <c r="E476" s="297" t="s">
        <v>22</v>
      </c>
      <c r="F476" s="297" t="s">
        <v>32</v>
      </c>
      <c r="G476" s="293">
        <v>10</v>
      </c>
      <c r="H476" s="298">
        <v>5.6</v>
      </c>
      <c r="I476" s="298">
        <f t="shared" si="7"/>
        <v>56</v>
      </c>
      <c r="J476" s="299">
        <v>5</v>
      </c>
      <c r="K476" s="300">
        <v>128</v>
      </c>
      <c r="L476" s="301"/>
      <c r="M476" s="297" t="s">
        <v>33</v>
      </c>
      <c r="N476" s="293"/>
      <c r="O476" s="304"/>
      <c r="P476" s="304"/>
    </row>
    <row r="477" s="180" customFormat="1" ht="25" customHeight="1" spans="1:16">
      <c r="A477" s="293">
        <v>24</v>
      </c>
      <c r="B477" s="294" t="s">
        <v>1234</v>
      </c>
      <c r="C477" s="294"/>
      <c r="D477" s="302" t="s">
        <v>1940</v>
      </c>
      <c r="E477" s="297" t="s">
        <v>22</v>
      </c>
      <c r="F477" s="297" t="s">
        <v>32</v>
      </c>
      <c r="G477" s="293">
        <v>10</v>
      </c>
      <c r="H477" s="298">
        <v>4</v>
      </c>
      <c r="I477" s="298">
        <f t="shared" si="7"/>
        <v>40</v>
      </c>
      <c r="J477" s="299">
        <v>5</v>
      </c>
      <c r="K477" s="300">
        <v>128</v>
      </c>
      <c r="L477" s="301"/>
      <c r="M477" s="297" t="s">
        <v>33</v>
      </c>
      <c r="N477" s="293"/>
      <c r="O477" s="205"/>
      <c r="P477" s="205"/>
    </row>
    <row r="478" s="180" customFormat="1" ht="25" customHeight="1" spans="1:16">
      <c r="A478" s="293">
        <v>25</v>
      </c>
      <c r="B478" s="294" t="s">
        <v>1941</v>
      </c>
      <c r="C478" s="294"/>
      <c r="D478" s="302" t="s">
        <v>1477</v>
      </c>
      <c r="E478" s="297" t="s">
        <v>22</v>
      </c>
      <c r="F478" s="297" t="s">
        <v>118</v>
      </c>
      <c r="G478" s="293">
        <v>10</v>
      </c>
      <c r="H478" s="298">
        <v>7.4</v>
      </c>
      <c r="I478" s="298">
        <f t="shared" si="7"/>
        <v>74</v>
      </c>
      <c r="J478" s="299">
        <v>5</v>
      </c>
      <c r="K478" s="300">
        <v>128</v>
      </c>
      <c r="L478" s="301"/>
      <c r="M478" s="297" t="s">
        <v>33</v>
      </c>
      <c r="N478" s="293"/>
      <c r="O478" s="205"/>
      <c r="P478" s="205"/>
    </row>
    <row r="479" s="180" customFormat="1" ht="25" customHeight="1" spans="1:16">
      <c r="A479" s="293">
        <v>26</v>
      </c>
      <c r="B479" s="294" t="s">
        <v>1942</v>
      </c>
      <c r="C479" s="294"/>
      <c r="D479" s="302" t="s">
        <v>1943</v>
      </c>
      <c r="E479" s="297" t="s">
        <v>22</v>
      </c>
      <c r="F479" s="297" t="s">
        <v>32</v>
      </c>
      <c r="G479" s="293">
        <v>10</v>
      </c>
      <c r="H479" s="298">
        <v>366</v>
      </c>
      <c r="I479" s="298">
        <f t="shared" si="7"/>
        <v>3660</v>
      </c>
      <c r="J479" s="299">
        <v>10</v>
      </c>
      <c r="K479" s="300">
        <v>300</v>
      </c>
      <c r="L479" s="301"/>
      <c r="M479" s="297" t="s">
        <v>33</v>
      </c>
      <c r="N479" s="293"/>
      <c r="O479" s="205"/>
      <c r="P479" s="205"/>
    </row>
    <row r="480" s="180" customFormat="1" ht="25" customHeight="1" spans="1:16">
      <c r="A480" s="293">
        <v>27</v>
      </c>
      <c r="B480" s="294" t="s">
        <v>1697</v>
      </c>
      <c r="C480" s="294"/>
      <c r="D480" s="302" t="s">
        <v>1944</v>
      </c>
      <c r="E480" s="297" t="s">
        <v>22</v>
      </c>
      <c r="F480" s="297" t="s">
        <v>32</v>
      </c>
      <c r="G480" s="293">
        <v>30</v>
      </c>
      <c r="H480" s="298">
        <v>8</v>
      </c>
      <c r="I480" s="298">
        <f t="shared" si="7"/>
        <v>240</v>
      </c>
      <c r="J480" s="299">
        <v>7</v>
      </c>
      <c r="K480" s="300">
        <v>192</v>
      </c>
      <c r="L480" s="301"/>
      <c r="M480" s="297" t="s">
        <v>33</v>
      </c>
      <c r="N480" s="293"/>
      <c r="O480" s="205"/>
      <c r="P480" s="205"/>
    </row>
    <row r="481" s="180" customFormat="1" ht="25" customHeight="1" spans="1:16">
      <c r="A481" s="293">
        <v>28</v>
      </c>
      <c r="B481" s="294" t="s">
        <v>1699</v>
      </c>
      <c r="C481" s="294"/>
      <c r="D481" s="302" t="s">
        <v>1945</v>
      </c>
      <c r="E481" s="297" t="s">
        <v>22</v>
      </c>
      <c r="F481" s="297" t="s">
        <v>32</v>
      </c>
      <c r="G481" s="293">
        <v>20</v>
      </c>
      <c r="H481" s="298">
        <v>7</v>
      </c>
      <c r="I481" s="298">
        <f t="shared" si="7"/>
        <v>140</v>
      </c>
      <c r="J481" s="299">
        <v>7</v>
      </c>
      <c r="K481" s="300">
        <v>192</v>
      </c>
      <c r="L481" s="301"/>
      <c r="M481" s="297" t="s">
        <v>33</v>
      </c>
      <c r="N481" s="293"/>
      <c r="O481" s="205"/>
      <c r="P481" s="205"/>
    </row>
    <row r="482" s="180" customFormat="1" ht="25" customHeight="1" spans="1:16">
      <c r="A482" s="293">
        <v>29</v>
      </c>
      <c r="B482" s="294" t="s">
        <v>1932</v>
      </c>
      <c r="C482" s="294"/>
      <c r="D482" s="302" t="s">
        <v>1946</v>
      </c>
      <c r="E482" s="297" t="s">
        <v>22</v>
      </c>
      <c r="F482" s="297" t="s">
        <v>32</v>
      </c>
      <c r="G482" s="293">
        <v>1</v>
      </c>
      <c r="H482" s="298">
        <v>362</v>
      </c>
      <c r="I482" s="298">
        <f t="shared" si="7"/>
        <v>362</v>
      </c>
      <c r="J482" s="299">
        <v>7</v>
      </c>
      <c r="K482" s="300">
        <v>192</v>
      </c>
      <c r="L482" s="301"/>
      <c r="M482" s="297" t="s">
        <v>33</v>
      </c>
      <c r="N482" s="293"/>
      <c r="O482" s="205"/>
      <c r="P482" s="205"/>
    </row>
    <row r="483" s="180" customFormat="1" ht="25" customHeight="1" spans="1:16">
      <c r="A483" s="293">
        <v>30</v>
      </c>
      <c r="B483" s="294" t="s">
        <v>1702</v>
      </c>
      <c r="C483" s="294"/>
      <c r="D483" s="302" t="s">
        <v>1947</v>
      </c>
      <c r="E483" s="297" t="s">
        <v>22</v>
      </c>
      <c r="F483" s="297" t="s">
        <v>32</v>
      </c>
      <c r="G483" s="293">
        <v>15</v>
      </c>
      <c r="H483" s="298">
        <v>25.3</v>
      </c>
      <c r="I483" s="298">
        <f t="shared" si="7"/>
        <v>379.5</v>
      </c>
      <c r="J483" s="299">
        <v>7</v>
      </c>
      <c r="K483" s="300">
        <v>192</v>
      </c>
      <c r="L483" s="301"/>
      <c r="M483" s="297" t="s">
        <v>33</v>
      </c>
      <c r="N483" s="293"/>
      <c r="O483" s="205"/>
      <c r="P483" s="205"/>
    </row>
    <row r="484" s="180" customFormat="1" ht="25" customHeight="1" spans="1:16">
      <c r="A484" s="293">
        <v>31</v>
      </c>
      <c r="B484" s="294" t="s">
        <v>1704</v>
      </c>
      <c r="C484" s="294"/>
      <c r="D484" s="302" t="s">
        <v>1239</v>
      </c>
      <c r="E484" s="297" t="s">
        <v>22</v>
      </c>
      <c r="F484" s="297" t="s">
        <v>32</v>
      </c>
      <c r="G484" s="293">
        <v>20</v>
      </c>
      <c r="H484" s="298">
        <v>11</v>
      </c>
      <c r="I484" s="298">
        <f t="shared" si="7"/>
        <v>220</v>
      </c>
      <c r="J484" s="299">
        <v>7</v>
      </c>
      <c r="K484" s="300">
        <v>192</v>
      </c>
      <c r="L484" s="301"/>
      <c r="M484" s="297" t="s">
        <v>33</v>
      </c>
      <c r="N484" s="293"/>
      <c r="O484" s="205"/>
      <c r="P484" s="205"/>
    </row>
    <row r="485" s="180" customFormat="1" ht="25" customHeight="1" spans="1:16">
      <c r="A485" s="293">
        <v>32</v>
      </c>
      <c r="B485" s="294" t="s">
        <v>1705</v>
      </c>
      <c r="C485" s="294"/>
      <c r="D485" s="302" t="s">
        <v>1239</v>
      </c>
      <c r="E485" s="297" t="s">
        <v>22</v>
      </c>
      <c r="F485" s="297" t="s">
        <v>32</v>
      </c>
      <c r="G485" s="293">
        <v>20</v>
      </c>
      <c r="H485" s="298">
        <v>7</v>
      </c>
      <c r="I485" s="298">
        <f t="shared" si="7"/>
        <v>140</v>
      </c>
      <c r="J485" s="299">
        <v>7</v>
      </c>
      <c r="K485" s="300">
        <v>192</v>
      </c>
      <c r="L485" s="301"/>
      <c r="M485" s="297" t="s">
        <v>33</v>
      </c>
      <c r="N485" s="293"/>
      <c r="O485" s="205"/>
      <c r="P485" s="205"/>
    </row>
    <row r="486" s="180" customFormat="1" ht="25" customHeight="1" spans="1:16">
      <c r="A486" s="293">
        <v>33</v>
      </c>
      <c r="B486" s="294" t="s">
        <v>1706</v>
      </c>
      <c r="C486" s="294"/>
      <c r="D486" s="302" t="s">
        <v>1948</v>
      </c>
      <c r="E486" s="297" t="s">
        <v>22</v>
      </c>
      <c r="F486" s="297" t="s">
        <v>32</v>
      </c>
      <c r="G486" s="293">
        <v>10</v>
      </c>
      <c r="H486" s="298">
        <v>28</v>
      </c>
      <c r="I486" s="298">
        <f t="shared" si="7"/>
        <v>280</v>
      </c>
      <c r="J486" s="299">
        <v>7</v>
      </c>
      <c r="K486" s="300">
        <v>192</v>
      </c>
      <c r="L486" s="301"/>
      <c r="M486" s="297" t="s">
        <v>33</v>
      </c>
      <c r="N486" s="293"/>
      <c r="O486" s="205"/>
      <c r="P486" s="205"/>
    </row>
    <row r="487" s="180" customFormat="1" ht="25" customHeight="1" spans="1:16">
      <c r="A487" s="293">
        <v>34</v>
      </c>
      <c r="B487" s="294" t="s">
        <v>983</v>
      </c>
      <c r="C487" s="294"/>
      <c r="D487" s="302" t="s">
        <v>1708</v>
      </c>
      <c r="E487" s="297" t="s">
        <v>22</v>
      </c>
      <c r="F487" s="297" t="s">
        <v>118</v>
      </c>
      <c r="G487" s="293">
        <v>50</v>
      </c>
      <c r="H487" s="298">
        <v>5</v>
      </c>
      <c r="I487" s="298">
        <f t="shared" si="7"/>
        <v>250</v>
      </c>
      <c r="J487" s="299">
        <v>7</v>
      </c>
      <c r="K487" s="300">
        <v>192</v>
      </c>
      <c r="L487" s="301"/>
      <c r="M487" s="297" t="s">
        <v>33</v>
      </c>
      <c r="N487" s="293"/>
      <c r="O487" s="205"/>
      <c r="P487" s="205"/>
    </row>
    <row r="488" s="180" customFormat="1" ht="25" customHeight="1" spans="1:16">
      <c r="A488" s="293">
        <v>35</v>
      </c>
      <c r="B488" s="294" t="s">
        <v>1709</v>
      </c>
      <c r="C488" s="295"/>
      <c r="D488" s="302" t="s">
        <v>1710</v>
      </c>
      <c r="E488" s="297" t="s">
        <v>22</v>
      </c>
      <c r="F488" s="297" t="s">
        <v>32</v>
      </c>
      <c r="G488" s="293">
        <v>100</v>
      </c>
      <c r="H488" s="298">
        <v>3</v>
      </c>
      <c r="I488" s="298">
        <f t="shared" si="7"/>
        <v>300</v>
      </c>
      <c r="J488" s="299">
        <v>7</v>
      </c>
      <c r="K488" s="300">
        <v>192</v>
      </c>
      <c r="L488" s="301"/>
      <c r="M488" s="297" t="s">
        <v>33</v>
      </c>
      <c r="N488" s="293"/>
      <c r="O488" s="205"/>
      <c r="P488" s="205"/>
    </row>
    <row r="489" s="180" customFormat="1" ht="25" customHeight="1" spans="1:16">
      <c r="A489" s="293">
        <v>36</v>
      </c>
      <c r="B489" s="294" t="s">
        <v>1949</v>
      </c>
      <c r="C489" s="294"/>
      <c r="D489" s="302" t="s">
        <v>1950</v>
      </c>
      <c r="E489" s="297" t="s">
        <v>22</v>
      </c>
      <c r="F489" s="297" t="s">
        <v>32</v>
      </c>
      <c r="G489" s="293">
        <v>10</v>
      </c>
      <c r="H489" s="298">
        <v>8.3</v>
      </c>
      <c r="I489" s="298">
        <f t="shared" si="7"/>
        <v>83</v>
      </c>
      <c r="J489" s="299">
        <v>5</v>
      </c>
      <c r="K489" s="300">
        <v>135</v>
      </c>
      <c r="L489" s="301"/>
      <c r="M489" s="297" t="s">
        <v>33</v>
      </c>
      <c r="N489" s="293"/>
      <c r="O489" s="205"/>
      <c r="P489" s="205"/>
    </row>
    <row r="490" s="180" customFormat="1" ht="25" customHeight="1" spans="1:16">
      <c r="A490" s="293">
        <v>37</v>
      </c>
      <c r="B490" s="294" t="s">
        <v>1951</v>
      </c>
      <c r="C490" s="313"/>
      <c r="D490" s="302" t="s">
        <v>1952</v>
      </c>
      <c r="E490" s="297" t="s">
        <v>22</v>
      </c>
      <c r="F490" s="36" t="s">
        <v>118</v>
      </c>
      <c r="G490" s="293">
        <v>200</v>
      </c>
      <c r="H490" s="298">
        <v>0.8</v>
      </c>
      <c r="I490" s="298">
        <f t="shared" si="7"/>
        <v>160</v>
      </c>
      <c r="J490" s="299">
        <v>5</v>
      </c>
      <c r="K490" s="300">
        <v>135</v>
      </c>
      <c r="L490" s="301"/>
      <c r="M490" s="297" t="s">
        <v>33</v>
      </c>
      <c r="N490" s="293"/>
      <c r="O490" s="205"/>
      <c r="P490" s="205"/>
    </row>
    <row r="491" s="180" customFormat="1" ht="25" customHeight="1" spans="1:16">
      <c r="A491" s="293">
        <v>38</v>
      </c>
      <c r="B491" s="294" t="s">
        <v>1953</v>
      </c>
      <c r="C491" s="294"/>
      <c r="D491" s="302" t="s">
        <v>1954</v>
      </c>
      <c r="E491" s="297" t="s">
        <v>22</v>
      </c>
      <c r="F491" s="297" t="s">
        <v>23</v>
      </c>
      <c r="G491" s="293">
        <v>4</v>
      </c>
      <c r="H491" s="298">
        <v>35</v>
      </c>
      <c r="I491" s="298">
        <f t="shared" si="7"/>
        <v>140</v>
      </c>
      <c r="J491" s="299">
        <v>5</v>
      </c>
      <c r="K491" s="300">
        <v>135</v>
      </c>
      <c r="L491" s="301"/>
      <c r="M491" s="297" t="s">
        <v>33</v>
      </c>
      <c r="N491" s="293"/>
      <c r="O491" s="205"/>
      <c r="P491" s="205"/>
    </row>
    <row r="492" s="180" customFormat="1" ht="25" customHeight="1" spans="1:16">
      <c r="A492" s="293">
        <v>39</v>
      </c>
      <c r="B492" s="294" t="s">
        <v>1955</v>
      </c>
      <c r="C492" s="313"/>
      <c r="D492" s="296" t="s">
        <v>1956</v>
      </c>
      <c r="E492" s="297" t="s">
        <v>22</v>
      </c>
      <c r="F492" s="297" t="s">
        <v>45</v>
      </c>
      <c r="G492" s="293">
        <v>10</v>
      </c>
      <c r="H492" s="298">
        <v>14</v>
      </c>
      <c r="I492" s="298">
        <f t="shared" si="7"/>
        <v>140</v>
      </c>
      <c r="J492" s="299">
        <v>5</v>
      </c>
      <c r="K492" s="300">
        <v>135</v>
      </c>
      <c r="L492" s="301"/>
      <c r="M492" s="297" t="s">
        <v>33</v>
      </c>
      <c r="N492" s="293"/>
      <c r="O492" s="205"/>
      <c r="P492" s="205"/>
    </row>
    <row r="493" s="180" customFormat="1" ht="25" customHeight="1" spans="1:16">
      <c r="A493" s="293">
        <v>40</v>
      </c>
      <c r="B493" s="294" t="s">
        <v>1542</v>
      </c>
      <c r="C493" s="294"/>
      <c r="D493" s="302" t="s">
        <v>1957</v>
      </c>
      <c r="E493" s="297" t="s">
        <v>22</v>
      </c>
      <c r="F493" s="297" t="s">
        <v>118</v>
      </c>
      <c r="G493" s="293">
        <v>100</v>
      </c>
      <c r="H493" s="298">
        <v>1</v>
      </c>
      <c r="I493" s="298">
        <f t="shared" si="7"/>
        <v>100</v>
      </c>
      <c r="J493" s="299">
        <v>5</v>
      </c>
      <c r="K493" s="300">
        <v>135</v>
      </c>
      <c r="L493" s="301"/>
      <c r="M493" s="297" t="s">
        <v>33</v>
      </c>
      <c r="N493" s="293"/>
      <c r="O493" s="205"/>
      <c r="P493" s="205"/>
    </row>
    <row r="494" s="180" customFormat="1" ht="25" customHeight="1" spans="1:16">
      <c r="A494" s="293">
        <v>41</v>
      </c>
      <c r="B494" s="294" t="s">
        <v>1542</v>
      </c>
      <c r="C494" s="294"/>
      <c r="D494" s="302" t="s">
        <v>1958</v>
      </c>
      <c r="E494" s="297" t="s">
        <v>22</v>
      </c>
      <c r="F494" s="297" t="s">
        <v>118</v>
      </c>
      <c r="G494" s="293">
        <v>200</v>
      </c>
      <c r="H494" s="298">
        <v>1.5</v>
      </c>
      <c r="I494" s="298">
        <f t="shared" si="7"/>
        <v>300</v>
      </c>
      <c r="J494" s="299">
        <v>5</v>
      </c>
      <c r="K494" s="300">
        <v>135</v>
      </c>
      <c r="L494" s="301"/>
      <c r="M494" s="297" t="s">
        <v>33</v>
      </c>
      <c r="N494" s="293"/>
      <c r="O494" s="205"/>
      <c r="P494" s="205"/>
    </row>
    <row r="495" s="180" customFormat="1" ht="25" customHeight="1" spans="1:16">
      <c r="A495" s="293">
        <v>42</v>
      </c>
      <c r="B495" s="294" t="s">
        <v>163</v>
      </c>
      <c r="C495" s="294"/>
      <c r="D495" s="302" t="s">
        <v>1959</v>
      </c>
      <c r="E495" s="297" t="s">
        <v>22</v>
      </c>
      <c r="F495" s="297" t="s">
        <v>45</v>
      </c>
      <c r="G495" s="293">
        <v>25</v>
      </c>
      <c r="H495" s="298">
        <v>10</v>
      </c>
      <c r="I495" s="298">
        <f t="shared" si="7"/>
        <v>250</v>
      </c>
      <c r="J495" s="299">
        <v>5</v>
      </c>
      <c r="K495" s="300">
        <v>135</v>
      </c>
      <c r="L495" s="301"/>
      <c r="M495" s="297" t="s">
        <v>33</v>
      </c>
      <c r="N495" s="293"/>
      <c r="O495" s="205"/>
      <c r="P495" s="205"/>
    </row>
    <row r="496" s="180" customFormat="1" ht="25" customHeight="1" spans="1:16">
      <c r="A496" s="293">
        <v>43</v>
      </c>
      <c r="B496" s="294" t="s">
        <v>1960</v>
      </c>
      <c r="C496" s="294"/>
      <c r="D496" s="302" t="s">
        <v>1961</v>
      </c>
      <c r="E496" s="297" t="s">
        <v>22</v>
      </c>
      <c r="F496" s="297" t="s">
        <v>27</v>
      </c>
      <c r="G496" s="293">
        <v>15</v>
      </c>
      <c r="H496" s="298">
        <v>65</v>
      </c>
      <c r="I496" s="298">
        <f t="shared" si="7"/>
        <v>975</v>
      </c>
      <c r="J496" s="299">
        <v>12</v>
      </c>
      <c r="K496" s="300">
        <v>308</v>
      </c>
      <c r="L496" s="301"/>
      <c r="M496" s="297" t="s">
        <v>1276</v>
      </c>
      <c r="N496" s="293"/>
      <c r="O496" s="205"/>
      <c r="P496" s="205"/>
    </row>
    <row r="497" s="273" customFormat="1" ht="25" customHeight="1" spans="1:16">
      <c r="A497" s="293">
        <v>44</v>
      </c>
      <c r="B497" s="294" t="s">
        <v>1960</v>
      </c>
      <c r="C497" s="294"/>
      <c r="D497" s="302" t="s">
        <v>1962</v>
      </c>
      <c r="E497" s="297" t="s">
        <v>22</v>
      </c>
      <c r="F497" s="297" t="s">
        <v>27</v>
      </c>
      <c r="G497" s="293">
        <v>15</v>
      </c>
      <c r="H497" s="298">
        <v>65</v>
      </c>
      <c r="I497" s="298">
        <f t="shared" si="7"/>
        <v>975</v>
      </c>
      <c r="J497" s="299">
        <v>12</v>
      </c>
      <c r="K497" s="300">
        <v>308</v>
      </c>
      <c r="L497" s="301"/>
      <c r="M497" s="297" t="s">
        <v>1276</v>
      </c>
      <c r="N497" s="293"/>
      <c r="O497" s="304"/>
      <c r="P497" s="304"/>
    </row>
    <row r="498" s="180" customFormat="1" ht="25" customHeight="1" spans="1:16">
      <c r="A498" s="293">
        <v>45</v>
      </c>
      <c r="B498" s="294" t="s">
        <v>1963</v>
      </c>
      <c r="C498" s="294"/>
      <c r="D498" s="302" t="s">
        <v>1964</v>
      </c>
      <c r="E498" s="297" t="s">
        <v>22</v>
      </c>
      <c r="F498" s="297" t="s">
        <v>27</v>
      </c>
      <c r="G498" s="293">
        <v>5</v>
      </c>
      <c r="H498" s="298">
        <v>220</v>
      </c>
      <c r="I498" s="298">
        <f t="shared" si="7"/>
        <v>1100</v>
      </c>
      <c r="J498" s="299">
        <v>12</v>
      </c>
      <c r="K498" s="300">
        <v>308</v>
      </c>
      <c r="L498" s="301"/>
      <c r="M498" s="297" t="s">
        <v>1276</v>
      </c>
      <c r="N498" s="293"/>
      <c r="O498" s="205"/>
      <c r="P498" s="205"/>
    </row>
    <row r="499" s="180" customFormat="1" ht="25" customHeight="1" spans="1:16">
      <c r="A499" s="293">
        <v>46</v>
      </c>
      <c r="B499" s="294" t="s">
        <v>1965</v>
      </c>
      <c r="C499" s="294"/>
      <c r="D499" s="302" t="s">
        <v>1383</v>
      </c>
      <c r="E499" s="297" t="s">
        <v>22</v>
      </c>
      <c r="F499" s="297" t="s">
        <v>27</v>
      </c>
      <c r="G499" s="293">
        <v>2</v>
      </c>
      <c r="H499" s="298">
        <v>21.6</v>
      </c>
      <c r="I499" s="298">
        <f t="shared" si="7"/>
        <v>43.2</v>
      </c>
      <c r="J499" s="299">
        <v>12</v>
      </c>
      <c r="K499" s="300">
        <v>308</v>
      </c>
      <c r="L499" s="301"/>
      <c r="M499" s="297" t="s">
        <v>1276</v>
      </c>
      <c r="N499" s="293"/>
      <c r="O499" s="205"/>
      <c r="P499" s="205"/>
    </row>
    <row r="500" s="180" customFormat="1" ht="25" customHeight="1" spans="1:16">
      <c r="A500" s="293">
        <v>47</v>
      </c>
      <c r="B500" s="294" t="s">
        <v>1966</v>
      </c>
      <c r="C500" s="294"/>
      <c r="D500" s="302" t="s">
        <v>1383</v>
      </c>
      <c r="E500" s="297" t="s">
        <v>22</v>
      </c>
      <c r="F500" s="297" t="s">
        <v>27</v>
      </c>
      <c r="G500" s="293">
        <v>1</v>
      </c>
      <c r="H500" s="298">
        <v>60</v>
      </c>
      <c r="I500" s="298">
        <f t="shared" si="7"/>
        <v>60</v>
      </c>
      <c r="J500" s="299">
        <v>12</v>
      </c>
      <c r="K500" s="300">
        <v>308</v>
      </c>
      <c r="L500" s="301"/>
      <c r="M500" s="297" t="s">
        <v>1276</v>
      </c>
      <c r="N500" s="293"/>
      <c r="O500" s="205"/>
      <c r="P500" s="205"/>
    </row>
    <row r="501" s="180" customFormat="1" ht="25" customHeight="1" spans="1:16">
      <c r="A501" s="293">
        <v>48</v>
      </c>
      <c r="B501" s="294" t="s">
        <v>1967</v>
      </c>
      <c r="C501" s="294"/>
      <c r="D501" s="302" t="s">
        <v>1375</v>
      </c>
      <c r="E501" s="297" t="s">
        <v>22</v>
      </c>
      <c r="F501" s="297" t="s">
        <v>27</v>
      </c>
      <c r="G501" s="293">
        <v>48</v>
      </c>
      <c r="H501" s="298">
        <v>15.5</v>
      </c>
      <c r="I501" s="298">
        <f t="shared" si="7"/>
        <v>744</v>
      </c>
      <c r="J501" s="299">
        <v>9</v>
      </c>
      <c r="K501" s="300">
        <v>232</v>
      </c>
      <c r="L501" s="301"/>
      <c r="M501" s="297" t="s">
        <v>1276</v>
      </c>
      <c r="N501" s="293"/>
      <c r="O501" s="205"/>
      <c r="P501" s="205"/>
    </row>
    <row r="502" s="180" customFormat="1" ht="25" customHeight="1" spans="1:16">
      <c r="A502" s="293">
        <v>49</v>
      </c>
      <c r="B502" s="294" t="s">
        <v>1968</v>
      </c>
      <c r="C502" s="294"/>
      <c r="D502" s="302" t="s">
        <v>1278</v>
      </c>
      <c r="E502" s="297" t="s">
        <v>22</v>
      </c>
      <c r="F502" s="297" t="s">
        <v>27</v>
      </c>
      <c r="G502" s="293">
        <v>1</v>
      </c>
      <c r="H502" s="298">
        <v>865</v>
      </c>
      <c r="I502" s="298">
        <f t="shared" si="7"/>
        <v>865</v>
      </c>
      <c r="J502" s="299">
        <v>9</v>
      </c>
      <c r="K502" s="300">
        <v>259</v>
      </c>
      <c r="L502" s="301"/>
      <c r="M502" s="297" t="s">
        <v>1276</v>
      </c>
      <c r="N502" s="293"/>
      <c r="O502" s="205"/>
      <c r="P502" s="205"/>
    </row>
    <row r="503" s="180" customFormat="1" ht="25" customHeight="1" spans="1:16">
      <c r="A503" s="293">
        <v>50</v>
      </c>
      <c r="B503" s="294" t="s">
        <v>1969</v>
      </c>
      <c r="C503" s="294"/>
      <c r="D503" s="302" t="s">
        <v>1970</v>
      </c>
      <c r="E503" s="297" t="s">
        <v>22</v>
      </c>
      <c r="F503" s="297" t="s">
        <v>27</v>
      </c>
      <c r="G503" s="293">
        <v>1</v>
      </c>
      <c r="H503" s="298">
        <v>1900</v>
      </c>
      <c r="I503" s="298">
        <f t="shared" si="7"/>
        <v>1900</v>
      </c>
      <c r="J503" s="299">
        <v>9</v>
      </c>
      <c r="K503" s="300">
        <v>259</v>
      </c>
      <c r="L503" s="301"/>
      <c r="M503" s="297" t="s">
        <v>1276</v>
      </c>
      <c r="N503" s="293"/>
      <c r="O503" s="205"/>
      <c r="P503" s="205"/>
    </row>
    <row r="504" s="180" customFormat="1" ht="25" customHeight="1" spans="1:16">
      <c r="A504" s="293">
        <v>51</v>
      </c>
      <c r="B504" s="294" t="s">
        <v>542</v>
      </c>
      <c r="C504" s="294"/>
      <c r="D504" s="302" t="s">
        <v>1383</v>
      </c>
      <c r="E504" s="297" t="s">
        <v>22</v>
      </c>
      <c r="F504" s="297" t="s">
        <v>27</v>
      </c>
      <c r="G504" s="293">
        <v>22</v>
      </c>
      <c r="H504" s="298">
        <v>9</v>
      </c>
      <c r="I504" s="298">
        <f t="shared" si="7"/>
        <v>198</v>
      </c>
      <c r="J504" s="299">
        <v>7</v>
      </c>
      <c r="K504" s="300">
        <v>192</v>
      </c>
      <c r="L504" s="301"/>
      <c r="M504" s="297" t="s">
        <v>1276</v>
      </c>
      <c r="N504" s="293"/>
      <c r="O504" s="205"/>
      <c r="P504" s="205"/>
    </row>
    <row r="505" s="180" customFormat="1" ht="25" customHeight="1" spans="1:16">
      <c r="A505" s="293">
        <v>52</v>
      </c>
      <c r="B505" s="294" t="s">
        <v>1971</v>
      </c>
      <c r="C505" s="294"/>
      <c r="D505" s="302" t="s">
        <v>1972</v>
      </c>
      <c r="E505" s="297" t="s">
        <v>22</v>
      </c>
      <c r="F505" s="297" t="s">
        <v>27</v>
      </c>
      <c r="G505" s="293">
        <v>1</v>
      </c>
      <c r="H505" s="298">
        <v>890</v>
      </c>
      <c r="I505" s="298">
        <f t="shared" si="7"/>
        <v>890</v>
      </c>
      <c r="J505" s="299">
        <v>9</v>
      </c>
      <c r="K505" s="300">
        <v>259</v>
      </c>
      <c r="L505" s="301"/>
      <c r="M505" s="297" t="s">
        <v>1276</v>
      </c>
      <c r="N505" s="293"/>
      <c r="O505" s="205"/>
      <c r="P505" s="205"/>
    </row>
    <row r="506" s="180" customFormat="1" ht="25" customHeight="1" spans="1:16">
      <c r="A506" s="293">
        <v>53</v>
      </c>
      <c r="B506" s="294" t="s">
        <v>1973</v>
      </c>
      <c r="C506" s="294"/>
      <c r="D506" s="302" t="s">
        <v>1974</v>
      </c>
      <c r="E506" s="297" t="s">
        <v>22</v>
      </c>
      <c r="F506" s="297" t="s">
        <v>27</v>
      </c>
      <c r="G506" s="293">
        <v>1</v>
      </c>
      <c r="H506" s="298">
        <v>600</v>
      </c>
      <c r="I506" s="298">
        <f t="shared" si="7"/>
        <v>600</v>
      </c>
      <c r="J506" s="299">
        <v>9</v>
      </c>
      <c r="K506" s="300">
        <v>259</v>
      </c>
      <c r="L506" s="301"/>
      <c r="M506" s="297" t="s">
        <v>1276</v>
      </c>
      <c r="N506" s="293"/>
      <c r="O506" s="205"/>
      <c r="P506" s="205"/>
    </row>
    <row r="507" s="180" customFormat="1" ht="25" customHeight="1" spans="1:16">
      <c r="A507" s="293">
        <v>54</v>
      </c>
      <c r="B507" s="294" t="s">
        <v>1975</v>
      </c>
      <c r="C507" s="294"/>
      <c r="D507" s="302" t="s">
        <v>1976</v>
      </c>
      <c r="E507" s="297" t="s">
        <v>22</v>
      </c>
      <c r="F507" s="297" t="s">
        <v>118</v>
      </c>
      <c r="G507" s="293">
        <v>1</v>
      </c>
      <c r="H507" s="298">
        <v>458</v>
      </c>
      <c r="I507" s="298">
        <f t="shared" si="7"/>
        <v>458</v>
      </c>
      <c r="J507" s="299">
        <v>9</v>
      </c>
      <c r="K507" s="300">
        <v>259</v>
      </c>
      <c r="L507" s="301"/>
      <c r="M507" s="297" t="s">
        <v>1276</v>
      </c>
      <c r="N507" s="293"/>
      <c r="O507" s="205"/>
      <c r="P507" s="205"/>
    </row>
    <row r="508" s="180" customFormat="1" ht="25" customHeight="1" spans="1:16">
      <c r="A508" s="293">
        <v>55</v>
      </c>
      <c r="B508" s="294" t="s">
        <v>1977</v>
      </c>
      <c r="C508" s="294"/>
      <c r="D508" s="302" t="s">
        <v>1978</v>
      </c>
      <c r="E508" s="297" t="s">
        <v>22</v>
      </c>
      <c r="F508" s="297" t="s">
        <v>27</v>
      </c>
      <c r="G508" s="293">
        <v>1</v>
      </c>
      <c r="H508" s="298">
        <v>389</v>
      </c>
      <c r="I508" s="298">
        <f t="shared" si="7"/>
        <v>389</v>
      </c>
      <c r="J508" s="299">
        <v>9</v>
      </c>
      <c r="K508" s="300">
        <v>259</v>
      </c>
      <c r="L508" s="301"/>
      <c r="M508" s="297" t="s">
        <v>1276</v>
      </c>
      <c r="N508" s="293"/>
      <c r="O508" s="205"/>
      <c r="P508" s="205"/>
    </row>
    <row r="509" s="180" customFormat="1" ht="25" customHeight="1" spans="1:16">
      <c r="A509" s="293">
        <v>56</v>
      </c>
      <c r="B509" s="294" t="s">
        <v>1979</v>
      </c>
      <c r="C509" s="313"/>
      <c r="D509" s="302" t="s">
        <v>1381</v>
      </c>
      <c r="E509" s="297" t="s">
        <v>22</v>
      </c>
      <c r="F509" s="314" t="s">
        <v>118</v>
      </c>
      <c r="G509" s="293">
        <v>3</v>
      </c>
      <c r="H509" s="298">
        <v>190</v>
      </c>
      <c r="I509" s="298">
        <f t="shared" si="7"/>
        <v>570</v>
      </c>
      <c r="J509" s="299">
        <v>9</v>
      </c>
      <c r="K509" s="300">
        <v>259</v>
      </c>
      <c r="L509" s="301"/>
      <c r="M509" s="297" t="s">
        <v>1276</v>
      </c>
      <c r="N509" s="293"/>
      <c r="O509" s="205"/>
      <c r="P509" s="205"/>
    </row>
    <row r="510" s="180" customFormat="1" ht="25" customHeight="1" spans="1:16">
      <c r="A510" s="293">
        <v>57</v>
      </c>
      <c r="B510" s="294" t="s">
        <v>1980</v>
      </c>
      <c r="C510" s="294"/>
      <c r="D510" s="302" t="s">
        <v>1981</v>
      </c>
      <c r="E510" s="297" t="s">
        <v>22</v>
      </c>
      <c r="F510" s="297" t="s">
        <v>45</v>
      </c>
      <c r="G510" s="293">
        <v>2</v>
      </c>
      <c r="H510" s="298">
        <v>490</v>
      </c>
      <c r="I510" s="298">
        <f t="shared" si="7"/>
        <v>980</v>
      </c>
      <c r="J510" s="299">
        <v>9</v>
      </c>
      <c r="K510" s="300">
        <v>259</v>
      </c>
      <c r="L510" s="301"/>
      <c r="M510" s="297" t="s">
        <v>1276</v>
      </c>
      <c r="N510" s="293"/>
      <c r="O510" s="205"/>
      <c r="P510" s="205"/>
    </row>
    <row r="511" s="180" customFormat="1" ht="25" customHeight="1" spans="1:16">
      <c r="A511" s="293">
        <v>58</v>
      </c>
      <c r="B511" s="294" t="s">
        <v>1982</v>
      </c>
      <c r="C511" s="294"/>
      <c r="D511" s="302" t="s">
        <v>1375</v>
      </c>
      <c r="E511" s="297" t="s">
        <v>22</v>
      </c>
      <c r="F511" s="297" t="s">
        <v>27</v>
      </c>
      <c r="G511" s="293">
        <v>2</v>
      </c>
      <c r="H511" s="298">
        <v>70</v>
      </c>
      <c r="I511" s="298">
        <f t="shared" si="7"/>
        <v>140</v>
      </c>
      <c r="J511" s="299">
        <v>9</v>
      </c>
      <c r="K511" s="300">
        <v>259</v>
      </c>
      <c r="L511" s="301"/>
      <c r="M511" s="297" t="s">
        <v>1276</v>
      </c>
      <c r="N511" s="293"/>
      <c r="O511" s="205"/>
      <c r="P511" s="205"/>
    </row>
    <row r="512" s="180" customFormat="1" ht="25" customHeight="1" spans="1:16">
      <c r="A512" s="293">
        <v>59</v>
      </c>
      <c r="B512" s="294" t="s">
        <v>1983</v>
      </c>
      <c r="C512" s="294"/>
      <c r="D512" s="302" t="s">
        <v>1405</v>
      </c>
      <c r="E512" s="297" t="s">
        <v>22</v>
      </c>
      <c r="F512" s="297" t="s">
        <v>27</v>
      </c>
      <c r="G512" s="293">
        <v>1</v>
      </c>
      <c r="H512" s="298">
        <v>315</v>
      </c>
      <c r="I512" s="298">
        <f t="shared" si="7"/>
        <v>315</v>
      </c>
      <c r="J512" s="299">
        <v>9</v>
      </c>
      <c r="K512" s="300">
        <v>259</v>
      </c>
      <c r="L512" s="301"/>
      <c r="M512" s="297" t="s">
        <v>1276</v>
      </c>
      <c r="N512" s="293"/>
      <c r="O512" s="205"/>
      <c r="P512" s="205"/>
    </row>
    <row r="513" s="180" customFormat="1" ht="25" customHeight="1" spans="1:16">
      <c r="A513" s="293">
        <v>60</v>
      </c>
      <c r="B513" s="294" t="s">
        <v>612</v>
      </c>
      <c r="C513" s="294"/>
      <c r="D513" s="302" t="s">
        <v>1375</v>
      </c>
      <c r="E513" s="297" t="s">
        <v>22</v>
      </c>
      <c r="F513" s="297" t="s">
        <v>27</v>
      </c>
      <c r="G513" s="293">
        <v>50</v>
      </c>
      <c r="H513" s="298">
        <v>15.5</v>
      </c>
      <c r="I513" s="298">
        <f t="shared" si="7"/>
        <v>775</v>
      </c>
      <c r="J513" s="299">
        <v>9</v>
      </c>
      <c r="K513" s="300">
        <v>259</v>
      </c>
      <c r="L513" s="301"/>
      <c r="M513" s="297" t="s">
        <v>1276</v>
      </c>
      <c r="N513" s="293"/>
      <c r="O513" s="205"/>
      <c r="P513" s="205"/>
    </row>
    <row r="514" s="180" customFormat="1" ht="25" customHeight="1" spans="1:16">
      <c r="A514" s="293">
        <v>61</v>
      </c>
      <c r="B514" s="294" t="s">
        <v>1279</v>
      </c>
      <c r="C514" s="294"/>
      <c r="D514" s="302" t="s">
        <v>1984</v>
      </c>
      <c r="E514" s="297" t="s">
        <v>22</v>
      </c>
      <c r="F514" s="297" t="s">
        <v>27</v>
      </c>
      <c r="G514" s="293">
        <v>2</v>
      </c>
      <c r="H514" s="298">
        <v>205</v>
      </c>
      <c r="I514" s="298">
        <f t="shared" si="7"/>
        <v>410</v>
      </c>
      <c r="J514" s="299">
        <v>9</v>
      </c>
      <c r="K514" s="300">
        <v>259</v>
      </c>
      <c r="L514" s="301"/>
      <c r="M514" s="297" t="s">
        <v>1276</v>
      </c>
      <c r="N514" s="293"/>
      <c r="O514" s="205"/>
      <c r="P514" s="205"/>
    </row>
    <row r="515" s="180" customFormat="1" ht="25" customHeight="1" spans="1:16">
      <c r="A515" s="293">
        <v>62</v>
      </c>
      <c r="B515" s="294" t="s">
        <v>1614</v>
      </c>
      <c r="C515" s="294"/>
      <c r="D515" s="302" t="s">
        <v>1375</v>
      </c>
      <c r="E515" s="297" t="s">
        <v>22</v>
      </c>
      <c r="F515" s="297" t="s">
        <v>27</v>
      </c>
      <c r="G515" s="293">
        <v>10</v>
      </c>
      <c r="H515" s="298">
        <v>20</v>
      </c>
      <c r="I515" s="298">
        <f t="shared" si="7"/>
        <v>200</v>
      </c>
      <c r="J515" s="299">
        <v>9</v>
      </c>
      <c r="K515" s="300">
        <v>259</v>
      </c>
      <c r="L515" s="301"/>
      <c r="M515" s="297" t="s">
        <v>1276</v>
      </c>
      <c r="N515" s="293"/>
      <c r="O515" s="205"/>
      <c r="P515" s="205"/>
    </row>
    <row r="516" s="180" customFormat="1" ht="25" customHeight="1" spans="1:16">
      <c r="A516" s="293">
        <v>63</v>
      </c>
      <c r="B516" s="294" t="s">
        <v>1985</v>
      </c>
      <c r="C516" s="294"/>
      <c r="D516" s="302" t="s">
        <v>1392</v>
      </c>
      <c r="E516" s="297" t="s">
        <v>22</v>
      </c>
      <c r="F516" s="297" t="s">
        <v>45</v>
      </c>
      <c r="G516" s="293">
        <v>2</v>
      </c>
      <c r="H516" s="298">
        <v>390</v>
      </c>
      <c r="I516" s="298">
        <f t="shared" si="7"/>
        <v>780</v>
      </c>
      <c r="J516" s="299">
        <v>2</v>
      </c>
      <c r="K516" s="300">
        <v>63</v>
      </c>
      <c r="L516" s="301"/>
      <c r="M516" s="297" t="s">
        <v>1276</v>
      </c>
      <c r="N516" s="297" t="s">
        <v>1360</v>
      </c>
      <c r="O516" s="205"/>
      <c r="P516" s="205"/>
    </row>
    <row r="517" s="180" customFormat="1" ht="25" customHeight="1" spans="1:16">
      <c r="A517" s="293">
        <v>64</v>
      </c>
      <c r="B517" s="294" t="s">
        <v>1986</v>
      </c>
      <c r="C517" s="294"/>
      <c r="D517" s="302" t="s">
        <v>1744</v>
      </c>
      <c r="E517" s="297" t="s">
        <v>22</v>
      </c>
      <c r="F517" s="297" t="s">
        <v>27</v>
      </c>
      <c r="G517" s="293">
        <v>1</v>
      </c>
      <c r="H517" s="298">
        <v>800</v>
      </c>
      <c r="I517" s="298">
        <f t="shared" si="7"/>
        <v>800</v>
      </c>
      <c r="J517" s="299">
        <v>2</v>
      </c>
      <c r="K517" s="300">
        <v>63</v>
      </c>
      <c r="L517" s="301"/>
      <c r="M517" s="297" t="s">
        <v>1276</v>
      </c>
      <c r="N517" s="297" t="s">
        <v>1360</v>
      </c>
      <c r="O517" s="205"/>
      <c r="P517" s="205"/>
    </row>
    <row r="518" s="180" customFormat="1" ht="25" customHeight="1" spans="1:16">
      <c r="A518" s="293">
        <v>65</v>
      </c>
      <c r="B518" s="294" t="s">
        <v>1987</v>
      </c>
      <c r="C518" s="294"/>
      <c r="D518" s="302" t="s">
        <v>1988</v>
      </c>
      <c r="E518" s="297" t="s">
        <v>22</v>
      </c>
      <c r="F518" s="297" t="s">
        <v>118</v>
      </c>
      <c r="G518" s="293">
        <v>1</v>
      </c>
      <c r="H518" s="298">
        <v>2330</v>
      </c>
      <c r="I518" s="298">
        <f t="shared" ref="I518:I581" si="8">G518*H518</f>
        <v>2330</v>
      </c>
      <c r="J518" s="299">
        <v>3</v>
      </c>
      <c r="K518" s="300">
        <v>115</v>
      </c>
      <c r="L518" s="301"/>
      <c r="M518" s="297" t="s">
        <v>1276</v>
      </c>
      <c r="N518" s="297" t="s">
        <v>1360</v>
      </c>
      <c r="O518" s="205"/>
      <c r="P518" s="205"/>
    </row>
    <row r="519" s="180" customFormat="1" ht="25" customHeight="1" spans="1:16">
      <c r="A519" s="293">
        <v>66</v>
      </c>
      <c r="B519" s="294" t="s">
        <v>1989</v>
      </c>
      <c r="C519" s="294"/>
      <c r="D519" s="302" t="s">
        <v>1990</v>
      </c>
      <c r="E519" s="297" t="s">
        <v>22</v>
      </c>
      <c r="F519" s="297" t="s">
        <v>45</v>
      </c>
      <c r="G519" s="293">
        <v>2</v>
      </c>
      <c r="H519" s="298">
        <v>2800</v>
      </c>
      <c r="I519" s="298">
        <f t="shared" si="8"/>
        <v>5600</v>
      </c>
      <c r="J519" s="299">
        <v>3</v>
      </c>
      <c r="K519" s="300">
        <v>115</v>
      </c>
      <c r="L519" s="301"/>
      <c r="M519" s="297" t="s">
        <v>1276</v>
      </c>
      <c r="N519" s="297" t="s">
        <v>1360</v>
      </c>
      <c r="O519" s="205"/>
      <c r="P519" s="205"/>
    </row>
    <row r="520" s="273" customFormat="1" ht="25" customHeight="1" spans="1:16">
      <c r="A520" s="293">
        <v>67</v>
      </c>
      <c r="B520" s="294" t="s">
        <v>1991</v>
      </c>
      <c r="C520" s="294"/>
      <c r="D520" s="302" t="s">
        <v>1992</v>
      </c>
      <c r="E520" s="297" t="s">
        <v>22</v>
      </c>
      <c r="F520" s="297" t="s">
        <v>45</v>
      </c>
      <c r="G520" s="293">
        <v>1</v>
      </c>
      <c r="H520" s="298">
        <v>2748</v>
      </c>
      <c r="I520" s="298">
        <f t="shared" si="8"/>
        <v>2748</v>
      </c>
      <c r="J520" s="299">
        <v>3</v>
      </c>
      <c r="K520" s="300">
        <v>115</v>
      </c>
      <c r="L520" s="301"/>
      <c r="M520" s="297" t="s">
        <v>1276</v>
      </c>
      <c r="N520" s="297" t="s">
        <v>1360</v>
      </c>
      <c r="O520" s="304"/>
      <c r="P520" s="304"/>
    </row>
    <row r="521" s="273" customFormat="1" ht="25" customHeight="1" spans="1:16">
      <c r="A521" s="293">
        <v>68</v>
      </c>
      <c r="B521" s="294" t="s">
        <v>1993</v>
      </c>
      <c r="C521" s="295"/>
      <c r="D521" s="294" t="s">
        <v>1994</v>
      </c>
      <c r="E521" s="297" t="s">
        <v>22</v>
      </c>
      <c r="F521" s="297" t="s">
        <v>23</v>
      </c>
      <c r="G521" s="293">
        <v>2</v>
      </c>
      <c r="H521" s="298">
        <v>2500</v>
      </c>
      <c r="I521" s="298">
        <f t="shared" si="8"/>
        <v>5000</v>
      </c>
      <c r="J521" s="299">
        <v>3</v>
      </c>
      <c r="K521" s="300">
        <v>115</v>
      </c>
      <c r="L521" s="301"/>
      <c r="M521" s="297" t="s">
        <v>1276</v>
      </c>
      <c r="N521" s="297" t="s">
        <v>1360</v>
      </c>
      <c r="O521" s="304"/>
      <c r="P521" s="304"/>
    </row>
    <row r="522" s="273" customFormat="1" ht="25" customHeight="1" spans="1:16">
      <c r="A522" s="293">
        <v>69</v>
      </c>
      <c r="B522" s="294" t="s">
        <v>1410</v>
      </c>
      <c r="C522" s="315"/>
      <c r="D522" s="302" t="s">
        <v>1995</v>
      </c>
      <c r="E522" s="297" t="s">
        <v>22</v>
      </c>
      <c r="F522" s="297" t="s">
        <v>27</v>
      </c>
      <c r="G522" s="293">
        <v>4</v>
      </c>
      <c r="H522" s="298">
        <v>490</v>
      </c>
      <c r="I522" s="298">
        <f t="shared" si="8"/>
        <v>1960</v>
      </c>
      <c r="J522" s="299">
        <v>3</v>
      </c>
      <c r="K522" s="300">
        <v>115</v>
      </c>
      <c r="L522" s="301"/>
      <c r="M522" s="297" t="s">
        <v>1276</v>
      </c>
      <c r="N522" s="297" t="s">
        <v>1360</v>
      </c>
      <c r="O522" s="304"/>
      <c r="P522" s="304"/>
    </row>
    <row r="523" s="180" customFormat="1" ht="25" customHeight="1" spans="1:16">
      <c r="A523" s="293">
        <v>70</v>
      </c>
      <c r="B523" s="294" t="s">
        <v>1996</v>
      </c>
      <c r="C523" s="294"/>
      <c r="D523" s="302" t="s">
        <v>1981</v>
      </c>
      <c r="E523" s="297" t="s">
        <v>22</v>
      </c>
      <c r="F523" s="297" t="s">
        <v>45</v>
      </c>
      <c r="G523" s="293">
        <v>1</v>
      </c>
      <c r="H523" s="298">
        <v>750</v>
      </c>
      <c r="I523" s="298">
        <f t="shared" si="8"/>
        <v>750</v>
      </c>
      <c r="J523" s="299">
        <v>3</v>
      </c>
      <c r="K523" s="300">
        <v>115</v>
      </c>
      <c r="L523" s="301"/>
      <c r="M523" s="297" t="s">
        <v>1276</v>
      </c>
      <c r="N523" s="297" t="s">
        <v>1360</v>
      </c>
      <c r="O523" s="205"/>
      <c r="P523" s="205"/>
    </row>
    <row r="524" s="180" customFormat="1" ht="25" customHeight="1" spans="1:16">
      <c r="A524" s="293">
        <v>71</v>
      </c>
      <c r="B524" s="294" t="s">
        <v>1997</v>
      </c>
      <c r="C524" s="294"/>
      <c r="D524" s="302" t="s">
        <v>1998</v>
      </c>
      <c r="E524" s="297" t="s">
        <v>22</v>
      </c>
      <c r="F524" s="297" t="s">
        <v>27</v>
      </c>
      <c r="G524" s="293">
        <v>1</v>
      </c>
      <c r="H524" s="298">
        <v>580</v>
      </c>
      <c r="I524" s="298">
        <f t="shared" si="8"/>
        <v>580</v>
      </c>
      <c r="J524" s="299">
        <v>3</v>
      </c>
      <c r="K524" s="300">
        <v>115</v>
      </c>
      <c r="L524" s="301"/>
      <c r="M524" s="297" t="s">
        <v>1276</v>
      </c>
      <c r="N524" s="297" t="s">
        <v>1360</v>
      </c>
      <c r="O524" s="205"/>
      <c r="P524" s="205"/>
    </row>
    <row r="525" s="180" customFormat="1" ht="25" customHeight="1" spans="1:16">
      <c r="A525" s="293">
        <v>72</v>
      </c>
      <c r="B525" s="294" t="s">
        <v>1418</v>
      </c>
      <c r="C525" s="294"/>
      <c r="D525" s="302" t="s">
        <v>1383</v>
      </c>
      <c r="E525" s="297" t="s">
        <v>22</v>
      </c>
      <c r="F525" s="297" t="s">
        <v>27</v>
      </c>
      <c r="G525" s="293">
        <v>5</v>
      </c>
      <c r="H525" s="298">
        <v>370</v>
      </c>
      <c r="I525" s="298">
        <f t="shared" si="8"/>
        <v>1850</v>
      </c>
      <c r="J525" s="299">
        <v>2</v>
      </c>
      <c r="K525" s="300">
        <v>62</v>
      </c>
      <c r="L525" s="301"/>
      <c r="M525" s="297" t="s">
        <v>1276</v>
      </c>
      <c r="N525" s="297" t="s">
        <v>1360</v>
      </c>
      <c r="O525" s="205"/>
      <c r="P525" s="205"/>
    </row>
    <row r="526" s="180" customFormat="1" ht="25" customHeight="1" spans="1:16">
      <c r="A526" s="293">
        <v>73</v>
      </c>
      <c r="B526" s="294" t="s">
        <v>1999</v>
      </c>
      <c r="C526" s="294"/>
      <c r="D526" s="302" t="s">
        <v>2000</v>
      </c>
      <c r="E526" s="297" t="s">
        <v>22</v>
      </c>
      <c r="F526" s="297" t="s">
        <v>27</v>
      </c>
      <c r="G526" s="293">
        <v>2</v>
      </c>
      <c r="H526" s="298">
        <v>900</v>
      </c>
      <c r="I526" s="298">
        <f t="shared" si="8"/>
        <v>1800</v>
      </c>
      <c r="J526" s="299">
        <v>2</v>
      </c>
      <c r="K526" s="300">
        <v>62</v>
      </c>
      <c r="L526" s="301"/>
      <c r="M526" s="297" t="s">
        <v>1276</v>
      </c>
      <c r="N526" s="297" t="s">
        <v>1360</v>
      </c>
      <c r="O526" s="205"/>
      <c r="P526" s="205"/>
    </row>
    <row r="527" s="180" customFormat="1" ht="25" customHeight="1" spans="1:16">
      <c r="A527" s="293">
        <v>74</v>
      </c>
      <c r="B527" s="294" t="s">
        <v>2001</v>
      </c>
      <c r="C527" s="294"/>
      <c r="D527" s="302" t="s">
        <v>2002</v>
      </c>
      <c r="E527" s="297" t="s">
        <v>22</v>
      </c>
      <c r="F527" s="297" t="s">
        <v>118</v>
      </c>
      <c r="G527" s="293">
        <v>1</v>
      </c>
      <c r="H527" s="298">
        <v>4900</v>
      </c>
      <c r="I527" s="298">
        <f t="shared" si="8"/>
        <v>4900</v>
      </c>
      <c r="J527" s="299">
        <v>2</v>
      </c>
      <c r="K527" s="300">
        <v>62</v>
      </c>
      <c r="L527" s="301"/>
      <c r="M527" s="297" t="s">
        <v>1276</v>
      </c>
      <c r="N527" s="297" t="s">
        <v>1360</v>
      </c>
      <c r="O527" s="205"/>
      <c r="P527" s="205"/>
    </row>
    <row r="528" s="180" customFormat="1" ht="25" customHeight="1" spans="1:16">
      <c r="A528" s="293">
        <v>75</v>
      </c>
      <c r="B528" s="294" t="s">
        <v>2003</v>
      </c>
      <c r="C528" s="294"/>
      <c r="D528" s="302" t="s">
        <v>1278</v>
      </c>
      <c r="E528" s="297" t="s">
        <v>22</v>
      </c>
      <c r="F528" s="297" t="s">
        <v>27</v>
      </c>
      <c r="G528" s="293">
        <v>20</v>
      </c>
      <c r="H528" s="298">
        <v>5.6</v>
      </c>
      <c r="I528" s="298">
        <f t="shared" si="8"/>
        <v>112</v>
      </c>
      <c r="J528" s="299">
        <v>2</v>
      </c>
      <c r="K528" s="300">
        <v>62</v>
      </c>
      <c r="L528" s="301"/>
      <c r="M528" s="297" t="s">
        <v>1276</v>
      </c>
      <c r="N528" s="293"/>
      <c r="O528" s="205"/>
      <c r="P528" s="205"/>
    </row>
    <row r="529" s="180" customFormat="1" ht="25" customHeight="1" spans="1:16">
      <c r="A529" s="293">
        <v>76</v>
      </c>
      <c r="B529" s="294" t="s">
        <v>2004</v>
      </c>
      <c r="C529" s="294"/>
      <c r="D529" s="302" t="s">
        <v>2005</v>
      </c>
      <c r="E529" s="297" t="s">
        <v>22</v>
      </c>
      <c r="F529" s="297" t="s">
        <v>27</v>
      </c>
      <c r="G529" s="293">
        <v>5</v>
      </c>
      <c r="H529" s="298">
        <v>398</v>
      </c>
      <c r="I529" s="298">
        <f t="shared" si="8"/>
        <v>1990</v>
      </c>
      <c r="J529" s="299">
        <v>2</v>
      </c>
      <c r="K529" s="300">
        <v>62</v>
      </c>
      <c r="L529" s="301"/>
      <c r="M529" s="297" t="s">
        <v>1276</v>
      </c>
      <c r="N529" s="293"/>
      <c r="O529" s="205"/>
      <c r="P529" s="205"/>
    </row>
    <row r="530" s="180" customFormat="1" ht="25" customHeight="1" spans="1:16">
      <c r="A530" s="293">
        <v>77</v>
      </c>
      <c r="B530" s="294" t="s">
        <v>2006</v>
      </c>
      <c r="C530" s="294"/>
      <c r="D530" s="302" t="s">
        <v>1278</v>
      </c>
      <c r="E530" s="297" t="s">
        <v>22</v>
      </c>
      <c r="F530" s="297" t="s">
        <v>27</v>
      </c>
      <c r="G530" s="293">
        <v>60</v>
      </c>
      <c r="H530" s="298">
        <v>9</v>
      </c>
      <c r="I530" s="298">
        <f t="shared" si="8"/>
        <v>540</v>
      </c>
      <c r="J530" s="299">
        <v>2</v>
      </c>
      <c r="K530" s="300">
        <v>62</v>
      </c>
      <c r="L530" s="301"/>
      <c r="M530" s="297" t="s">
        <v>1276</v>
      </c>
      <c r="N530" s="293"/>
      <c r="O530" s="205"/>
      <c r="P530" s="205"/>
    </row>
    <row r="531" s="180" customFormat="1" ht="25" customHeight="1" spans="1:16">
      <c r="A531" s="293">
        <v>78</v>
      </c>
      <c r="B531" s="294" t="s">
        <v>2007</v>
      </c>
      <c r="C531" s="294"/>
      <c r="D531" s="302" t="s">
        <v>1387</v>
      </c>
      <c r="E531" s="297" t="s">
        <v>22</v>
      </c>
      <c r="F531" s="297" t="s">
        <v>27</v>
      </c>
      <c r="G531" s="293">
        <v>5</v>
      </c>
      <c r="H531" s="298">
        <v>180</v>
      </c>
      <c r="I531" s="298">
        <f t="shared" si="8"/>
        <v>900</v>
      </c>
      <c r="J531" s="299">
        <v>2</v>
      </c>
      <c r="K531" s="300">
        <v>62</v>
      </c>
      <c r="L531" s="301"/>
      <c r="M531" s="297" t="s">
        <v>1276</v>
      </c>
      <c r="N531" s="293"/>
      <c r="O531" s="205"/>
      <c r="P531" s="205"/>
    </row>
    <row r="532" s="180" customFormat="1" ht="25" customHeight="1" spans="1:16">
      <c r="A532" s="293">
        <v>79</v>
      </c>
      <c r="B532" s="294" t="s">
        <v>2008</v>
      </c>
      <c r="C532" s="294"/>
      <c r="D532" s="302" t="s">
        <v>1742</v>
      </c>
      <c r="E532" s="297" t="s">
        <v>22</v>
      </c>
      <c r="F532" s="297" t="s">
        <v>27</v>
      </c>
      <c r="G532" s="293">
        <v>6</v>
      </c>
      <c r="H532" s="298">
        <v>800</v>
      </c>
      <c r="I532" s="298">
        <f t="shared" si="8"/>
        <v>4800</v>
      </c>
      <c r="J532" s="299">
        <v>2</v>
      </c>
      <c r="K532" s="300">
        <v>62</v>
      </c>
      <c r="L532" s="301"/>
      <c r="M532" s="297" t="s">
        <v>1276</v>
      </c>
      <c r="N532" s="293"/>
      <c r="O532" s="205"/>
      <c r="P532" s="205"/>
    </row>
    <row r="533" s="180" customFormat="1" ht="25" customHeight="1" spans="1:16">
      <c r="A533" s="293">
        <v>80</v>
      </c>
      <c r="B533" s="294" t="s">
        <v>2009</v>
      </c>
      <c r="C533" s="294"/>
      <c r="D533" s="302" t="s">
        <v>2010</v>
      </c>
      <c r="E533" s="297" t="s">
        <v>22</v>
      </c>
      <c r="F533" s="297" t="s">
        <v>27</v>
      </c>
      <c r="G533" s="293">
        <v>1</v>
      </c>
      <c r="H533" s="298">
        <v>589</v>
      </c>
      <c r="I533" s="298">
        <f t="shared" si="8"/>
        <v>589</v>
      </c>
      <c r="J533" s="299">
        <v>2</v>
      </c>
      <c r="K533" s="300">
        <v>62</v>
      </c>
      <c r="L533" s="301"/>
      <c r="M533" s="297" t="s">
        <v>1276</v>
      </c>
      <c r="N533" s="293"/>
      <c r="O533" s="205"/>
      <c r="P533" s="205"/>
    </row>
    <row r="534" s="180" customFormat="1" ht="25" customHeight="1" spans="1:16">
      <c r="A534" s="293">
        <v>81</v>
      </c>
      <c r="B534" s="294" t="s">
        <v>2011</v>
      </c>
      <c r="C534" s="294"/>
      <c r="D534" s="302" t="s">
        <v>1375</v>
      </c>
      <c r="E534" s="297" t="s">
        <v>22</v>
      </c>
      <c r="F534" s="297" t="s">
        <v>27</v>
      </c>
      <c r="G534" s="293">
        <v>5</v>
      </c>
      <c r="H534" s="298">
        <v>86</v>
      </c>
      <c r="I534" s="298">
        <f t="shared" si="8"/>
        <v>430</v>
      </c>
      <c r="J534" s="299">
        <v>2</v>
      </c>
      <c r="K534" s="300">
        <v>62</v>
      </c>
      <c r="L534" s="301"/>
      <c r="M534" s="297" t="s">
        <v>1276</v>
      </c>
      <c r="N534" s="293"/>
      <c r="O534" s="205"/>
      <c r="P534" s="205"/>
    </row>
    <row r="535" s="180" customFormat="1" ht="25" customHeight="1" spans="1:16">
      <c r="A535" s="293">
        <v>82</v>
      </c>
      <c r="B535" s="294" t="s">
        <v>2012</v>
      </c>
      <c r="C535" s="294"/>
      <c r="D535" s="302" t="s">
        <v>1278</v>
      </c>
      <c r="E535" s="297" t="s">
        <v>22</v>
      </c>
      <c r="F535" s="297" t="s">
        <v>27</v>
      </c>
      <c r="G535" s="293">
        <v>10</v>
      </c>
      <c r="H535" s="298">
        <v>112</v>
      </c>
      <c r="I535" s="298">
        <f t="shared" si="8"/>
        <v>1120</v>
      </c>
      <c r="J535" s="299">
        <v>2</v>
      </c>
      <c r="K535" s="300">
        <v>62</v>
      </c>
      <c r="L535" s="301"/>
      <c r="M535" s="297" t="s">
        <v>1276</v>
      </c>
      <c r="N535" s="293"/>
      <c r="O535" s="205"/>
      <c r="P535" s="205"/>
    </row>
    <row r="536" s="180" customFormat="1" ht="25" customHeight="1" spans="1:16">
      <c r="A536" s="293">
        <v>83</v>
      </c>
      <c r="B536" s="294" t="s">
        <v>2013</v>
      </c>
      <c r="C536" s="294"/>
      <c r="D536" s="302" t="s">
        <v>1383</v>
      </c>
      <c r="E536" s="297" t="s">
        <v>22</v>
      </c>
      <c r="F536" s="297" t="s">
        <v>27</v>
      </c>
      <c r="G536" s="293">
        <v>2</v>
      </c>
      <c r="H536" s="298">
        <v>33</v>
      </c>
      <c r="I536" s="298">
        <f t="shared" si="8"/>
        <v>66</v>
      </c>
      <c r="J536" s="299">
        <v>2</v>
      </c>
      <c r="K536" s="300">
        <v>62</v>
      </c>
      <c r="L536" s="301"/>
      <c r="M536" s="297" t="s">
        <v>1276</v>
      </c>
      <c r="N536" s="293"/>
      <c r="O536" s="205"/>
      <c r="P536" s="205"/>
    </row>
    <row r="537" s="180" customFormat="1" ht="25" customHeight="1" spans="1:16">
      <c r="A537" s="293">
        <v>84</v>
      </c>
      <c r="B537" s="294" t="s">
        <v>2014</v>
      </c>
      <c r="C537" s="294"/>
      <c r="D537" s="302" t="s">
        <v>1383</v>
      </c>
      <c r="E537" s="297" t="s">
        <v>22</v>
      </c>
      <c r="F537" s="297" t="s">
        <v>27</v>
      </c>
      <c r="G537" s="293">
        <v>2</v>
      </c>
      <c r="H537" s="298">
        <v>36</v>
      </c>
      <c r="I537" s="298">
        <f t="shared" si="8"/>
        <v>72</v>
      </c>
      <c r="J537" s="299">
        <v>2</v>
      </c>
      <c r="K537" s="300">
        <v>66</v>
      </c>
      <c r="L537" s="301"/>
      <c r="M537" s="297" t="s">
        <v>1276</v>
      </c>
      <c r="N537" s="293"/>
      <c r="O537" s="205"/>
      <c r="P537" s="205"/>
    </row>
    <row r="538" s="180" customFormat="1" ht="25" customHeight="1" spans="1:16">
      <c r="A538" s="293">
        <v>85</v>
      </c>
      <c r="B538" s="294" t="s">
        <v>2015</v>
      </c>
      <c r="C538" s="294"/>
      <c r="D538" s="302" t="s">
        <v>1383</v>
      </c>
      <c r="E538" s="297" t="s">
        <v>22</v>
      </c>
      <c r="F538" s="297" t="s">
        <v>27</v>
      </c>
      <c r="G538" s="293">
        <v>2</v>
      </c>
      <c r="H538" s="298">
        <v>36</v>
      </c>
      <c r="I538" s="298">
        <f t="shared" si="8"/>
        <v>72</v>
      </c>
      <c r="J538" s="299">
        <v>2</v>
      </c>
      <c r="K538" s="300">
        <v>66</v>
      </c>
      <c r="L538" s="301"/>
      <c r="M538" s="297" t="s">
        <v>1276</v>
      </c>
      <c r="N538" s="293"/>
      <c r="O538" s="205"/>
      <c r="P538" s="205"/>
    </row>
    <row r="539" s="180" customFormat="1" ht="25" customHeight="1" spans="1:16">
      <c r="A539" s="293">
        <v>86</v>
      </c>
      <c r="B539" s="294" t="s">
        <v>2016</v>
      </c>
      <c r="C539" s="294"/>
      <c r="D539" s="302" t="s">
        <v>1469</v>
      </c>
      <c r="E539" s="297" t="s">
        <v>22</v>
      </c>
      <c r="F539" s="297" t="s">
        <v>27</v>
      </c>
      <c r="G539" s="293">
        <v>1</v>
      </c>
      <c r="H539" s="298">
        <v>90</v>
      </c>
      <c r="I539" s="298">
        <f t="shared" si="8"/>
        <v>90</v>
      </c>
      <c r="J539" s="299">
        <v>2</v>
      </c>
      <c r="K539" s="300">
        <v>66</v>
      </c>
      <c r="L539" s="301"/>
      <c r="M539" s="297" t="s">
        <v>1276</v>
      </c>
      <c r="N539" s="293"/>
      <c r="O539" s="205"/>
      <c r="P539" s="205"/>
    </row>
    <row r="540" s="180" customFormat="1" ht="25" customHeight="1" spans="1:16">
      <c r="A540" s="293">
        <v>87</v>
      </c>
      <c r="B540" s="294" t="s">
        <v>2017</v>
      </c>
      <c r="C540" s="294"/>
      <c r="D540" s="302" t="s">
        <v>2018</v>
      </c>
      <c r="E540" s="297" t="s">
        <v>22</v>
      </c>
      <c r="F540" s="297" t="s">
        <v>23</v>
      </c>
      <c r="G540" s="293">
        <v>1</v>
      </c>
      <c r="H540" s="298">
        <v>1300</v>
      </c>
      <c r="I540" s="298">
        <f t="shared" si="8"/>
        <v>1300</v>
      </c>
      <c r="J540" s="299">
        <v>2</v>
      </c>
      <c r="K540" s="300">
        <v>66</v>
      </c>
      <c r="L540" s="301"/>
      <c r="M540" s="297" t="s">
        <v>1276</v>
      </c>
      <c r="N540" s="293"/>
      <c r="O540" s="205"/>
      <c r="P540" s="205"/>
    </row>
    <row r="541" s="180" customFormat="1" ht="25" customHeight="1" spans="1:16">
      <c r="A541" s="293">
        <v>88</v>
      </c>
      <c r="B541" s="294" t="s">
        <v>2019</v>
      </c>
      <c r="C541" s="294"/>
      <c r="D541" s="302" t="s">
        <v>2020</v>
      </c>
      <c r="E541" s="297" t="s">
        <v>22</v>
      </c>
      <c r="F541" s="297" t="s">
        <v>389</v>
      </c>
      <c r="G541" s="293">
        <v>1</v>
      </c>
      <c r="H541" s="298">
        <v>290</v>
      </c>
      <c r="I541" s="298">
        <f t="shared" si="8"/>
        <v>290</v>
      </c>
      <c r="J541" s="299">
        <v>2</v>
      </c>
      <c r="K541" s="300">
        <v>66</v>
      </c>
      <c r="L541" s="301"/>
      <c r="M541" s="297" t="s">
        <v>1276</v>
      </c>
      <c r="N541" s="293"/>
      <c r="O541" s="205"/>
      <c r="P541" s="205"/>
    </row>
    <row r="542" s="180" customFormat="1" ht="25" customHeight="1" spans="1:16">
      <c r="A542" s="293">
        <v>89</v>
      </c>
      <c r="B542" s="294" t="s">
        <v>1738</v>
      </c>
      <c r="C542" s="294"/>
      <c r="D542" s="302" t="s">
        <v>1761</v>
      </c>
      <c r="E542" s="297" t="s">
        <v>22</v>
      </c>
      <c r="F542" s="297" t="s">
        <v>27</v>
      </c>
      <c r="G542" s="293">
        <v>1</v>
      </c>
      <c r="H542" s="298">
        <v>56</v>
      </c>
      <c r="I542" s="298">
        <f t="shared" si="8"/>
        <v>56</v>
      </c>
      <c r="J542" s="299">
        <v>7</v>
      </c>
      <c r="K542" s="300">
        <v>192</v>
      </c>
      <c r="L542" s="301"/>
      <c r="M542" s="297" t="s">
        <v>1276</v>
      </c>
      <c r="N542" s="293"/>
      <c r="O542" s="205"/>
      <c r="P542" s="205"/>
    </row>
    <row r="543" s="180" customFormat="1" ht="25" customHeight="1" spans="1:16">
      <c r="A543" s="293">
        <v>90</v>
      </c>
      <c r="B543" s="294" t="s">
        <v>1739</v>
      </c>
      <c r="C543" s="294"/>
      <c r="D543" s="302" t="s">
        <v>2021</v>
      </c>
      <c r="E543" s="297" t="s">
        <v>22</v>
      </c>
      <c r="F543" s="297" t="s">
        <v>27</v>
      </c>
      <c r="G543" s="293">
        <v>2</v>
      </c>
      <c r="H543" s="298">
        <v>400</v>
      </c>
      <c r="I543" s="298">
        <f t="shared" si="8"/>
        <v>800</v>
      </c>
      <c r="J543" s="299">
        <v>7</v>
      </c>
      <c r="K543" s="300">
        <v>192</v>
      </c>
      <c r="L543" s="301"/>
      <c r="M543" s="297" t="s">
        <v>1276</v>
      </c>
      <c r="N543" s="293"/>
      <c r="O543" s="205"/>
      <c r="P543" s="205"/>
    </row>
    <row r="544" s="180" customFormat="1" ht="25" customHeight="1" spans="1:16">
      <c r="A544" s="293">
        <v>91</v>
      </c>
      <c r="B544" s="294" t="s">
        <v>1743</v>
      </c>
      <c r="C544" s="294"/>
      <c r="D544" s="302" t="s">
        <v>1744</v>
      </c>
      <c r="E544" s="297" t="s">
        <v>22</v>
      </c>
      <c r="F544" s="297" t="s">
        <v>27</v>
      </c>
      <c r="G544" s="293">
        <v>2</v>
      </c>
      <c r="H544" s="298">
        <v>100</v>
      </c>
      <c r="I544" s="298">
        <f t="shared" si="8"/>
        <v>200</v>
      </c>
      <c r="J544" s="299">
        <v>7</v>
      </c>
      <c r="K544" s="300">
        <v>192</v>
      </c>
      <c r="L544" s="301"/>
      <c r="M544" s="297" t="s">
        <v>1276</v>
      </c>
      <c r="N544" s="293"/>
      <c r="O544" s="205"/>
      <c r="P544" s="205"/>
    </row>
    <row r="545" s="180" customFormat="1" ht="25" customHeight="1" spans="1:16">
      <c r="A545" s="293">
        <v>92</v>
      </c>
      <c r="B545" s="294" t="s">
        <v>1745</v>
      </c>
      <c r="C545" s="294"/>
      <c r="D545" s="302" t="s">
        <v>1387</v>
      </c>
      <c r="E545" s="297" t="s">
        <v>22</v>
      </c>
      <c r="F545" s="297" t="s">
        <v>27</v>
      </c>
      <c r="G545" s="293">
        <v>1</v>
      </c>
      <c r="H545" s="298">
        <v>50</v>
      </c>
      <c r="I545" s="298">
        <f t="shared" si="8"/>
        <v>50</v>
      </c>
      <c r="J545" s="299">
        <v>7</v>
      </c>
      <c r="K545" s="300">
        <v>192</v>
      </c>
      <c r="L545" s="301"/>
      <c r="M545" s="297" t="s">
        <v>1276</v>
      </c>
      <c r="N545" s="293"/>
      <c r="O545" s="205"/>
      <c r="P545" s="205"/>
    </row>
    <row r="546" s="180" customFormat="1" ht="25" customHeight="1" spans="1:16">
      <c r="A546" s="293">
        <v>93</v>
      </c>
      <c r="B546" s="294" t="s">
        <v>1746</v>
      </c>
      <c r="C546" s="294"/>
      <c r="D546" s="302" t="s">
        <v>1761</v>
      </c>
      <c r="E546" s="297" t="s">
        <v>22</v>
      </c>
      <c r="F546" s="297" t="s">
        <v>27</v>
      </c>
      <c r="G546" s="293">
        <v>2</v>
      </c>
      <c r="H546" s="298">
        <v>40</v>
      </c>
      <c r="I546" s="298">
        <f t="shared" si="8"/>
        <v>80</v>
      </c>
      <c r="J546" s="299">
        <v>7</v>
      </c>
      <c r="K546" s="300">
        <v>192</v>
      </c>
      <c r="L546" s="301"/>
      <c r="M546" s="297" t="s">
        <v>1276</v>
      </c>
      <c r="N546" s="293"/>
      <c r="O546" s="205"/>
      <c r="P546" s="205"/>
    </row>
    <row r="547" s="180" customFormat="1" ht="25" customHeight="1" spans="1:16">
      <c r="A547" s="293">
        <v>94</v>
      </c>
      <c r="B547" s="294" t="s">
        <v>1747</v>
      </c>
      <c r="C547" s="294"/>
      <c r="D547" s="302" t="s">
        <v>1761</v>
      </c>
      <c r="E547" s="297" t="s">
        <v>22</v>
      </c>
      <c r="F547" s="297" t="s">
        <v>27</v>
      </c>
      <c r="G547" s="293">
        <v>1</v>
      </c>
      <c r="H547" s="298">
        <v>40</v>
      </c>
      <c r="I547" s="298">
        <f t="shared" si="8"/>
        <v>40</v>
      </c>
      <c r="J547" s="299">
        <v>7</v>
      </c>
      <c r="K547" s="300">
        <v>192</v>
      </c>
      <c r="L547" s="301"/>
      <c r="M547" s="297" t="s">
        <v>1276</v>
      </c>
      <c r="N547" s="293"/>
      <c r="O547" s="205"/>
      <c r="P547" s="205"/>
    </row>
    <row r="548" s="180" customFormat="1" ht="25" customHeight="1" spans="1:16">
      <c r="A548" s="293">
        <v>95</v>
      </c>
      <c r="B548" s="294" t="s">
        <v>1748</v>
      </c>
      <c r="C548" s="294"/>
      <c r="D548" s="302" t="s">
        <v>1761</v>
      </c>
      <c r="E548" s="297" t="s">
        <v>22</v>
      </c>
      <c r="F548" s="297" t="s">
        <v>27</v>
      </c>
      <c r="G548" s="293">
        <v>1</v>
      </c>
      <c r="H548" s="298">
        <v>20</v>
      </c>
      <c r="I548" s="298">
        <f t="shared" si="8"/>
        <v>20</v>
      </c>
      <c r="J548" s="299">
        <v>7</v>
      </c>
      <c r="K548" s="300">
        <v>192</v>
      </c>
      <c r="L548" s="301"/>
      <c r="M548" s="297" t="s">
        <v>1276</v>
      </c>
      <c r="N548" s="293"/>
      <c r="O548" s="205"/>
      <c r="P548" s="205"/>
    </row>
    <row r="549" s="180" customFormat="1" ht="25" customHeight="1" spans="1:16">
      <c r="A549" s="293">
        <v>96</v>
      </c>
      <c r="B549" s="294" t="s">
        <v>1749</v>
      </c>
      <c r="C549" s="294"/>
      <c r="D549" s="302" t="s">
        <v>1761</v>
      </c>
      <c r="E549" s="297" t="s">
        <v>22</v>
      </c>
      <c r="F549" s="297" t="s">
        <v>27</v>
      </c>
      <c r="G549" s="293">
        <v>6</v>
      </c>
      <c r="H549" s="298">
        <v>16</v>
      </c>
      <c r="I549" s="298">
        <f t="shared" si="8"/>
        <v>96</v>
      </c>
      <c r="J549" s="299">
        <v>7</v>
      </c>
      <c r="K549" s="300">
        <v>192</v>
      </c>
      <c r="L549" s="301"/>
      <c r="M549" s="297" t="s">
        <v>1276</v>
      </c>
      <c r="N549" s="293"/>
      <c r="O549" s="205"/>
      <c r="P549" s="205"/>
    </row>
    <row r="550" s="180" customFormat="1" ht="25" customHeight="1" spans="1:16">
      <c r="A550" s="293">
        <v>97</v>
      </c>
      <c r="B550" s="294" t="s">
        <v>1750</v>
      </c>
      <c r="C550" s="294"/>
      <c r="D550" s="302" t="s">
        <v>1761</v>
      </c>
      <c r="E550" s="297" t="s">
        <v>22</v>
      </c>
      <c r="F550" s="297" t="s">
        <v>27</v>
      </c>
      <c r="G550" s="293">
        <v>5</v>
      </c>
      <c r="H550" s="298">
        <v>13</v>
      </c>
      <c r="I550" s="298">
        <f t="shared" si="8"/>
        <v>65</v>
      </c>
      <c r="J550" s="299">
        <v>7</v>
      </c>
      <c r="K550" s="300">
        <v>192</v>
      </c>
      <c r="L550" s="301"/>
      <c r="M550" s="297" t="s">
        <v>1276</v>
      </c>
      <c r="N550" s="293"/>
      <c r="O550" s="205"/>
      <c r="P550" s="205"/>
    </row>
    <row r="551" s="180" customFormat="1" ht="25" customHeight="1" spans="1:16">
      <c r="A551" s="293">
        <v>98</v>
      </c>
      <c r="B551" s="294" t="s">
        <v>1751</v>
      </c>
      <c r="C551" s="294"/>
      <c r="D551" s="302" t="s">
        <v>1761</v>
      </c>
      <c r="E551" s="297" t="s">
        <v>22</v>
      </c>
      <c r="F551" s="297" t="s">
        <v>27</v>
      </c>
      <c r="G551" s="293">
        <v>5</v>
      </c>
      <c r="H551" s="298">
        <v>16.5</v>
      </c>
      <c r="I551" s="298">
        <f t="shared" si="8"/>
        <v>82.5</v>
      </c>
      <c r="J551" s="299">
        <v>7</v>
      </c>
      <c r="K551" s="300">
        <v>192</v>
      </c>
      <c r="L551" s="301"/>
      <c r="M551" s="297" t="s">
        <v>1276</v>
      </c>
      <c r="N551" s="293"/>
      <c r="O551" s="205"/>
      <c r="P551" s="205"/>
    </row>
    <row r="552" s="180" customFormat="1" ht="25" customHeight="1" spans="1:16">
      <c r="A552" s="293">
        <v>99</v>
      </c>
      <c r="B552" s="294" t="s">
        <v>1752</v>
      </c>
      <c r="C552" s="294"/>
      <c r="D552" s="302" t="s">
        <v>1761</v>
      </c>
      <c r="E552" s="297" t="s">
        <v>22</v>
      </c>
      <c r="F552" s="297" t="s">
        <v>27</v>
      </c>
      <c r="G552" s="293">
        <v>3</v>
      </c>
      <c r="H552" s="298">
        <v>16.5</v>
      </c>
      <c r="I552" s="298">
        <f t="shared" si="8"/>
        <v>49.5</v>
      </c>
      <c r="J552" s="299">
        <v>7</v>
      </c>
      <c r="K552" s="300">
        <v>192</v>
      </c>
      <c r="L552" s="301"/>
      <c r="M552" s="297" t="s">
        <v>1276</v>
      </c>
      <c r="N552" s="293"/>
      <c r="O552" s="205"/>
      <c r="P552" s="205"/>
    </row>
    <row r="553" s="180" customFormat="1" ht="25" customHeight="1" spans="1:16">
      <c r="A553" s="293">
        <v>100</v>
      </c>
      <c r="B553" s="294" t="s">
        <v>1753</v>
      </c>
      <c r="C553" s="294"/>
      <c r="D553" s="302" t="s">
        <v>1383</v>
      </c>
      <c r="E553" s="297" t="s">
        <v>22</v>
      </c>
      <c r="F553" s="297" t="s">
        <v>27</v>
      </c>
      <c r="G553" s="293">
        <v>2</v>
      </c>
      <c r="H553" s="298">
        <v>14</v>
      </c>
      <c r="I553" s="298">
        <f t="shared" si="8"/>
        <v>28</v>
      </c>
      <c r="J553" s="299">
        <v>7</v>
      </c>
      <c r="K553" s="300">
        <v>192</v>
      </c>
      <c r="L553" s="301"/>
      <c r="M553" s="297" t="s">
        <v>1276</v>
      </c>
      <c r="N553" s="293"/>
      <c r="O553" s="205"/>
      <c r="P553" s="205"/>
    </row>
    <row r="554" s="180" customFormat="1" ht="25" customHeight="1" spans="1:16">
      <c r="A554" s="293">
        <v>101</v>
      </c>
      <c r="B554" s="294" t="s">
        <v>1754</v>
      </c>
      <c r="C554" s="294"/>
      <c r="D554" s="302" t="s">
        <v>1814</v>
      </c>
      <c r="E554" s="297" t="s">
        <v>22</v>
      </c>
      <c r="F554" s="297" t="s">
        <v>27</v>
      </c>
      <c r="G554" s="293">
        <v>2</v>
      </c>
      <c r="H554" s="298">
        <v>30</v>
      </c>
      <c r="I554" s="298">
        <f t="shared" si="8"/>
        <v>60</v>
      </c>
      <c r="J554" s="299">
        <v>7</v>
      </c>
      <c r="K554" s="300">
        <v>192</v>
      </c>
      <c r="L554" s="301"/>
      <c r="M554" s="297" t="s">
        <v>1276</v>
      </c>
      <c r="N554" s="293"/>
      <c r="O554" s="205"/>
      <c r="P554" s="205"/>
    </row>
    <row r="555" s="180" customFormat="1" ht="25" customHeight="1" spans="1:16">
      <c r="A555" s="293">
        <v>102</v>
      </c>
      <c r="B555" s="294" t="s">
        <v>1755</v>
      </c>
      <c r="C555" s="294"/>
      <c r="D555" s="302" t="s">
        <v>1761</v>
      </c>
      <c r="E555" s="297" t="s">
        <v>22</v>
      </c>
      <c r="F555" s="297" t="s">
        <v>27</v>
      </c>
      <c r="G555" s="293">
        <v>2</v>
      </c>
      <c r="H555" s="298">
        <v>74</v>
      </c>
      <c r="I555" s="298">
        <f t="shared" si="8"/>
        <v>148</v>
      </c>
      <c r="J555" s="299">
        <v>7</v>
      </c>
      <c r="K555" s="300">
        <v>192</v>
      </c>
      <c r="L555" s="301"/>
      <c r="M555" s="297" t="s">
        <v>1276</v>
      </c>
      <c r="N555" s="293"/>
      <c r="O555" s="205"/>
      <c r="P555" s="205"/>
    </row>
    <row r="556" s="180" customFormat="1" ht="25" customHeight="1" spans="1:16">
      <c r="A556" s="293">
        <v>103</v>
      </c>
      <c r="B556" s="294" t="s">
        <v>1756</v>
      </c>
      <c r="C556" s="294"/>
      <c r="D556" s="302" t="s">
        <v>1757</v>
      </c>
      <c r="E556" s="297" t="s">
        <v>22</v>
      </c>
      <c r="F556" s="297" t="s">
        <v>27</v>
      </c>
      <c r="G556" s="293">
        <v>1</v>
      </c>
      <c r="H556" s="298">
        <v>373</v>
      </c>
      <c r="I556" s="298">
        <f t="shared" si="8"/>
        <v>373</v>
      </c>
      <c r="J556" s="299">
        <v>7</v>
      </c>
      <c r="K556" s="300">
        <v>192</v>
      </c>
      <c r="L556" s="301"/>
      <c r="M556" s="297" t="s">
        <v>1276</v>
      </c>
      <c r="N556" s="293"/>
      <c r="O556" s="205"/>
      <c r="P556" s="205"/>
    </row>
    <row r="557" s="180" customFormat="1" ht="25" customHeight="1" spans="1:16">
      <c r="A557" s="293">
        <v>104</v>
      </c>
      <c r="B557" s="294" t="s">
        <v>1758</v>
      </c>
      <c r="C557" s="294"/>
      <c r="D557" s="302" t="s">
        <v>1383</v>
      </c>
      <c r="E557" s="297" t="s">
        <v>22</v>
      </c>
      <c r="F557" s="297" t="s">
        <v>27</v>
      </c>
      <c r="G557" s="293">
        <v>1</v>
      </c>
      <c r="H557" s="298">
        <v>280</v>
      </c>
      <c r="I557" s="298">
        <f t="shared" si="8"/>
        <v>280</v>
      </c>
      <c r="J557" s="299">
        <v>7</v>
      </c>
      <c r="K557" s="300">
        <v>192</v>
      </c>
      <c r="L557" s="301"/>
      <c r="M557" s="297" t="s">
        <v>1276</v>
      </c>
      <c r="N557" s="293"/>
      <c r="O557" s="205"/>
      <c r="P557" s="205"/>
    </row>
    <row r="558" s="180" customFormat="1" ht="25" customHeight="1" spans="1:16">
      <c r="A558" s="293">
        <v>105</v>
      </c>
      <c r="B558" s="294" t="s">
        <v>1759</v>
      </c>
      <c r="C558" s="294"/>
      <c r="D558" s="302" t="s">
        <v>1814</v>
      </c>
      <c r="E558" s="297" t="s">
        <v>22</v>
      </c>
      <c r="F558" s="297" t="s">
        <v>27</v>
      </c>
      <c r="G558" s="293">
        <v>6</v>
      </c>
      <c r="H558" s="298">
        <v>18</v>
      </c>
      <c r="I558" s="298">
        <f t="shared" si="8"/>
        <v>108</v>
      </c>
      <c r="J558" s="299">
        <v>7</v>
      </c>
      <c r="K558" s="300">
        <v>192</v>
      </c>
      <c r="L558" s="301"/>
      <c r="M558" s="297" t="s">
        <v>1276</v>
      </c>
      <c r="N558" s="293"/>
      <c r="O558" s="205"/>
      <c r="P558" s="205"/>
    </row>
    <row r="559" s="180" customFormat="1" ht="25" customHeight="1" spans="1:16">
      <c r="A559" s="293">
        <v>106</v>
      </c>
      <c r="B559" s="294" t="s">
        <v>1760</v>
      </c>
      <c r="C559" s="294"/>
      <c r="D559" s="302" t="s">
        <v>1383</v>
      </c>
      <c r="E559" s="297" t="s">
        <v>22</v>
      </c>
      <c r="F559" s="297" t="s">
        <v>27</v>
      </c>
      <c r="G559" s="293">
        <v>3</v>
      </c>
      <c r="H559" s="298">
        <v>34</v>
      </c>
      <c r="I559" s="298">
        <f t="shared" si="8"/>
        <v>102</v>
      </c>
      <c r="J559" s="299">
        <v>7</v>
      </c>
      <c r="K559" s="300">
        <v>192</v>
      </c>
      <c r="L559" s="301"/>
      <c r="M559" s="297" t="s">
        <v>1276</v>
      </c>
      <c r="N559" s="293"/>
      <c r="O559" s="205"/>
      <c r="P559" s="205"/>
    </row>
    <row r="560" s="180" customFormat="1" ht="25" customHeight="1" spans="1:16">
      <c r="A560" s="293">
        <v>107</v>
      </c>
      <c r="B560" s="294" t="s">
        <v>1762</v>
      </c>
      <c r="C560" s="294"/>
      <c r="D560" s="302" t="s">
        <v>1375</v>
      </c>
      <c r="E560" s="297" t="s">
        <v>22</v>
      </c>
      <c r="F560" s="297" t="s">
        <v>27</v>
      </c>
      <c r="G560" s="293">
        <v>1</v>
      </c>
      <c r="H560" s="298">
        <v>29</v>
      </c>
      <c r="I560" s="298">
        <f t="shared" si="8"/>
        <v>29</v>
      </c>
      <c r="J560" s="299">
        <v>7</v>
      </c>
      <c r="K560" s="300">
        <v>192</v>
      </c>
      <c r="L560" s="301"/>
      <c r="M560" s="297" t="s">
        <v>1276</v>
      </c>
      <c r="N560" s="293"/>
      <c r="O560" s="205"/>
      <c r="P560" s="205"/>
    </row>
    <row r="561" s="180" customFormat="1" ht="25" customHeight="1" spans="1:16">
      <c r="A561" s="293">
        <v>108</v>
      </c>
      <c r="B561" s="294" t="s">
        <v>961</v>
      </c>
      <c r="C561" s="294"/>
      <c r="D561" s="302" t="s">
        <v>1383</v>
      </c>
      <c r="E561" s="297" t="s">
        <v>22</v>
      </c>
      <c r="F561" s="297" t="s">
        <v>27</v>
      </c>
      <c r="G561" s="293">
        <v>4</v>
      </c>
      <c r="H561" s="298">
        <v>19</v>
      </c>
      <c r="I561" s="298">
        <f t="shared" si="8"/>
        <v>76</v>
      </c>
      <c r="J561" s="299">
        <v>7</v>
      </c>
      <c r="K561" s="300">
        <v>192</v>
      </c>
      <c r="L561" s="301"/>
      <c r="M561" s="297" t="s">
        <v>1276</v>
      </c>
      <c r="N561" s="293"/>
      <c r="O561" s="205"/>
      <c r="P561" s="205"/>
    </row>
    <row r="562" s="180" customFormat="1" ht="25" customHeight="1" spans="1:16">
      <c r="A562" s="293">
        <v>109</v>
      </c>
      <c r="B562" s="294" t="s">
        <v>1763</v>
      </c>
      <c r="C562" s="294"/>
      <c r="D562" s="302" t="s">
        <v>1764</v>
      </c>
      <c r="E562" s="297" t="s">
        <v>22</v>
      </c>
      <c r="F562" s="297" t="s">
        <v>27</v>
      </c>
      <c r="G562" s="293">
        <v>1</v>
      </c>
      <c r="H562" s="298">
        <v>150</v>
      </c>
      <c r="I562" s="298">
        <f t="shared" si="8"/>
        <v>150</v>
      </c>
      <c r="J562" s="299">
        <v>7</v>
      </c>
      <c r="K562" s="300">
        <v>192</v>
      </c>
      <c r="L562" s="301"/>
      <c r="M562" s="297" t="s">
        <v>1276</v>
      </c>
      <c r="N562" s="293"/>
      <c r="O562" s="205"/>
      <c r="P562" s="205"/>
    </row>
    <row r="563" s="180" customFormat="1" ht="25" customHeight="1" spans="1:16">
      <c r="A563" s="293">
        <v>110</v>
      </c>
      <c r="B563" s="294" t="s">
        <v>1765</v>
      </c>
      <c r="C563" s="294"/>
      <c r="D563" s="302" t="s">
        <v>1383</v>
      </c>
      <c r="E563" s="297" t="s">
        <v>22</v>
      </c>
      <c r="F563" s="297" t="s">
        <v>27</v>
      </c>
      <c r="G563" s="293">
        <v>3</v>
      </c>
      <c r="H563" s="298">
        <v>480</v>
      </c>
      <c r="I563" s="298">
        <f t="shared" si="8"/>
        <v>1440</v>
      </c>
      <c r="J563" s="299">
        <v>7</v>
      </c>
      <c r="K563" s="300">
        <v>192</v>
      </c>
      <c r="L563" s="301"/>
      <c r="M563" s="297" t="s">
        <v>1276</v>
      </c>
      <c r="N563" s="293"/>
      <c r="O563" s="205"/>
      <c r="P563" s="205"/>
    </row>
    <row r="564" s="180" customFormat="1" ht="25" customHeight="1" spans="1:16">
      <c r="A564" s="293">
        <v>111</v>
      </c>
      <c r="B564" s="294" t="s">
        <v>1374</v>
      </c>
      <c r="C564" s="294"/>
      <c r="D564" s="302" t="s">
        <v>1375</v>
      </c>
      <c r="E564" s="297" t="s">
        <v>22</v>
      </c>
      <c r="F564" s="297" t="s">
        <v>27</v>
      </c>
      <c r="G564" s="293">
        <v>10</v>
      </c>
      <c r="H564" s="298">
        <v>22</v>
      </c>
      <c r="I564" s="298">
        <f t="shared" si="8"/>
        <v>220</v>
      </c>
      <c r="J564" s="299">
        <v>7</v>
      </c>
      <c r="K564" s="300">
        <v>192</v>
      </c>
      <c r="L564" s="301"/>
      <c r="M564" s="297" t="s">
        <v>1276</v>
      </c>
      <c r="N564" s="293"/>
      <c r="O564" s="205"/>
      <c r="P564" s="205"/>
    </row>
    <row r="565" s="180" customFormat="1" ht="25" customHeight="1" spans="1:16">
      <c r="A565" s="293">
        <v>112</v>
      </c>
      <c r="B565" s="294" t="s">
        <v>2022</v>
      </c>
      <c r="C565" s="294"/>
      <c r="D565" s="302" t="s">
        <v>2023</v>
      </c>
      <c r="E565" s="297" t="s">
        <v>22</v>
      </c>
      <c r="F565" s="297" t="s">
        <v>27</v>
      </c>
      <c r="G565" s="293">
        <v>2</v>
      </c>
      <c r="H565" s="298">
        <v>350</v>
      </c>
      <c r="I565" s="298">
        <f t="shared" si="8"/>
        <v>700</v>
      </c>
      <c r="J565" s="299">
        <v>3</v>
      </c>
      <c r="K565" s="300">
        <v>100</v>
      </c>
      <c r="L565" s="301"/>
      <c r="M565" s="297" t="s">
        <v>1276</v>
      </c>
      <c r="N565" s="297" t="s">
        <v>1360</v>
      </c>
      <c r="O565" s="205"/>
      <c r="P565" s="205"/>
    </row>
    <row r="566" s="180" customFormat="1" ht="25" customHeight="1" spans="1:16">
      <c r="A566" s="293">
        <v>113</v>
      </c>
      <c r="B566" s="294" t="s">
        <v>2024</v>
      </c>
      <c r="C566" s="294"/>
      <c r="D566" s="302" t="s">
        <v>2025</v>
      </c>
      <c r="E566" s="297" t="s">
        <v>22</v>
      </c>
      <c r="F566" s="297" t="s">
        <v>27</v>
      </c>
      <c r="G566" s="293">
        <v>2</v>
      </c>
      <c r="H566" s="298">
        <v>1400</v>
      </c>
      <c r="I566" s="298">
        <f t="shared" si="8"/>
        <v>2800</v>
      </c>
      <c r="J566" s="299">
        <v>3</v>
      </c>
      <c r="K566" s="300">
        <v>100</v>
      </c>
      <c r="L566" s="301"/>
      <c r="M566" s="297" t="s">
        <v>1276</v>
      </c>
      <c r="N566" s="297" t="s">
        <v>1360</v>
      </c>
      <c r="O566" s="205"/>
      <c r="P566" s="205"/>
    </row>
    <row r="567" s="180" customFormat="1" ht="25" customHeight="1" spans="1:16">
      <c r="A567" s="293">
        <v>114</v>
      </c>
      <c r="B567" s="294" t="s">
        <v>2026</v>
      </c>
      <c r="C567" s="294"/>
      <c r="D567" s="302" t="s">
        <v>2027</v>
      </c>
      <c r="E567" s="297" t="s">
        <v>22</v>
      </c>
      <c r="F567" s="297" t="s">
        <v>27</v>
      </c>
      <c r="G567" s="293">
        <v>2</v>
      </c>
      <c r="H567" s="298">
        <v>600</v>
      </c>
      <c r="I567" s="298">
        <f t="shared" si="8"/>
        <v>1200</v>
      </c>
      <c r="J567" s="299">
        <v>3</v>
      </c>
      <c r="K567" s="300">
        <v>100</v>
      </c>
      <c r="L567" s="301"/>
      <c r="M567" s="297" t="s">
        <v>1276</v>
      </c>
      <c r="N567" s="297" t="s">
        <v>1360</v>
      </c>
      <c r="O567" s="205"/>
      <c r="P567" s="205"/>
    </row>
    <row r="568" s="180" customFormat="1" ht="25" customHeight="1" spans="1:16">
      <c r="A568" s="293">
        <v>115</v>
      </c>
      <c r="B568" s="294" t="s">
        <v>1811</v>
      </c>
      <c r="C568" s="294"/>
      <c r="D568" s="302" t="s">
        <v>1812</v>
      </c>
      <c r="E568" s="297" t="s">
        <v>22</v>
      </c>
      <c r="F568" s="297" t="s">
        <v>27</v>
      </c>
      <c r="G568" s="293">
        <v>10</v>
      </c>
      <c r="H568" s="298">
        <v>25</v>
      </c>
      <c r="I568" s="298">
        <f t="shared" si="8"/>
        <v>250</v>
      </c>
      <c r="J568" s="299">
        <v>3</v>
      </c>
      <c r="K568" s="300">
        <v>100</v>
      </c>
      <c r="L568" s="301"/>
      <c r="M568" s="297" t="s">
        <v>1276</v>
      </c>
      <c r="N568" s="297" t="s">
        <v>1360</v>
      </c>
      <c r="O568" s="205"/>
      <c r="P568" s="205"/>
    </row>
    <row r="569" s="180" customFormat="1" ht="25" customHeight="1" spans="1:16">
      <c r="A569" s="293">
        <v>116</v>
      </c>
      <c r="B569" s="294" t="s">
        <v>2028</v>
      </c>
      <c r="C569" s="294"/>
      <c r="D569" s="302" t="s">
        <v>2029</v>
      </c>
      <c r="E569" s="297" t="s">
        <v>22</v>
      </c>
      <c r="F569" s="297" t="s">
        <v>27</v>
      </c>
      <c r="G569" s="293">
        <v>1</v>
      </c>
      <c r="H569" s="298">
        <v>12.3</v>
      </c>
      <c r="I569" s="298">
        <f t="shared" si="8"/>
        <v>12.3</v>
      </c>
      <c r="J569" s="299">
        <v>3</v>
      </c>
      <c r="K569" s="300">
        <v>100</v>
      </c>
      <c r="L569" s="301"/>
      <c r="M569" s="297" t="s">
        <v>1276</v>
      </c>
      <c r="N569" s="297" t="s">
        <v>1360</v>
      </c>
      <c r="O569" s="205"/>
      <c r="P569" s="205"/>
    </row>
    <row r="570" s="180" customFormat="1" ht="25" customHeight="1" spans="1:16">
      <c r="A570" s="293">
        <v>117</v>
      </c>
      <c r="B570" s="294" t="s">
        <v>2030</v>
      </c>
      <c r="C570" s="294"/>
      <c r="D570" s="302" t="s">
        <v>2031</v>
      </c>
      <c r="E570" s="297" t="s">
        <v>22</v>
      </c>
      <c r="F570" s="297" t="s">
        <v>27</v>
      </c>
      <c r="G570" s="293">
        <v>2</v>
      </c>
      <c r="H570" s="298">
        <v>768</v>
      </c>
      <c r="I570" s="298">
        <f t="shared" si="8"/>
        <v>1536</v>
      </c>
      <c r="J570" s="299">
        <v>5</v>
      </c>
      <c r="K570" s="300">
        <v>119</v>
      </c>
      <c r="L570" s="301"/>
      <c r="M570" s="297" t="s">
        <v>1276</v>
      </c>
      <c r="N570" s="293"/>
      <c r="O570" s="205"/>
      <c r="P570" s="205"/>
    </row>
    <row r="571" s="180" customFormat="1" ht="25" customHeight="1" spans="1:16">
      <c r="A571" s="293">
        <v>118</v>
      </c>
      <c r="B571" s="294" t="s">
        <v>2032</v>
      </c>
      <c r="C571" s="315"/>
      <c r="D571" s="302" t="s">
        <v>2033</v>
      </c>
      <c r="E571" s="297" t="s">
        <v>22</v>
      </c>
      <c r="F571" s="297" t="s">
        <v>45</v>
      </c>
      <c r="G571" s="293">
        <v>5</v>
      </c>
      <c r="H571" s="298">
        <v>1150</v>
      </c>
      <c r="I571" s="298">
        <f t="shared" si="8"/>
        <v>5750</v>
      </c>
      <c r="J571" s="299">
        <v>5</v>
      </c>
      <c r="K571" s="300">
        <v>119</v>
      </c>
      <c r="L571" s="301"/>
      <c r="M571" s="297" t="s">
        <v>1276</v>
      </c>
      <c r="N571" s="293"/>
      <c r="O571" s="205"/>
      <c r="P571" s="205"/>
    </row>
    <row r="572" s="180" customFormat="1" ht="25" customHeight="1" spans="1:16">
      <c r="A572" s="293">
        <v>119</v>
      </c>
      <c r="B572" s="294" t="s">
        <v>2034</v>
      </c>
      <c r="C572" s="294"/>
      <c r="D572" s="302" t="s">
        <v>1392</v>
      </c>
      <c r="E572" s="297" t="s">
        <v>22</v>
      </c>
      <c r="F572" s="297" t="s">
        <v>45</v>
      </c>
      <c r="G572" s="293">
        <v>1</v>
      </c>
      <c r="H572" s="298">
        <v>600</v>
      </c>
      <c r="I572" s="298">
        <f t="shared" si="8"/>
        <v>600</v>
      </c>
      <c r="J572" s="299">
        <v>5</v>
      </c>
      <c r="K572" s="300">
        <v>119</v>
      </c>
      <c r="L572" s="301"/>
      <c r="M572" s="297" t="s">
        <v>1276</v>
      </c>
      <c r="N572" s="293"/>
      <c r="O572" s="205"/>
      <c r="P572" s="205"/>
    </row>
    <row r="573" s="180" customFormat="1" ht="25" customHeight="1" spans="1:16">
      <c r="A573" s="293">
        <v>120</v>
      </c>
      <c r="B573" s="294" t="s">
        <v>2035</v>
      </c>
      <c r="C573" s="294"/>
      <c r="D573" s="302" t="s">
        <v>2036</v>
      </c>
      <c r="E573" s="297" t="s">
        <v>22</v>
      </c>
      <c r="F573" s="297" t="s">
        <v>45</v>
      </c>
      <c r="G573" s="293">
        <v>20</v>
      </c>
      <c r="H573" s="298">
        <v>30</v>
      </c>
      <c r="I573" s="298">
        <f t="shared" si="8"/>
        <v>600</v>
      </c>
      <c r="J573" s="299">
        <v>5</v>
      </c>
      <c r="K573" s="300">
        <v>119</v>
      </c>
      <c r="L573" s="301"/>
      <c r="M573" s="297" t="s">
        <v>1276</v>
      </c>
      <c r="N573" s="293"/>
      <c r="O573" s="205"/>
      <c r="P573" s="205"/>
    </row>
    <row r="574" s="180" customFormat="1" ht="25" customHeight="1" spans="1:16">
      <c r="A574" s="293">
        <v>121</v>
      </c>
      <c r="B574" s="294" t="s">
        <v>2037</v>
      </c>
      <c r="C574" s="294"/>
      <c r="D574" s="302" t="s">
        <v>1477</v>
      </c>
      <c r="E574" s="297" t="s">
        <v>22</v>
      </c>
      <c r="F574" s="297" t="s">
        <v>118</v>
      </c>
      <c r="G574" s="293">
        <v>8</v>
      </c>
      <c r="H574" s="298">
        <v>45</v>
      </c>
      <c r="I574" s="298">
        <f t="shared" si="8"/>
        <v>360</v>
      </c>
      <c r="J574" s="299">
        <v>5</v>
      </c>
      <c r="K574" s="300">
        <v>135</v>
      </c>
      <c r="L574" s="301"/>
      <c r="M574" s="297" t="s">
        <v>1276</v>
      </c>
      <c r="N574" s="293"/>
      <c r="O574" s="205"/>
      <c r="P574" s="205"/>
    </row>
    <row r="575" s="180" customFormat="1" ht="25" customHeight="1" spans="1:16">
      <c r="A575" s="293">
        <v>122</v>
      </c>
      <c r="B575" s="294" t="s">
        <v>2038</v>
      </c>
      <c r="C575" s="294"/>
      <c r="D575" s="302" t="s">
        <v>1364</v>
      </c>
      <c r="E575" s="297" t="s">
        <v>22</v>
      </c>
      <c r="F575" s="297" t="s">
        <v>27</v>
      </c>
      <c r="G575" s="293">
        <v>1</v>
      </c>
      <c r="H575" s="298">
        <v>55</v>
      </c>
      <c r="I575" s="298">
        <f t="shared" si="8"/>
        <v>55</v>
      </c>
      <c r="J575" s="299">
        <v>5</v>
      </c>
      <c r="K575" s="300">
        <v>135</v>
      </c>
      <c r="L575" s="301"/>
      <c r="M575" s="297" t="s">
        <v>1276</v>
      </c>
      <c r="N575" s="293"/>
      <c r="O575" s="205"/>
      <c r="P575" s="205"/>
    </row>
    <row r="576" s="180" customFormat="1" ht="25" customHeight="1" spans="1:16">
      <c r="A576" s="293">
        <v>123</v>
      </c>
      <c r="B576" s="294" t="s">
        <v>2039</v>
      </c>
      <c r="C576" s="294"/>
      <c r="D576" s="302" t="s">
        <v>1469</v>
      </c>
      <c r="E576" s="297" t="s">
        <v>22</v>
      </c>
      <c r="F576" s="297" t="s">
        <v>27</v>
      </c>
      <c r="G576" s="293">
        <v>1</v>
      </c>
      <c r="H576" s="298">
        <v>165</v>
      </c>
      <c r="I576" s="298">
        <f t="shared" si="8"/>
        <v>165</v>
      </c>
      <c r="J576" s="299">
        <v>5</v>
      </c>
      <c r="K576" s="300">
        <v>135</v>
      </c>
      <c r="L576" s="301"/>
      <c r="M576" s="297" t="s">
        <v>1276</v>
      </c>
      <c r="N576" s="293"/>
      <c r="O576" s="205"/>
      <c r="P576" s="205"/>
    </row>
    <row r="577" s="180" customFormat="1" ht="25" customHeight="1" spans="1:16">
      <c r="A577" s="293">
        <v>124</v>
      </c>
      <c r="B577" s="294" t="s">
        <v>2040</v>
      </c>
      <c r="C577" s="294"/>
      <c r="D577" s="302" t="s">
        <v>1469</v>
      </c>
      <c r="E577" s="297" t="s">
        <v>22</v>
      </c>
      <c r="F577" s="297" t="s">
        <v>27</v>
      </c>
      <c r="G577" s="293">
        <v>1</v>
      </c>
      <c r="H577" s="298">
        <v>275</v>
      </c>
      <c r="I577" s="298">
        <f t="shared" si="8"/>
        <v>275</v>
      </c>
      <c r="J577" s="299">
        <v>5</v>
      </c>
      <c r="K577" s="300">
        <v>135</v>
      </c>
      <c r="L577" s="301"/>
      <c r="M577" s="297" t="s">
        <v>1276</v>
      </c>
      <c r="N577" s="293"/>
      <c r="O577" s="205"/>
      <c r="P577" s="205"/>
    </row>
    <row r="578" s="180" customFormat="1" ht="25" customHeight="1" spans="1:16">
      <c r="A578" s="293">
        <v>125</v>
      </c>
      <c r="B578" s="294" t="s">
        <v>2041</v>
      </c>
      <c r="C578" s="295"/>
      <c r="D578" s="294" t="s">
        <v>2042</v>
      </c>
      <c r="E578" s="297" t="s">
        <v>22</v>
      </c>
      <c r="F578" s="297" t="s">
        <v>45</v>
      </c>
      <c r="G578" s="293">
        <v>8</v>
      </c>
      <c r="H578" s="298">
        <v>45</v>
      </c>
      <c r="I578" s="298">
        <f t="shared" si="8"/>
        <v>360</v>
      </c>
      <c r="J578" s="299">
        <v>5</v>
      </c>
      <c r="K578" s="300">
        <v>135</v>
      </c>
      <c r="L578" s="301"/>
      <c r="M578" s="297" t="s">
        <v>1276</v>
      </c>
      <c r="N578" s="293"/>
      <c r="O578" s="205"/>
      <c r="P578" s="205"/>
    </row>
    <row r="579" s="180" customFormat="1" ht="25" customHeight="1" spans="1:16">
      <c r="A579" s="293">
        <v>126</v>
      </c>
      <c r="B579" s="294" t="s">
        <v>2043</v>
      </c>
      <c r="C579" s="294"/>
      <c r="D579" s="302" t="s">
        <v>1451</v>
      </c>
      <c r="E579" s="297" t="s">
        <v>22</v>
      </c>
      <c r="F579" s="297" t="s">
        <v>45</v>
      </c>
      <c r="G579" s="293">
        <v>6</v>
      </c>
      <c r="H579" s="298">
        <v>40</v>
      </c>
      <c r="I579" s="298">
        <f t="shared" si="8"/>
        <v>240</v>
      </c>
      <c r="J579" s="299">
        <v>5</v>
      </c>
      <c r="K579" s="300">
        <v>135</v>
      </c>
      <c r="L579" s="301"/>
      <c r="M579" s="297" t="s">
        <v>1276</v>
      </c>
      <c r="N579" s="293"/>
      <c r="O579" s="205"/>
      <c r="P579" s="205"/>
    </row>
    <row r="580" s="180" customFormat="1" ht="25" customHeight="1" spans="1:16">
      <c r="A580" s="293">
        <v>127</v>
      </c>
      <c r="B580" s="294" t="s">
        <v>2044</v>
      </c>
      <c r="C580" s="294"/>
      <c r="D580" s="302" t="s">
        <v>1469</v>
      </c>
      <c r="E580" s="297" t="s">
        <v>22</v>
      </c>
      <c r="F580" s="297" t="s">
        <v>27</v>
      </c>
      <c r="G580" s="293">
        <v>1</v>
      </c>
      <c r="H580" s="298">
        <v>180</v>
      </c>
      <c r="I580" s="298">
        <f t="shared" si="8"/>
        <v>180</v>
      </c>
      <c r="J580" s="299">
        <v>5</v>
      </c>
      <c r="K580" s="300">
        <v>135</v>
      </c>
      <c r="L580" s="301"/>
      <c r="M580" s="297" t="s">
        <v>1276</v>
      </c>
      <c r="N580" s="293"/>
      <c r="O580" s="205"/>
      <c r="P580" s="205"/>
    </row>
    <row r="581" s="180" customFormat="1" ht="25" customHeight="1" spans="1:16">
      <c r="A581" s="293">
        <v>128</v>
      </c>
      <c r="B581" s="294" t="s">
        <v>1892</v>
      </c>
      <c r="C581" s="294"/>
      <c r="D581" s="294" t="s">
        <v>2045</v>
      </c>
      <c r="E581" s="297" t="s">
        <v>22</v>
      </c>
      <c r="F581" s="297" t="s">
        <v>27</v>
      </c>
      <c r="G581" s="293">
        <v>1</v>
      </c>
      <c r="H581" s="298">
        <v>130</v>
      </c>
      <c r="I581" s="298">
        <f t="shared" si="8"/>
        <v>130</v>
      </c>
      <c r="J581" s="299">
        <v>5</v>
      </c>
      <c r="K581" s="300">
        <v>135</v>
      </c>
      <c r="L581" s="301"/>
      <c r="M581" s="297" t="s">
        <v>1276</v>
      </c>
      <c r="N581" s="293"/>
      <c r="O581" s="205"/>
      <c r="P581" s="205"/>
    </row>
    <row r="582" s="180" customFormat="1" ht="25" customHeight="1" spans="1:16">
      <c r="A582" s="293">
        <v>129</v>
      </c>
      <c r="B582" s="294" t="s">
        <v>1894</v>
      </c>
      <c r="C582" s="294"/>
      <c r="D582" s="302" t="s">
        <v>1895</v>
      </c>
      <c r="E582" s="297" t="s">
        <v>22</v>
      </c>
      <c r="F582" s="297" t="s">
        <v>45</v>
      </c>
      <c r="G582" s="293">
        <v>20</v>
      </c>
      <c r="H582" s="298">
        <v>60</v>
      </c>
      <c r="I582" s="298">
        <f t="shared" ref="I582:I645" si="9">G582*H582</f>
        <v>1200</v>
      </c>
      <c r="J582" s="299">
        <v>5</v>
      </c>
      <c r="K582" s="300">
        <v>135</v>
      </c>
      <c r="L582" s="301"/>
      <c r="M582" s="297" t="s">
        <v>1276</v>
      </c>
      <c r="N582" s="293"/>
      <c r="O582" s="205"/>
      <c r="P582" s="205"/>
    </row>
    <row r="583" s="273" customFormat="1" ht="25" customHeight="1" spans="1:16">
      <c r="A583" s="293">
        <v>130</v>
      </c>
      <c r="B583" s="294" t="s">
        <v>2046</v>
      </c>
      <c r="C583" s="294"/>
      <c r="D583" s="302" t="s">
        <v>1451</v>
      </c>
      <c r="E583" s="297" t="s">
        <v>22</v>
      </c>
      <c r="F583" s="297" t="s">
        <v>45</v>
      </c>
      <c r="G583" s="293">
        <v>10</v>
      </c>
      <c r="H583" s="298">
        <v>40</v>
      </c>
      <c r="I583" s="298">
        <f t="shared" si="9"/>
        <v>400</v>
      </c>
      <c r="J583" s="299">
        <v>5</v>
      </c>
      <c r="K583" s="300">
        <v>135</v>
      </c>
      <c r="L583" s="301"/>
      <c r="M583" s="297" t="s">
        <v>1276</v>
      </c>
      <c r="N583" s="293"/>
      <c r="O583" s="304"/>
      <c r="P583" s="304"/>
    </row>
    <row r="584" s="273" customFormat="1" ht="25" customHeight="1" spans="1:16">
      <c r="A584" s="293">
        <v>131</v>
      </c>
      <c r="B584" s="294" t="s">
        <v>2047</v>
      </c>
      <c r="C584" s="294"/>
      <c r="D584" s="302" t="s">
        <v>1469</v>
      </c>
      <c r="E584" s="297" t="s">
        <v>22</v>
      </c>
      <c r="F584" s="297" t="s">
        <v>27</v>
      </c>
      <c r="G584" s="293">
        <v>1</v>
      </c>
      <c r="H584" s="298">
        <v>300</v>
      </c>
      <c r="I584" s="298">
        <f t="shared" si="9"/>
        <v>300</v>
      </c>
      <c r="J584" s="299">
        <v>5</v>
      </c>
      <c r="K584" s="300">
        <v>135</v>
      </c>
      <c r="L584" s="301"/>
      <c r="M584" s="297" t="s">
        <v>1276</v>
      </c>
      <c r="N584" s="293"/>
      <c r="O584" s="304"/>
      <c r="P584" s="304"/>
    </row>
    <row r="585" s="180" customFormat="1" ht="25" customHeight="1" spans="1:16">
      <c r="A585" s="293">
        <v>132</v>
      </c>
      <c r="B585" s="294" t="s">
        <v>1475</v>
      </c>
      <c r="C585" s="294"/>
      <c r="D585" s="302" t="s">
        <v>1311</v>
      </c>
      <c r="E585" s="297" t="s">
        <v>22</v>
      </c>
      <c r="F585" s="297" t="s">
        <v>27</v>
      </c>
      <c r="G585" s="293">
        <v>8</v>
      </c>
      <c r="H585" s="298">
        <v>45</v>
      </c>
      <c r="I585" s="298">
        <f t="shared" si="9"/>
        <v>360</v>
      </c>
      <c r="J585" s="299">
        <v>5</v>
      </c>
      <c r="K585" s="300">
        <v>135</v>
      </c>
      <c r="L585" s="301"/>
      <c r="M585" s="297" t="s">
        <v>1276</v>
      </c>
      <c r="N585" s="293"/>
      <c r="O585" s="205"/>
      <c r="P585" s="205"/>
    </row>
    <row r="586" s="180" customFormat="1" ht="25" customHeight="1" spans="1:16">
      <c r="A586" s="293">
        <v>133</v>
      </c>
      <c r="B586" s="294" t="s">
        <v>1897</v>
      </c>
      <c r="C586" s="294"/>
      <c r="D586" s="302" t="s">
        <v>1451</v>
      </c>
      <c r="E586" s="297" t="s">
        <v>22</v>
      </c>
      <c r="F586" s="297" t="s">
        <v>45</v>
      </c>
      <c r="G586" s="293">
        <v>6</v>
      </c>
      <c r="H586" s="298">
        <v>40</v>
      </c>
      <c r="I586" s="298">
        <f t="shared" si="9"/>
        <v>240</v>
      </c>
      <c r="J586" s="299">
        <v>5</v>
      </c>
      <c r="K586" s="300">
        <v>135</v>
      </c>
      <c r="L586" s="301"/>
      <c r="M586" s="297" t="s">
        <v>1276</v>
      </c>
      <c r="N586" s="293"/>
      <c r="O586" s="205"/>
      <c r="P586" s="205"/>
    </row>
    <row r="587" s="180" customFormat="1" ht="25" customHeight="1" spans="1:16">
      <c r="A587" s="293">
        <v>134</v>
      </c>
      <c r="B587" s="294" t="s">
        <v>2048</v>
      </c>
      <c r="C587" s="294"/>
      <c r="D587" s="302" t="s">
        <v>1469</v>
      </c>
      <c r="E587" s="297" t="s">
        <v>22</v>
      </c>
      <c r="F587" s="297" t="s">
        <v>27</v>
      </c>
      <c r="G587" s="293">
        <v>3</v>
      </c>
      <c r="H587" s="298">
        <v>205</v>
      </c>
      <c r="I587" s="298">
        <f t="shared" si="9"/>
        <v>615</v>
      </c>
      <c r="J587" s="299">
        <v>5</v>
      </c>
      <c r="K587" s="300">
        <v>135</v>
      </c>
      <c r="L587" s="301"/>
      <c r="M587" s="297" t="s">
        <v>1276</v>
      </c>
      <c r="N587" s="293"/>
      <c r="O587" s="205"/>
      <c r="P587" s="205"/>
    </row>
    <row r="588" s="180" customFormat="1" ht="25" customHeight="1" spans="1:16">
      <c r="A588" s="293">
        <v>135</v>
      </c>
      <c r="B588" s="294" t="s">
        <v>2049</v>
      </c>
      <c r="C588" s="295"/>
      <c r="D588" s="294" t="s">
        <v>1900</v>
      </c>
      <c r="E588" s="297" t="s">
        <v>22</v>
      </c>
      <c r="F588" s="297" t="s">
        <v>45</v>
      </c>
      <c r="G588" s="293">
        <v>10</v>
      </c>
      <c r="H588" s="298">
        <v>140</v>
      </c>
      <c r="I588" s="298">
        <f t="shared" si="9"/>
        <v>1400</v>
      </c>
      <c r="J588" s="299">
        <v>5</v>
      </c>
      <c r="K588" s="300">
        <v>135</v>
      </c>
      <c r="L588" s="301"/>
      <c r="M588" s="297" t="s">
        <v>1276</v>
      </c>
      <c r="N588" s="293"/>
      <c r="O588" s="205"/>
      <c r="P588" s="205"/>
    </row>
    <row r="589" s="180" customFormat="1" ht="25" customHeight="1" spans="1:16">
      <c r="A589" s="293">
        <v>136</v>
      </c>
      <c r="B589" s="294" t="s">
        <v>1901</v>
      </c>
      <c r="C589" s="294"/>
      <c r="D589" s="302" t="s">
        <v>1451</v>
      </c>
      <c r="E589" s="297" t="s">
        <v>22</v>
      </c>
      <c r="F589" s="297" t="s">
        <v>45</v>
      </c>
      <c r="G589" s="293">
        <v>6</v>
      </c>
      <c r="H589" s="298">
        <v>50</v>
      </c>
      <c r="I589" s="298">
        <f t="shared" si="9"/>
        <v>300</v>
      </c>
      <c r="J589" s="299">
        <v>5</v>
      </c>
      <c r="K589" s="300">
        <v>135</v>
      </c>
      <c r="L589" s="301"/>
      <c r="M589" s="297" t="s">
        <v>1276</v>
      </c>
      <c r="N589" s="293"/>
      <c r="O589" s="205"/>
      <c r="P589" s="205"/>
    </row>
    <row r="590" s="180" customFormat="1" ht="25" customHeight="1" spans="1:16">
      <c r="A590" s="293">
        <v>137</v>
      </c>
      <c r="B590" s="294" t="s">
        <v>2050</v>
      </c>
      <c r="C590" s="294"/>
      <c r="D590" s="294" t="s">
        <v>2051</v>
      </c>
      <c r="E590" s="297" t="s">
        <v>22</v>
      </c>
      <c r="F590" s="297" t="s">
        <v>27</v>
      </c>
      <c r="G590" s="293">
        <v>1</v>
      </c>
      <c r="H590" s="298">
        <v>9</v>
      </c>
      <c r="I590" s="298">
        <f t="shared" si="9"/>
        <v>9</v>
      </c>
      <c r="J590" s="299">
        <v>5</v>
      </c>
      <c r="K590" s="300">
        <v>135</v>
      </c>
      <c r="L590" s="301"/>
      <c r="M590" s="297" t="s">
        <v>1276</v>
      </c>
      <c r="N590" s="293"/>
      <c r="O590" s="205"/>
      <c r="P590" s="205"/>
    </row>
    <row r="591" s="180" customFormat="1" ht="25" customHeight="1" spans="1:16">
      <c r="A591" s="293">
        <v>138</v>
      </c>
      <c r="B591" s="294" t="s">
        <v>1903</v>
      </c>
      <c r="C591" s="294"/>
      <c r="D591" s="302" t="s">
        <v>1451</v>
      </c>
      <c r="E591" s="297" t="s">
        <v>22</v>
      </c>
      <c r="F591" s="297" t="s">
        <v>45</v>
      </c>
      <c r="G591" s="293">
        <v>6</v>
      </c>
      <c r="H591" s="298">
        <v>50</v>
      </c>
      <c r="I591" s="298">
        <f t="shared" si="9"/>
        <v>300</v>
      </c>
      <c r="J591" s="299">
        <v>5</v>
      </c>
      <c r="K591" s="300">
        <v>135</v>
      </c>
      <c r="L591" s="301"/>
      <c r="M591" s="297" t="s">
        <v>1276</v>
      </c>
      <c r="N591" s="293"/>
      <c r="O591" s="205"/>
      <c r="P591" s="205"/>
    </row>
    <row r="592" s="180" customFormat="1" ht="25" customHeight="1" spans="1:16">
      <c r="A592" s="293">
        <v>139</v>
      </c>
      <c r="B592" s="294" t="s">
        <v>130</v>
      </c>
      <c r="C592" s="294"/>
      <c r="D592" s="302" t="s">
        <v>2052</v>
      </c>
      <c r="E592" s="297" t="s">
        <v>22</v>
      </c>
      <c r="F592" s="297" t="s">
        <v>27</v>
      </c>
      <c r="G592" s="293">
        <v>4</v>
      </c>
      <c r="H592" s="298">
        <v>20</v>
      </c>
      <c r="I592" s="298">
        <f t="shared" si="9"/>
        <v>80</v>
      </c>
      <c r="J592" s="299">
        <v>5</v>
      </c>
      <c r="K592" s="300">
        <v>135</v>
      </c>
      <c r="L592" s="301"/>
      <c r="M592" s="297" t="s">
        <v>1276</v>
      </c>
      <c r="N592" s="293"/>
      <c r="O592" s="205"/>
      <c r="P592" s="205"/>
    </row>
    <row r="593" s="273" customFormat="1" ht="25" customHeight="1" spans="1:16">
      <c r="A593" s="293">
        <v>140</v>
      </c>
      <c r="B593" s="294" t="s">
        <v>1904</v>
      </c>
      <c r="C593" s="295"/>
      <c r="D593" s="294" t="s">
        <v>2042</v>
      </c>
      <c r="E593" s="297" t="s">
        <v>22</v>
      </c>
      <c r="F593" s="297" t="s">
        <v>45</v>
      </c>
      <c r="G593" s="293">
        <v>8</v>
      </c>
      <c r="H593" s="298">
        <v>35</v>
      </c>
      <c r="I593" s="298">
        <f t="shared" si="9"/>
        <v>280</v>
      </c>
      <c r="J593" s="299">
        <v>5</v>
      </c>
      <c r="K593" s="300">
        <v>135</v>
      </c>
      <c r="L593" s="301"/>
      <c r="M593" s="297" t="s">
        <v>1276</v>
      </c>
      <c r="N593" s="293"/>
      <c r="O593" s="304"/>
      <c r="P593" s="304"/>
    </row>
    <row r="594" s="180" customFormat="1" ht="25" customHeight="1" spans="1:16">
      <c r="A594" s="293">
        <v>141</v>
      </c>
      <c r="B594" s="294" t="s">
        <v>1906</v>
      </c>
      <c r="C594" s="294"/>
      <c r="D594" s="302" t="s">
        <v>1451</v>
      </c>
      <c r="E594" s="297" t="s">
        <v>22</v>
      </c>
      <c r="F594" s="297" t="s">
        <v>45</v>
      </c>
      <c r="G594" s="293">
        <v>6</v>
      </c>
      <c r="H594" s="298">
        <v>40</v>
      </c>
      <c r="I594" s="298">
        <f t="shared" si="9"/>
        <v>240</v>
      </c>
      <c r="J594" s="299">
        <v>5</v>
      </c>
      <c r="K594" s="300">
        <v>135</v>
      </c>
      <c r="L594" s="301"/>
      <c r="M594" s="297" t="s">
        <v>1276</v>
      </c>
      <c r="N594" s="293"/>
      <c r="O594" s="205"/>
      <c r="P594" s="205"/>
    </row>
    <row r="595" s="180" customFormat="1" ht="25" customHeight="1" spans="1:16">
      <c r="A595" s="293">
        <v>142</v>
      </c>
      <c r="B595" s="294" t="s">
        <v>2053</v>
      </c>
      <c r="C595" s="294"/>
      <c r="D595" s="302" t="s">
        <v>1469</v>
      </c>
      <c r="E595" s="297" t="s">
        <v>22</v>
      </c>
      <c r="F595" s="297" t="s">
        <v>27</v>
      </c>
      <c r="G595" s="293">
        <v>5</v>
      </c>
      <c r="H595" s="298">
        <v>140</v>
      </c>
      <c r="I595" s="298">
        <f t="shared" si="9"/>
        <v>700</v>
      </c>
      <c r="J595" s="299">
        <v>5</v>
      </c>
      <c r="K595" s="300">
        <v>135</v>
      </c>
      <c r="L595" s="301"/>
      <c r="M595" s="297" t="s">
        <v>1276</v>
      </c>
      <c r="N595" s="293"/>
      <c r="O595" s="205"/>
      <c r="P595" s="205"/>
    </row>
    <row r="596" s="180" customFormat="1" ht="25" customHeight="1" spans="1:16">
      <c r="A596" s="293">
        <v>143</v>
      </c>
      <c r="B596" s="294" t="s">
        <v>2054</v>
      </c>
      <c r="C596" s="295"/>
      <c r="D596" s="294" t="s">
        <v>1900</v>
      </c>
      <c r="E596" s="297" t="s">
        <v>22</v>
      </c>
      <c r="F596" s="297" t="s">
        <v>45</v>
      </c>
      <c r="G596" s="293">
        <v>10</v>
      </c>
      <c r="H596" s="298">
        <v>130</v>
      </c>
      <c r="I596" s="298">
        <f t="shared" si="9"/>
        <v>1300</v>
      </c>
      <c r="J596" s="299">
        <v>5</v>
      </c>
      <c r="K596" s="300">
        <v>135</v>
      </c>
      <c r="L596" s="301"/>
      <c r="M596" s="297" t="s">
        <v>1276</v>
      </c>
      <c r="N596" s="293"/>
      <c r="O596" s="205"/>
      <c r="P596" s="205"/>
    </row>
    <row r="597" s="180" customFormat="1" ht="25" customHeight="1" spans="1:16">
      <c r="A597" s="293">
        <v>144</v>
      </c>
      <c r="B597" s="294" t="s">
        <v>2055</v>
      </c>
      <c r="C597" s="294"/>
      <c r="D597" s="302" t="s">
        <v>1469</v>
      </c>
      <c r="E597" s="297" t="s">
        <v>22</v>
      </c>
      <c r="F597" s="297" t="s">
        <v>27</v>
      </c>
      <c r="G597" s="293">
        <v>1</v>
      </c>
      <c r="H597" s="298">
        <v>145</v>
      </c>
      <c r="I597" s="298">
        <f t="shared" si="9"/>
        <v>145</v>
      </c>
      <c r="J597" s="299">
        <v>5</v>
      </c>
      <c r="K597" s="300">
        <v>135</v>
      </c>
      <c r="L597" s="301"/>
      <c r="M597" s="297" t="s">
        <v>1276</v>
      </c>
      <c r="N597" s="293"/>
      <c r="O597" s="205"/>
      <c r="P597" s="205"/>
    </row>
    <row r="598" s="180" customFormat="1" ht="25" customHeight="1" spans="1:16">
      <c r="A598" s="293">
        <v>145</v>
      </c>
      <c r="B598" s="294" t="s">
        <v>2056</v>
      </c>
      <c r="C598" s="294"/>
      <c r="D598" s="302" t="s">
        <v>2057</v>
      </c>
      <c r="E598" s="297" t="s">
        <v>22</v>
      </c>
      <c r="F598" s="297" t="s">
        <v>204</v>
      </c>
      <c r="G598" s="293">
        <v>6</v>
      </c>
      <c r="H598" s="298">
        <v>7.8</v>
      </c>
      <c r="I598" s="298">
        <f t="shared" si="9"/>
        <v>46.8</v>
      </c>
      <c r="J598" s="299">
        <v>12</v>
      </c>
      <c r="K598" s="300">
        <v>308</v>
      </c>
      <c r="L598" s="301"/>
      <c r="M598" s="297" t="s">
        <v>213</v>
      </c>
      <c r="N598" s="293"/>
      <c r="O598" s="205"/>
      <c r="P598" s="205"/>
    </row>
    <row r="599" s="180" customFormat="1" ht="25" customHeight="1" spans="1:16">
      <c r="A599" s="293">
        <v>146</v>
      </c>
      <c r="B599" s="294" t="s">
        <v>2056</v>
      </c>
      <c r="C599" s="294"/>
      <c r="D599" s="302" t="s">
        <v>1254</v>
      </c>
      <c r="E599" s="297" t="s">
        <v>22</v>
      </c>
      <c r="F599" s="297" t="s">
        <v>204</v>
      </c>
      <c r="G599" s="293">
        <v>3</v>
      </c>
      <c r="H599" s="298">
        <v>7.8</v>
      </c>
      <c r="I599" s="298">
        <f t="shared" si="9"/>
        <v>23.4</v>
      </c>
      <c r="J599" s="299">
        <v>12</v>
      </c>
      <c r="K599" s="300">
        <v>308</v>
      </c>
      <c r="L599" s="301"/>
      <c r="M599" s="297" t="s">
        <v>213</v>
      </c>
      <c r="N599" s="293"/>
      <c r="O599" s="205"/>
      <c r="P599" s="205"/>
    </row>
    <row r="600" s="180" customFormat="1" ht="25" customHeight="1" spans="1:16">
      <c r="A600" s="293">
        <v>147</v>
      </c>
      <c r="B600" s="294" t="s">
        <v>2058</v>
      </c>
      <c r="C600" s="294"/>
      <c r="D600" s="302" t="s">
        <v>1278</v>
      </c>
      <c r="E600" s="297" t="s">
        <v>22</v>
      </c>
      <c r="F600" s="297" t="s">
        <v>27</v>
      </c>
      <c r="G600" s="293">
        <v>21</v>
      </c>
      <c r="H600" s="298">
        <v>9</v>
      </c>
      <c r="I600" s="298">
        <f t="shared" si="9"/>
        <v>189</v>
      </c>
      <c r="J600" s="299">
        <v>12</v>
      </c>
      <c r="K600" s="300">
        <v>308</v>
      </c>
      <c r="L600" s="301"/>
      <c r="M600" s="297" t="s">
        <v>213</v>
      </c>
      <c r="N600" s="293"/>
      <c r="O600" s="205"/>
      <c r="P600" s="205"/>
    </row>
    <row r="601" s="180" customFormat="1" ht="25" customHeight="1" spans="1:16">
      <c r="A601" s="293">
        <v>148</v>
      </c>
      <c r="B601" s="294" t="s">
        <v>2059</v>
      </c>
      <c r="C601" s="294"/>
      <c r="D601" s="302" t="s">
        <v>2060</v>
      </c>
      <c r="E601" s="297" t="s">
        <v>22</v>
      </c>
      <c r="F601" s="297" t="s">
        <v>118</v>
      </c>
      <c r="G601" s="293">
        <v>11</v>
      </c>
      <c r="H601" s="298">
        <v>95</v>
      </c>
      <c r="I601" s="298">
        <f t="shared" si="9"/>
        <v>1045</v>
      </c>
      <c r="J601" s="299">
        <v>12</v>
      </c>
      <c r="K601" s="300">
        <v>308</v>
      </c>
      <c r="L601" s="301"/>
      <c r="M601" s="297" t="s">
        <v>213</v>
      </c>
      <c r="N601" s="293"/>
      <c r="O601" s="205"/>
      <c r="P601" s="205"/>
    </row>
    <row r="602" s="180" customFormat="1" ht="25" customHeight="1" spans="1:16">
      <c r="A602" s="293">
        <v>149</v>
      </c>
      <c r="B602" s="294" t="s">
        <v>2059</v>
      </c>
      <c r="C602" s="294"/>
      <c r="D602" s="302" t="s">
        <v>2061</v>
      </c>
      <c r="E602" s="297" t="s">
        <v>22</v>
      </c>
      <c r="F602" s="297" t="s">
        <v>118</v>
      </c>
      <c r="G602" s="293">
        <v>7</v>
      </c>
      <c r="H602" s="298">
        <v>1100</v>
      </c>
      <c r="I602" s="298">
        <f t="shared" si="9"/>
        <v>7700</v>
      </c>
      <c r="J602" s="299">
        <v>12</v>
      </c>
      <c r="K602" s="300">
        <v>308</v>
      </c>
      <c r="L602" s="301"/>
      <c r="M602" s="297" t="s">
        <v>213</v>
      </c>
      <c r="N602" s="293"/>
      <c r="O602" s="205"/>
      <c r="P602" s="205"/>
    </row>
    <row r="603" s="180" customFormat="1" ht="25" customHeight="1" spans="1:16">
      <c r="A603" s="293">
        <v>150</v>
      </c>
      <c r="B603" s="294" t="s">
        <v>2062</v>
      </c>
      <c r="C603" s="294"/>
      <c r="D603" s="302" t="s">
        <v>1553</v>
      </c>
      <c r="E603" s="297" t="s">
        <v>22</v>
      </c>
      <c r="F603" s="297" t="s">
        <v>61</v>
      </c>
      <c r="G603" s="293">
        <v>85</v>
      </c>
      <c r="H603" s="298">
        <v>0.5</v>
      </c>
      <c r="I603" s="298">
        <f t="shared" si="9"/>
        <v>42.5</v>
      </c>
      <c r="J603" s="299">
        <v>12</v>
      </c>
      <c r="K603" s="300">
        <v>308</v>
      </c>
      <c r="L603" s="301"/>
      <c r="M603" s="297" t="s">
        <v>213</v>
      </c>
      <c r="N603" s="293"/>
      <c r="O603" s="205"/>
      <c r="P603" s="205"/>
    </row>
    <row r="604" s="180" customFormat="1" ht="25" customHeight="1" spans="1:16">
      <c r="A604" s="293">
        <v>151</v>
      </c>
      <c r="B604" s="294" t="s">
        <v>1252</v>
      </c>
      <c r="C604" s="294"/>
      <c r="D604" s="302" t="s">
        <v>1253</v>
      </c>
      <c r="E604" s="297" t="s">
        <v>22</v>
      </c>
      <c r="F604" s="297" t="s">
        <v>27</v>
      </c>
      <c r="G604" s="293">
        <v>11</v>
      </c>
      <c r="H604" s="298">
        <v>7.5</v>
      </c>
      <c r="I604" s="298">
        <f t="shared" si="9"/>
        <v>82.5</v>
      </c>
      <c r="J604" s="299">
        <v>12</v>
      </c>
      <c r="K604" s="300">
        <v>308</v>
      </c>
      <c r="L604" s="301"/>
      <c r="M604" s="297" t="s">
        <v>213</v>
      </c>
      <c r="N604" s="293"/>
      <c r="O604" s="205"/>
      <c r="P604" s="205"/>
    </row>
    <row r="605" s="180" customFormat="1" ht="25" customHeight="1" spans="1:16">
      <c r="A605" s="293">
        <v>152</v>
      </c>
      <c r="B605" s="294" t="s">
        <v>43</v>
      </c>
      <c r="C605" s="295"/>
      <c r="D605" s="302" t="s">
        <v>1856</v>
      </c>
      <c r="E605" s="297" t="s">
        <v>22</v>
      </c>
      <c r="F605" s="297" t="s">
        <v>45</v>
      </c>
      <c r="G605" s="293">
        <v>24</v>
      </c>
      <c r="H605" s="298">
        <v>24</v>
      </c>
      <c r="I605" s="298">
        <f t="shared" si="9"/>
        <v>576</v>
      </c>
      <c r="J605" s="299">
        <v>12</v>
      </c>
      <c r="K605" s="300">
        <v>308</v>
      </c>
      <c r="L605" s="301"/>
      <c r="M605" s="297" t="s">
        <v>213</v>
      </c>
      <c r="N605" s="293"/>
      <c r="O605" s="205"/>
      <c r="P605" s="205"/>
    </row>
    <row r="606" s="180" customFormat="1" ht="25" customHeight="1" spans="1:16">
      <c r="A606" s="293">
        <v>153</v>
      </c>
      <c r="B606" s="294" t="s">
        <v>2063</v>
      </c>
      <c r="C606" s="294"/>
      <c r="D606" s="302" t="s">
        <v>2064</v>
      </c>
      <c r="E606" s="297" t="s">
        <v>22</v>
      </c>
      <c r="F606" s="297" t="s">
        <v>32</v>
      </c>
      <c r="G606" s="293">
        <v>20</v>
      </c>
      <c r="H606" s="298">
        <v>30</v>
      </c>
      <c r="I606" s="298">
        <f t="shared" si="9"/>
        <v>600</v>
      </c>
      <c r="J606" s="299">
        <v>12</v>
      </c>
      <c r="K606" s="300">
        <v>308</v>
      </c>
      <c r="L606" s="301"/>
      <c r="M606" s="297" t="s">
        <v>213</v>
      </c>
      <c r="N606" s="293"/>
      <c r="O606" s="205"/>
      <c r="P606" s="205"/>
    </row>
    <row r="607" s="180" customFormat="1" ht="25" customHeight="1" spans="1:16">
      <c r="A607" s="293">
        <v>154</v>
      </c>
      <c r="B607" s="294" t="s">
        <v>2065</v>
      </c>
      <c r="C607" s="294"/>
      <c r="D607" s="302" t="s">
        <v>2066</v>
      </c>
      <c r="E607" s="297" t="s">
        <v>22</v>
      </c>
      <c r="F607" s="297" t="s">
        <v>32</v>
      </c>
      <c r="G607" s="293">
        <v>10</v>
      </c>
      <c r="H607" s="298">
        <v>2</v>
      </c>
      <c r="I607" s="298">
        <f t="shared" si="9"/>
        <v>20</v>
      </c>
      <c r="J607" s="299">
        <v>12</v>
      </c>
      <c r="K607" s="300">
        <v>308</v>
      </c>
      <c r="L607" s="301"/>
      <c r="M607" s="297" t="s">
        <v>213</v>
      </c>
      <c r="N607" s="293"/>
      <c r="O607" s="205"/>
      <c r="P607" s="205"/>
    </row>
    <row r="608" s="180" customFormat="1" ht="25" customHeight="1" spans="1:16">
      <c r="A608" s="293">
        <v>155</v>
      </c>
      <c r="B608" s="294" t="s">
        <v>2065</v>
      </c>
      <c r="C608" s="294"/>
      <c r="D608" s="302" t="s">
        <v>2067</v>
      </c>
      <c r="E608" s="297" t="s">
        <v>22</v>
      </c>
      <c r="F608" s="297" t="s">
        <v>32</v>
      </c>
      <c r="G608" s="293">
        <v>2</v>
      </c>
      <c r="H608" s="298">
        <v>5</v>
      </c>
      <c r="I608" s="298">
        <f t="shared" si="9"/>
        <v>10</v>
      </c>
      <c r="J608" s="299">
        <v>12</v>
      </c>
      <c r="K608" s="300">
        <v>308</v>
      </c>
      <c r="L608" s="301"/>
      <c r="M608" s="297" t="s">
        <v>213</v>
      </c>
      <c r="N608" s="293"/>
      <c r="O608" s="205"/>
      <c r="P608" s="205"/>
    </row>
    <row r="609" s="180" customFormat="1" ht="25" customHeight="1" spans="1:16">
      <c r="A609" s="293">
        <v>156</v>
      </c>
      <c r="B609" s="294" t="s">
        <v>188</v>
      </c>
      <c r="C609" s="294"/>
      <c r="D609" s="302" t="s">
        <v>1546</v>
      </c>
      <c r="E609" s="297" t="s">
        <v>22</v>
      </c>
      <c r="F609" s="297" t="s">
        <v>210</v>
      </c>
      <c r="G609" s="293">
        <v>45</v>
      </c>
      <c r="H609" s="298">
        <v>4.2</v>
      </c>
      <c r="I609" s="298">
        <f t="shared" si="9"/>
        <v>189</v>
      </c>
      <c r="J609" s="299">
        <v>12</v>
      </c>
      <c r="K609" s="300">
        <v>308</v>
      </c>
      <c r="L609" s="301"/>
      <c r="M609" s="297" t="s">
        <v>213</v>
      </c>
      <c r="N609" s="293"/>
      <c r="O609" s="205"/>
      <c r="P609" s="205"/>
    </row>
    <row r="610" s="180" customFormat="1" ht="25" customHeight="1" spans="1:16">
      <c r="A610" s="293">
        <v>157</v>
      </c>
      <c r="B610" s="294" t="s">
        <v>1319</v>
      </c>
      <c r="C610" s="294"/>
      <c r="D610" s="302" t="s">
        <v>1320</v>
      </c>
      <c r="E610" s="297" t="s">
        <v>22</v>
      </c>
      <c r="F610" s="297" t="s">
        <v>413</v>
      </c>
      <c r="G610" s="293">
        <v>1</v>
      </c>
      <c r="H610" s="298">
        <v>12</v>
      </c>
      <c r="I610" s="298">
        <f t="shared" si="9"/>
        <v>12</v>
      </c>
      <c r="J610" s="299">
        <v>12</v>
      </c>
      <c r="K610" s="300">
        <v>308</v>
      </c>
      <c r="L610" s="301"/>
      <c r="M610" s="297" t="s">
        <v>213</v>
      </c>
      <c r="N610" s="293"/>
      <c r="O610" s="205"/>
      <c r="P610" s="205"/>
    </row>
    <row r="611" s="180" customFormat="1" ht="25" customHeight="1" spans="1:16">
      <c r="A611" s="293">
        <v>158</v>
      </c>
      <c r="B611" s="294" t="s">
        <v>1331</v>
      </c>
      <c r="C611" s="294"/>
      <c r="D611" s="302" t="s">
        <v>1332</v>
      </c>
      <c r="E611" s="297" t="s">
        <v>22</v>
      </c>
      <c r="F611" s="297" t="s">
        <v>27</v>
      </c>
      <c r="G611" s="293">
        <v>4</v>
      </c>
      <c r="H611" s="298">
        <v>3.4</v>
      </c>
      <c r="I611" s="298">
        <f t="shared" si="9"/>
        <v>13.6</v>
      </c>
      <c r="J611" s="299">
        <v>12</v>
      </c>
      <c r="K611" s="300">
        <v>308</v>
      </c>
      <c r="L611" s="301"/>
      <c r="M611" s="297" t="s">
        <v>213</v>
      </c>
      <c r="N611" s="293"/>
      <c r="O611" s="205"/>
      <c r="P611" s="205"/>
    </row>
    <row r="612" s="180" customFormat="1" ht="25" customHeight="1" spans="1:16">
      <c r="A612" s="293">
        <v>159</v>
      </c>
      <c r="B612" s="294" t="s">
        <v>1561</v>
      </c>
      <c r="C612" s="294"/>
      <c r="D612" s="302" t="s">
        <v>2068</v>
      </c>
      <c r="E612" s="297" t="s">
        <v>22</v>
      </c>
      <c r="F612" s="297" t="s">
        <v>23</v>
      </c>
      <c r="G612" s="293">
        <v>1</v>
      </c>
      <c r="H612" s="298">
        <v>30</v>
      </c>
      <c r="I612" s="298">
        <f t="shared" si="9"/>
        <v>30</v>
      </c>
      <c r="J612" s="299">
        <v>12</v>
      </c>
      <c r="K612" s="300">
        <v>308</v>
      </c>
      <c r="L612" s="301"/>
      <c r="M612" s="297" t="s">
        <v>213</v>
      </c>
      <c r="N612" s="293"/>
      <c r="O612" s="205"/>
      <c r="P612" s="205"/>
    </row>
    <row r="613" s="180" customFormat="1" ht="25" customHeight="1" spans="1:16">
      <c r="A613" s="293">
        <v>160</v>
      </c>
      <c r="B613" s="294" t="s">
        <v>116</v>
      </c>
      <c r="C613" s="294"/>
      <c r="D613" s="302" t="s">
        <v>2069</v>
      </c>
      <c r="E613" s="297" t="s">
        <v>22</v>
      </c>
      <c r="F613" s="297" t="s">
        <v>45</v>
      </c>
      <c r="G613" s="293">
        <v>7</v>
      </c>
      <c r="H613" s="298">
        <v>25</v>
      </c>
      <c r="I613" s="298">
        <f t="shared" si="9"/>
        <v>175</v>
      </c>
      <c r="J613" s="299">
        <v>12</v>
      </c>
      <c r="K613" s="300">
        <v>308</v>
      </c>
      <c r="L613" s="301"/>
      <c r="M613" s="297" t="s">
        <v>213</v>
      </c>
      <c r="N613" s="293"/>
      <c r="O613" s="205"/>
      <c r="P613" s="205"/>
    </row>
    <row r="614" s="273" customFormat="1" ht="25" customHeight="1" spans="1:16">
      <c r="A614" s="293">
        <v>161</v>
      </c>
      <c r="B614" s="294" t="s">
        <v>2070</v>
      </c>
      <c r="C614" s="294"/>
      <c r="D614" s="302" t="s">
        <v>2071</v>
      </c>
      <c r="E614" s="297" t="s">
        <v>22</v>
      </c>
      <c r="F614" s="297" t="s">
        <v>178</v>
      </c>
      <c r="G614" s="293">
        <v>1</v>
      </c>
      <c r="H614" s="298">
        <v>600</v>
      </c>
      <c r="I614" s="298">
        <f t="shared" si="9"/>
        <v>600</v>
      </c>
      <c r="J614" s="299">
        <v>9</v>
      </c>
      <c r="K614" s="300">
        <v>259</v>
      </c>
      <c r="L614" s="301"/>
      <c r="M614" s="297" t="s">
        <v>213</v>
      </c>
      <c r="N614" s="293"/>
      <c r="O614" s="304"/>
      <c r="P614" s="304"/>
    </row>
    <row r="615" s="180" customFormat="1" ht="25" customHeight="1" spans="1:16">
      <c r="A615" s="293">
        <v>162</v>
      </c>
      <c r="B615" s="294" t="s">
        <v>2072</v>
      </c>
      <c r="C615" s="294"/>
      <c r="D615" s="302" t="s">
        <v>1390</v>
      </c>
      <c r="E615" s="297" t="s">
        <v>22</v>
      </c>
      <c r="F615" s="297" t="s">
        <v>389</v>
      </c>
      <c r="G615" s="293">
        <v>5</v>
      </c>
      <c r="H615" s="298">
        <v>295</v>
      </c>
      <c r="I615" s="298">
        <f t="shared" si="9"/>
        <v>1475</v>
      </c>
      <c r="J615" s="299">
        <v>9</v>
      </c>
      <c r="K615" s="300">
        <v>259</v>
      </c>
      <c r="L615" s="301"/>
      <c r="M615" s="297" t="s">
        <v>213</v>
      </c>
      <c r="N615" s="293"/>
      <c r="O615" s="205"/>
      <c r="P615" s="205"/>
    </row>
    <row r="616" s="180" customFormat="1" ht="25" customHeight="1" spans="1:16">
      <c r="A616" s="293">
        <v>163</v>
      </c>
      <c r="B616" s="294" t="s">
        <v>2073</v>
      </c>
      <c r="C616" s="295"/>
      <c r="D616" s="306" t="s">
        <v>2074</v>
      </c>
      <c r="E616" s="297" t="s">
        <v>22</v>
      </c>
      <c r="F616" s="297" t="s">
        <v>23</v>
      </c>
      <c r="G616" s="293">
        <v>10</v>
      </c>
      <c r="H616" s="298">
        <v>70</v>
      </c>
      <c r="I616" s="298">
        <f t="shared" si="9"/>
        <v>700</v>
      </c>
      <c r="J616" s="299">
        <v>9</v>
      </c>
      <c r="K616" s="300">
        <v>259</v>
      </c>
      <c r="L616" s="301"/>
      <c r="M616" s="297" t="s">
        <v>213</v>
      </c>
      <c r="N616" s="293"/>
      <c r="O616" s="205"/>
      <c r="P616" s="205"/>
    </row>
    <row r="617" s="180" customFormat="1" ht="25" customHeight="1" spans="1:16">
      <c r="A617" s="293">
        <v>164</v>
      </c>
      <c r="B617" s="294" t="s">
        <v>2075</v>
      </c>
      <c r="D617" s="302" t="s">
        <v>2076</v>
      </c>
      <c r="E617" s="297" t="s">
        <v>22</v>
      </c>
      <c r="F617" s="297" t="s">
        <v>23</v>
      </c>
      <c r="G617" s="293">
        <v>5</v>
      </c>
      <c r="H617" s="298">
        <v>65</v>
      </c>
      <c r="I617" s="298">
        <f t="shared" si="9"/>
        <v>325</v>
      </c>
      <c r="J617" s="299">
        <v>9</v>
      </c>
      <c r="K617" s="300">
        <v>259</v>
      </c>
      <c r="L617" s="301"/>
      <c r="M617" s="297" t="s">
        <v>213</v>
      </c>
      <c r="N617" s="293"/>
      <c r="O617" s="205"/>
      <c r="P617" s="205"/>
    </row>
    <row r="618" s="180" customFormat="1" ht="25" customHeight="1" spans="1:16">
      <c r="A618" s="293">
        <v>165</v>
      </c>
      <c r="B618" s="294" t="s">
        <v>2077</v>
      </c>
      <c r="C618" s="294"/>
      <c r="D618" s="302" t="s">
        <v>2078</v>
      </c>
      <c r="E618" s="297" t="s">
        <v>22</v>
      </c>
      <c r="F618" s="297" t="s">
        <v>23</v>
      </c>
      <c r="G618" s="293">
        <v>5</v>
      </c>
      <c r="H618" s="298">
        <v>62</v>
      </c>
      <c r="I618" s="298">
        <f t="shared" si="9"/>
        <v>310</v>
      </c>
      <c r="J618" s="299">
        <v>9</v>
      </c>
      <c r="K618" s="300">
        <v>259</v>
      </c>
      <c r="L618" s="301"/>
      <c r="M618" s="297" t="s">
        <v>213</v>
      </c>
      <c r="N618" s="293"/>
      <c r="O618" s="205"/>
      <c r="P618" s="205"/>
    </row>
    <row r="619" s="180" customFormat="1" ht="25" customHeight="1" spans="1:16">
      <c r="A619" s="293">
        <v>166</v>
      </c>
      <c r="B619" s="294" t="s">
        <v>2079</v>
      </c>
      <c r="C619" s="294"/>
      <c r="D619" s="302" t="s">
        <v>2080</v>
      </c>
      <c r="E619" s="297" t="s">
        <v>22</v>
      </c>
      <c r="F619" s="297" t="s">
        <v>23</v>
      </c>
      <c r="G619" s="293">
        <v>15</v>
      </c>
      <c r="H619" s="298">
        <v>90</v>
      </c>
      <c r="I619" s="298">
        <f t="shared" si="9"/>
        <v>1350</v>
      </c>
      <c r="J619" s="299">
        <v>9</v>
      </c>
      <c r="K619" s="300">
        <v>259</v>
      </c>
      <c r="L619" s="301"/>
      <c r="M619" s="297" t="s">
        <v>213</v>
      </c>
      <c r="N619" s="293"/>
      <c r="O619" s="205"/>
      <c r="P619" s="205"/>
    </row>
    <row r="620" s="180" customFormat="1" ht="25" customHeight="1" spans="1:16">
      <c r="A620" s="293">
        <v>167</v>
      </c>
      <c r="B620" s="294" t="s">
        <v>2081</v>
      </c>
      <c r="C620" s="294"/>
      <c r="D620" s="302" t="s">
        <v>2082</v>
      </c>
      <c r="E620" s="297" t="s">
        <v>22</v>
      </c>
      <c r="F620" s="297" t="s">
        <v>210</v>
      </c>
      <c r="G620" s="293">
        <v>10</v>
      </c>
      <c r="H620" s="298">
        <v>42</v>
      </c>
      <c r="I620" s="298">
        <f t="shared" si="9"/>
        <v>420</v>
      </c>
      <c r="J620" s="299">
        <v>9</v>
      </c>
      <c r="K620" s="300">
        <v>259</v>
      </c>
      <c r="L620" s="301"/>
      <c r="M620" s="297" t="s">
        <v>213</v>
      </c>
      <c r="N620" s="293"/>
      <c r="O620" s="205"/>
      <c r="P620" s="205"/>
    </row>
    <row r="621" s="180" customFormat="1" ht="25" customHeight="1" spans="1:16">
      <c r="A621" s="293">
        <v>168</v>
      </c>
      <c r="B621" s="294" t="s">
        <v>2081</v>
      </c>
      <c r="C621" s="294"/>
      <c r="D621" s="302" t="s">
        <v>2083</v>
      </c>
      <c r="E621" s="297" t="s">
        <v>22</v>
      </c>
      <c r="F621" s="297" t="s">
        <v>210</v>
      </c>
      <c r="G621" s="293">
        <v>10</v>
      </c>
      <c r="H621" s="298">
        <v>22</v>
      </c>
      <c r="I621" s="298">
        <f t="shared" si="9"/>
        <v>220</v>
      </c>
      <c r="J621" s="299">
        <v>9</v>
      </c>
      <c r="K621" s="300">
        <v>259</v>
      </c>
      <c r="L621" s="301"/>
      <c r="M621" s="297" t="s">
        <v>213</v>
      </c>
      <c r="N621" s="293"/>
      <c r="O621" s="205"/>
      <c r="P621" s="205"/>
    </row>
    <row r="622" s="180" customFormat="1" ht="25" customHeight="1" spans="1:16">
      <c r="A622" s="293">
        <v>169</v>
      </c>
      <c r="B622" s="294" t="s">
        <v>1617</v>
      </c>
      <c r="C622" s="294"/>
      <c r="D622" s="302" t="s">
        <v>2084</v>
      </c>
      <c r="E622" s="297" t="s">
        <v>22</v>
      </c>
      <c r="F622" s="297" t="s">
        <v>45</v>
      </c>
      <c r="G622" s="293">
        <v>1</v>
      </c>
      <c r="H622" s="298">
        <v>75</v>
      </c>
      <c r="I622" s="298">
        <f t="shared" si="9"/>
        <v>75</v>
      </c>
      <c r="J622" s="299">
        <v>9</v>
      </c>
      <c r="K622" s="300">
        <v>259</v>
      </c>
      <c r="L622" s="301"/>
      <c r="M622" s="297" t="s">
        <v>213</v>
      </c>
      <c r="N622" s="293"/>
      <c r="O622" s="205"/>
      <c r="P622" s="205"/>
    </row>
    <row r="623" s="180" customFormat="1" ht="25" customHeight="1" spans="1:16">
      <c r="A623" s="293">
        <v>170</v>
      </c>
      <c r="B623" s="294" t="s">
        <v>1326</v>
      </c>
      <c r="C623" s="294"/>
      <c r="D623" s="302" t="s">
        <v>2085</v>
      </c>
      <c r="E623" s="297" t="s">
        <v>22</v>
      </c>
      <c r="F623" s="297" t="s">
        <v>45</v>
      </c>
      <c r="G623" s="293">
        <v>10</v>
      </c>
      <c r="H623" s="298">
        <v>50</v>
      </c>
      <c r="I623" s="298">
        <f t="shared" si="9"/>
        <v>500</v>
      </c>
      <c r="J623" s="299">
        <v>9</v>
      </c>
      <c r="K623" s="300">
        <v>259</v>
      </c>
      <c r="L623" s="301"/>
      <c r="M623" s="297" t="s">
        <v>213</v>
      </c>
      <c r="N623" s="293"/>
      <c r="O623" s="205"/>
      <c r="P623" s="205"/>
    </row>
    <row r="624" s="180" customFormat="1" ht="25" customHeight="1" spans="1:16">
      <c r="A624" s="293">
        <v>171</v>
      </c>
      <c r="B624" s="294" t="s">
        <v>2086</v>
      </c>
      <c r="C624" s="295"/>
      <c r="D624" s="296" t="s">
        <v>2087</v>
      </c>
      <c r="E624" s="297" t="s">
        <v>22</v>
      </c>
      <c r="F624" s="297" t="s">
        <v>45</v>
      </c>
      <c r="G624" s="293">
        <v>1</v>
      </c>
      <c r="H624" s="298">
        <v>100</v>
      </c>
      <c r="I624" s="298">
        <f t="shared" si="9"/>
        <v>100</v>
      </c>
      <c r="J624" s="299">
        <v>9</v>
      </c>
      <c r="K624" s="300">
        <v>259</v>
      </c>
      <c r="L624" s="301"/>
      <c r="M624" s="297" t="s">
        <v>213</v>
      </c>
      <c r="N624" s="293"/>
      <c r="O624" s="205"/>
      <c r="P624" s="205"/>
    </row>
    <row r="625" s="180" customFormat="1" ht="25" customHeight="1" spans="1:16">
      <c r="A625" s="293">
        <v>172</v>
      </c>
      <c r="B625" s="294" t="s">
        <v>1261</v>
      </c>
      <c r="C625" s="294"/>
      <c r="D625" s="302" t="s">
        <v>1347</v>
      </c>
      <c r="E625" s="297" t="s">
        <v>22</v>
      </c>
      <c r="F625" s="297" t="s">
        <v>413</v>
      </c>
      <c r="G625" s="293">
        <v>5</v>
      </c>
      <c r="H625" s="298">
        <v>50</v>
      </c>
      <c r="I625" s="298">
        <f t="shared" si="9"/>
        <v>250</v>
      </c>
      <c r="J625" s="299">
        <v>9</v>
      </c>
      <c r="K625" s="300">
        <v>259</v>
      </c>
      <c r="L625" s="301"/>
      <c r="M625" s="297" t="s">
        <v>213</v>
      </c>
      <c r="N625" s="293"/>
      <c r="O625" s="205"/>
      <c r="P625" s="205"/>
    </row>
    <row r="626" s="180" customFormat="1" ht="25" customHeight="1" spans="1:16">
      <c r="A626" s="293">
        <v>173</v>
      </c>
      <c r="B626" s="294" t="s">
        <v>1261</v>
      </c>
      <c r="C626" s="294"/>
      <c r="D626" s="302" t="s">
        <v>2088</v>
      </c>
      <c r="E626" s="297" t="s">
        <v>22</v>
      </c>
      <c r="F626" s="297" t="s">
        <v>453</v>
      </c>
      <c r="G626" s="293">
        <v>300</v>
      </c>
      <c r="H626" s="298">
        <v>0.5</v>
      </c>
      <c r="I626" s="298">
        <f t="shared" si="9"/>
        <v>150</v>
      </c>
      <c r="J626" s="299">
        <v>9</v>
      </c>
      <c r="K626" s="300">
        <v>259</v>
      </c>
      <c r="L626" s="301"/>
      <c r="M626" s="297" t="s">
        <v>213</v>
      </c>
      <c r="N626" s="293"/>
      <c r="O626" s="205"/>
      <c r="P626" s="205"/>
    </row>
    <row r="627" s="273" customFormat="1" ht="25" customHeight="1" spans="1:16">
      <c r="A627" s="293">
        <v>174</v>
      </c>
      <c r="B627" s="294" t="s">
        <v>585</v>
      </c>
      <c r="C627" s="294"/>
      <c r="D627" s="302" t="s">
        <v>2089</v>
      </c>
      <c r="E627" s="297" t="s">
        <v>22</v>
      </c>
      <c r="F627" s="297" t="s">
        <v>45</v>
      </c>
      <c r="G627" s="293">
        <v>2</v>
      </c>
      <c r="H627" s="298">
        <v>55</v>
      </c>
      <c r="I627" s="298">
        <f t="shared" si="9"/>
        <v>110</v>
      </c>
      <c r="J627" s="299">
        <v>9</v>
      </c>
      <c r="K627" s="300">
        <v>259</v>
      </c>
      <c r="L627" s="301"/>
      <c r="M627" s="297" t="s">
        <v>213</v>
      </c>
      <c r="N627" s="293"/>
      <c r="O627" s="304"/>
      <c r="P627" s="304"/>
    </row>
    <row r="628" s="180" customFormat="1" ht="25" customHeight="1" spans="1:16">
      <c r="A628" s="293">
        <v>175</v>
      </c>
      <c r="B628" s="294" t="s">
        <v>2090</v>
      </c>
      <c r="C628" s="294"/>
      <c r="D628" s="302" t="s">
        <v>2091</v>
      </c>
      <c r="E628" s="297" t="s">
        <v>22</v>
      </c>
      <c r="F628" s="297" t="s">
        <v>23</v>
      </c>
      <c r="G628" s="293">
        <v>20</v>
      </c>
      <c r="H628" s="298">
        <v>20</v>
      </c>
      <c r="I628" s="298">
        <f t="shared" si="9"/>
        <v>400</v>
      </c>
      <c r="J628" s="299">
        <v>9</v>
      </c>
      <c r="K628" s="300">
        <v>259</v>
      </c>
      <c r="L628" s="301"/>
      <c r="M628" s="297" t="s">
        <v>213</v>
      </c>
      <c r="N628" s="293"/>
      <c r="O628" s="205"/>
      <c r="P628" s="205"/>
    </row>
    <row r="629" s="180" customFormat="1" ht="25" customHeight="1" spans="1:16">
      <c r="A629" s="293">
        <v>176</v>
      </c>
      <c r="B629" s="294" t="s">
        <v>2090</v>
      </c>
      <c r="C629" s="294"/>
      <c r="D629" s="302" t="s">
        <v>2092</v>
      </c>
      <c r="E629" s="297" t="s">
        <v>22</v>
      </c>
      <c r="F629" s="297" t="s">
        <v>23</v>
      </c>
      <c r="G629" s="293">
        <v>5</v>
      </c>
      <c r="H629" s="298">
        <v>20</v>
      </c>
      <c r="I629" s="298">
        <f t="shared" si="9"/>
        <v>100</v>
      </c>
      <c r="J629" s="299">
        <v>9</v>
      </c>
      <c r="K629" s="300">
        <v>259</v>
      </c>
      <c r="L629" s="301"/>
      <c r="M629" s="297" t="s">
        <v>213</v>
      </c>
      <c r="N629" s="293"/>
      <c r="O629" s="205"/>
      <c r="P629" s="205"/>
    </row>
    <row r="630" s="180" customFormat="1" ht="25" customHeight="1" spans="1:16">
      <c r="A630" s="293">
        <v>177</v>
      </c>
      <c r="B630" s="294" t="s">
        <v>2093</v>
      </c>
      <c r="C630" s="295"/>
      <c r="D630" s="294" t="s">
        <v>2094</v>
      </c>
      <c r="E630" s="297" t="s">
        <v>22</v>
      </c>
      <c r="F630" s="297" t="s">
        <v>45</v>
      </c>
      <c r="G630" s="293">
        <v>6</v>
      </c>
      <c r="H630" s="298">
        <v>65</v>
      </c>
      <c r="I630" s="298">
        <f t="shared" si="9"/>
        <v>390</v>
      </c>
      <c r="J630" s="299">
        <v>9</v>
      </c>
      <c r="K630" s="300">
        <v>259</v>
      </c>
      <c r="L630" s="301"/>
      <c r="M630" s="297" t="s">
        <v>213</v>
      </c>
      <c r="N630" s="293"/>
      <c r="O630" s="205"/>
      <c r="P630" s="205"/>
    </row>
    <row r="631" s="180" customFormat="1" ht="25" customHeight="1" spans="1:16">
      <c r="A631" s="293">
        <v>178</v>
      </c>
      <c r="B631" s="294" t="s">
        <v>2095</v>
      </c>
      <c r="C631" s="295"/>
      <c r="D631" s="302" t="s">
        <v>2096</v>
      </c>
      <c r="E631" s="297" t="s">
        <v>22</v>
      </c>
      <c r="F631" s="297" t="s">
        <v>1184</v>
      </c>
      <c r="G631" s="293">
        <v>8</v>
      </c>
      <c r="H631" s="298">
        <v>28</v>
      </c>
      <c r="I631" s="298">
        <f t="shared" si="9"/>
        <v>224</v>
      </c>
      <c r="J631" s="299">
        <v>9</v>
      </c>
      <c r="K631" s="300">
        <v>259</v>
      </c>
      <c r="L631" s="301"/>
      <c r="M631" s="297" t="s">
        <v>213</v>
      </c>
      <c r="N631" s="293"/>
      <c r="O631" s="205"/>
      <c r="P631" s="205"/>
    </row>
    <row r="632" s="180" customFormat="1" ht="25" customHeight="1" spans="1:16">
      <c r="A632" s="293">
        <v>179</v>
      </c>
      <c r="B632" s="294" t="s">
        <v>2097</v>
      </c>
      <c r="C632" s="294"/>
      <c r="D632" s="302" t="s">
        <v>2098</v>
      </c>
      <c r="E632" s="297" t="s">
        <v>22</v>
      </c>
      <c r="F632" s="297" t="s">
        <v>23</v>
      </c>
      <c r="G632" s="293">
        <v>10</v>
      </c>
      <c r="H632" s="298">
        <v>15</v>
      </c>
      <c r="I632" s="298">
        <f t="shared" si="9"/>
        <v>150</v>
      </c>
      <c r="J632" s="299">
        <v>9</v>
      </c>
      <c r="K632" s="300">
        <v>259</v>
      </c>
      <c r="L632" s="301"/>
      <c r="M632" s="297" t="s">
        <v>213</v>
      </c>
      <c r="N632" s="293"/>
      <c r="O632" s="205"/>
      <c r="P632" s="205"/>
    </row>
    <row r="633" s="180" customFormat="1" ht="25" customHeight="1" spans="1:16">
      <c r="A633" s="293">
        <v>180</v>
      </c>
      <c r="B633" s="294" t="s">
        <v>2099</v>
      </c>
      <c r="C633" s="295"/>
      <c r="D633" s="306" t="s">
        <v>2100</v>
      </c>
      <c r="E633" s="297" t="s">
        <v>22</v>
      </c>
      <c r="F633" s="297" t="s">
        <v>45</v>
      </c>
      <c r="G633" s="293">
        <v>6</v>
      </c>
      <c r="H633" s="298">
        <v>175</v>
      </c>
      <c r="I633" s="298">
        <f t="shared" si="9"/>
        <v>1050</v>
      </c>
      <c r="J633" s="299">
        <v>9</v>
      </c>
      <c r="K633" s="300">
        <v>259</v>
      </c>
      <c r="L633" s="301"/>
      <c r="M633" s="297" t="s">
        <v>213</v>
      </c>
      <c r="N633" s="293"/>
      <c r="O633" s="205"/>
      <c r="P633" s="205"/>
    </row>
    <row r="634" s="180" customFormat="1" ht="25" customHeight="1" spans="1:16">
      <c r="A634" s="293">
        <v>181</v>
      </c>
      <c r="B634" s="294" t="s">
        <v>2101</v>
      </c>
      <c r="C634" s="315"/>
      <c r="D634" s="294" t="s">
        <v>2102</v>
      </c>
      <c r="E634" s="297" t="s">
        <v>22</v>
      </c>
      <c r="F634" s="297" t="s">
        <v>66</v>
      </c>
      <c r="G634" s="293">
        <v>20</v>
      </c>
      <c r="H634" s="298">
        <v>14</v>
      </c>
      <c r="I634" s="298">
        <f t="shared" si="9"/>
        <v>280</v>
      </c>
      <c r="J634" s="299">
        <v>9</v>
      </c>
      <c r="K634" s="300">
        <v>232</v>
      </c>
      <c r="L634" s="301"/>
      <c r="M634" s="297" t="s">
        <v>213</v>
      </c>
      <c r="N634" s="293"/>
      <c r="O634" s="205"/>
      <c r="P634" s="205"/>
    </row>
    <row r="635" s="180" customFormat="1" ht="25" customHeight="1" spans="1:16">
      <c r="A635" s="293">
        <v>182</v>
      </c>
      <c r="B635" s="294" t="s">
        <v>2103</v>
      </c>
      <c r="C635" s="294"/>
      <c r="D635" s="302" t="s">
        <v>2104</v>
      </c>
      <c r="E635" s="297" t="s">
        <v>22</v>
      </c>
      <c r="F635" s="297" t="s">
        <v>32</v>
      </c>
      <c r="G635" s="293">
        <v>5</v>
      </c>
      <c r="H635" s="298">
        <v>20</v>
      </c>
      <c r="I635" s="298">
        <f t="shared" si="9"/>
        <v>100</v>
      </c>
      <c r="J635" s="299">
        <v>7</v>
      </c>
      <c r="K635" s="300">
        <v>192</v>
      </c>
      <c r="L635" s="301"/>
      <c r="M635" s="297" t="s">
        <v>213</v>
      </c>
      <c r="N635" s="293"/>
      <c r="O635" s="205"/>
      <c r="P635" s="205"/>
    </row>
    <row r="636" s="180" customFormat="1" ht="25" customHeight="1" spans="1:16">
      <c r="A636" s="293">
        <v>183</v>
      </c>
      <c r="B636" s="294" t="s">
        <v>2105</v>
      </c>
      <c r="C636" s="294"/>
      <c r="D636" s="302" t="s">
        <v>2106</v>
      </c>
      <c r="E636" s="297" t="s">
        <v>22</v>
      </c>
      <c r="F636" s="297" t="s">
        <v>32</v>
      </c>
      <c r="G636" s="293">
        <v>15</v>
      </c>
      <c r="H636" s="298">
        <v>6</v>
      </c>
      <c r="I636" s="298">
        <f t="shared" si="9"/>
        <v>90</v>
      </c>
      <c r="J636" s="299">
        <v>7</v>
      </c>
      <c r="K636" s="300">
        <v>192</v>
      </c>
      <c r="L636" s="301"/>
      <c r="M636" s="297" t="s">
        <v>213</v>
      </c>
      <c r="N636" s="293"/>
      <c r="O636" s="205"/>
      <c r="P636" s="205"/>
    </row>
    <row r="637" s="180" customFormat="1" ht="25" customHeight="1" spans="1:16">
      <c r="A637" s="293">
        <v>184</v>
      </c>
      <c r="B637" s="294" t="s">
        <v>2107</v>
      </c>
      <c r="C637" s="294"/>
      <c r="D637" s="302" t="s">
        <v>2108</v>
      </c>
      <c r="E637" s="297" t="s">
        <v>22</v>
      </c>
      <c r="F637" s="297" t="s">
        <v>178</v>
      </c>
      <c r="G637" s="293">
        <v>1</v>
      </c>
      <c r="H637" s="298">
        <v>1150</v>
      </c>
      <c r="I637" s="298">
        <f t="shared" si="9"/>
        <v>1150</v>
      </c>
      <c r="J637" s="299">
        <v>9</v>
      </c>
      <c r="K637" s="300">
        <v>232</v>
      </c>
      <c r="L637" s="301"/>
      <c r="M637" s="297" t="s">
        <v>213</v>
      </c>
      <c r="N637" s="293"/>
      <c r="O637" s="205"/>
      <c r="P637" s="205"/>
    </row>
    <row r="638" s="180" customFormat="1" ht="25" customHeight="1" spans="1:16">
      <c r="A638" s="293">
        <v>185</v>
      </c>
      <c r="B638" s="294" t="s">
        <v>2109</v>
      </c>
      <c r="C638" s="294"/>
      <c r="D638" s="302" t="s">
        <v>2110</v>
      </c>
      <c r="E638" s="297" t="s">
        <v>22</v>
      </c>
      <c r="F638" s="297" t="s">
        <v>204</v>
      </c>
      <c r="G638" s="293">
        <v>15</v>
      </c>
      <c r="H638" s="298">
        <v>3</v>
      </c>
      <c r="I638" s="298">
        <f t="shared" si="9"/>
        <v>45</v>
      </c>
      <c r="J638" s="299">
        <v>9</v>
      </c>
      <c r="K638" s="300">
        <v>232</v>
      </c>
      <c r="L638" s="301"/>
      <c r="M638" s="297" t="s">
        <v>213</v>
      </c>
      <c r="N638" s="293"/>
      <c r="O638" s="205"/>
      <c r="P638" s="205"/>
    </row>
    <row r="639" s="180" customFormat="1" ht="25" customHeight="1" spans="1:16">
      <c r="A639" s="293">
        <v>186</v>
      </c>
      <c r="B639" s="294" t="s">
        <v>2056</v>
      </c>
      <c r="C639" s="294"/>
      <c r="D639" s="302" t="s">
        <v>1353</v>
      </c>
      <c r="E639" s="297" t="s">
        <v>22</v>
      </c>
      <c r="F639" s="297" t="s">
        <v>204</v>
      </c>
      <c r="G639" s="293">
        <v>20</v>
      </c>
      <c r="H639" s="298">
        <v>7.8</v>
      </c>
      <c r="I639" s="298">
        <f t="shared" si="9"/>
        <v>156</v>
      </c>
      <c r="J639" s="299">
        <v>9</v>
      </c>
      <c r="K639" s="300">
        <v>232</v>
      </c>
      <c r="L639" s="301"/>
      <c r="M639" s="297" t="s">
        <v>213</v>
      </c>
      <c r="N639" s="293"/>
      <c r="O639" s="205"/>
      <c r="P639" s="205"/>
    </row>
    <row r="640" s="180" customFormat="1" ht="25" customHeight="1" spans="1:16">
      <c r="A640" s="293">
        <v>187</v>
      </c>
      <c r="B640" s="294" t="s">
        <v>2111</v>
      </c>
      <c r="C640" s="294"/>
      <c r="D640" s="302" t="s">
        <v>2112</v>
      </c>
      <c r="E640" s="297" t="s">
        <v>22</v>
      </c>
      <c r="F640" s="297" t="s">
        <v>32</v>
      </c>
      <c r="G640" s="293">
        <v>2</v>
      </c>
      <c r="H640" s="298">
        <v>35</v>
      </c>
      <c r="I640" s="298">
        <f t="shared" si="9"/>
        <v>70</v>
      </c>
      <c r="J640" s="299">
        <v>9</v>
      </c>
      <c r="K640" s="300">
        <v>232</v>
      </c>
      <c r="L640" s="301"/>
      <c r="M640" s="297" t="s">
        <v>213</v>
      </c>
      <c r="N640" s="293"/>
      <c r="O640" s="205"/>
      <c r="P640" s="205"/>
    </row>
    <row r="641" s="180" customFormat="1" ht="25" customHeight="1" spans="1:16">
      <c r="A641" s="293">
        <v>188</v>
      </c>
      <c r="B641" s="294" t="s">
        <v>185</v>
      </c>
      <c r="C641" s="294"/>
      <c r="D641" s="302" t="s">
        <v>1477</v>
      </c>
      <c r="E641" s="297" t="s">
        <v>22</v>
      </c>
      <c r="F641" s="297" t="s">
        <v>118</v>
      </c>
      <c r="G641" s="293">
        <v>1</v>
      </c>
      <c r="H641" s="298">
        <v>230</v>
      </c>
      <c r="I641" s="298">
        <f t="shared" si="9"/>
        <v>230</v>
      </c>
      <c r="J641" s="299">
        <v>9</v>
      </c>
      <c r="K641" s="300">
        <v>232</v>
      </c>
      <c r="L641" s="301"/>
      <c r="M641" s="297" t="s">
        <v>213</v>
      </c>
      <c r="N641" s="293"/>
      <c r="O641" s="205"/>
      <c r="P641" s="205"/>
    </row>
    <row r="642" s="180" customFormat="1" ht="25" customHeight="1" spans="1:16">
      <c r="A642" s="293">
        <v>189</v>
      </c>
      <c r="B642" s="294" t="s">
        <v>2113</v>
      </c>
      <c r="C642" s="294"/>
      <c r="D642" s="302" t="s">
        <v>2114</v>
      </c>
      <c r="E642" s="297" t="s">
        <v>22</v>
      </c>
      <c r="F642" s="297" t="s">
        <v>58</v>
      </c>
      <c r="G642" s="293">
        <v>4</v>
      </c>
      <c r="H642" s="298">
        <v>400</v>
      </c>
      <c r="I642" s="298">
        <f t="shared" si="9"/>
        <v>1600</v>
      </c>
      <c r="J642" s="299">
        <v>9</v>
      </c>
      <c r="K642" s="300">
        <v>232</v>
      </c>
      <c r="L642" s="301"/>
      <c r="M642" s="297" t="s">
        <v>213</v>
      </c>
      <c r="N642" s="293"/>
      <c r="O642" s="205"/>
      <c r="P642" s="205"/>
    </row>
    <row r="643" s="180" customFormat="1" ht="25" customHeight="1" spans="1:16">
      <c r="A643" s="293">
        <v>190</v>
      </c>
      <c r="B643" s="294" t="s">
        <v>43</v>
      </c>
      <c r="C643" s="295"/>
      <c r="D643" s="306" t="s">
        <v>2115</v>
      </c>
      <c r="E643" s="297" t="s">
        <v>22</v>
      </c>
      <c r="F643" s="297" t="s">
        <v>45</v>
      </c>
      <c r="G643" s="293">
        <v>30</v>
      </c>
      <c r="H643" s="298">
        <v>18</v>
      </c>
      <c r="I643" s="298">
        <f t="shared" si="9"/>
        <v>540</v>
      </c>
      <c r="J643" s="299">
        <v>9</v>
      </c>
      <c r="K643" s="300">
        <v>232</v>
      </c>
      <c r="L643" s="301"/>
      <c r="M643" s="297" t="s">
        <v>213</v>
      </c>
      <c r="N643" s="293"/>
      <c r="O643" s="205"/>
      <c r="P643" s="205"/>
    </row>
    <row r="644" s="180" customFormat="1" ht="25" customHeight="1" spans="1:16">
      <c r="A644" s="293">
        <v>191</v>
      </c>
      <c r="B644" s="294" t="s">
        <v>43</v>
      </c>
      <c r="C644" s="295"/>
      <c r="D644" s="306" t="s">
        <v>2116</v>
      </c>
      <c r="E644" s="297" t="s">
        <v>22</v>
      </c>
      <c r="F644" s="297" t="s">
        <v>45</v>
      </c>
      <c r="G644" s="293">
        <v>20</v>
      </c>
      <c r="H644" s="298">
        <v>12</v>
      </c>
      <c r="I644" s="298">
        <f t="shared" si="9"/>
        <v>240</v>
      </c>
      <c r="J644" s="299">
        <v>9</v>
      </c>
      <c r="K644" s="300">
        <v>232</v>
      </c>
      <c r="L644" s="301"/>
      <c r="M644" s="297" t="s">
        <v>213</v>
      </c>
      <c r="N644" s="293"/>
      <c r="O644" s="205"/>
      <c r="P644" s="205"/>
    </row>
    <row r="645" s="180" customFormat="1" ht="25" customHeight="1" spans="1:16">
      <c r="A645" s="293">
        <v>192</v>
      </c>
      <c r="B645" s="294" t="s">
        <v>2117</v>
      </c>
      <c r="C645" s="294"/>
      <c r="D645" s="302" t="s">
        <v>2118</v>
      </c>
      <c r="E645" s="297" t="s">
        <v>22</v>
      </c>
      <c r="F645" s="297" t="s">
        <v>32</v>
      </c>
      <c r="G645" s="293">
        <v>10</v>
      </c>
      <c r="H645" s="298">
        <v>5</v>
      </c>
      <c r="I645" s="298">
        <f t="shared" si="9"/>
        <v>50</v>
      </c>
      <c r="J645" s="299">
        <v>9</v>
      </c>
      <c r="K645" s="300">
        <v>232</v>
      </c>
      <c r="L645" s="301"/>
      <c r="M645" s="297" t="s">
        <v>213</v>
      </c>
      <c r="N645" s="293"/>
      <c r="O645" s="205"/>
      <c r="P645" s="205"/>
    </row>
    <row r="646" s="180" customFormat="1" ht="25" customHeight="1" spans="1:16">
      <c r="A646" s="293">
        <v>193</v>
      </c>
      <c r="B646" s="294" t="s">
        <v>2119</v>
      </c>
      <c r="C646" s="294"/>
      <c r="D646" s="302" t="s">
        <v>1654</v>
      </c>
      <c r="E646" s="297" t="s">
        <v>22</v>
      </c>
      <c r="F646" s="297" t="s">
        <v>66</v>
      </c>
      <c r="G646" s="293">
        <v>4</v>
      </c>
      <c r="H646" s="298">
        <v>11</v>
      </c>
      <c r="I646" s="298">
        <f t="shared" ref="I646:I709" si="10">G646*H646</f>
        <v>44</v>
      </c>
      <c r="J646" s="299">
        <v>9</v>
      </c>
      <c r="K646" s="300">
        <v>232</v>
      </c>
      <c r="L646" s="301"/>
      <c r="M646" s="297" t="s">
        <v>213</v>
      </c>
      <c r="N646" s="293"/>
      <c r="O646" s="205"/>
      <c r="P646" s="205"/>
    </row>
    <row r="647" s="180" customFormat="1" ht="25" customHeight="1" spans="1:16">
      <c r="A647" s="293">
        <v>194</v>
      </c>
      <c r="B647" s="294" t="s">
        <v>922</v>
      </c>
      <c r="C647" s="294"/>
      <c r="D647" s="302" t="s">
        <v>1988</v>
      </c>
      <c r="E647" s="297" t="s">
        <v>22</v>
      </c>
      <c r="F647" s="297" t="s">
        <v>32</v>
      </c>
      <c r="G647" s="293">
        <v>10</v>
      </c>
      <c r="H647" s="298">
        <v>10</v>
      </c>
      <c r="I647" s="298">
        <f t="shared" si="10"/>
        <v>100</v>
      </c>
      <c r="J647" s="299">
        <v>9</v>
      </c>
      <c r="K647" s="300">
        <v>232</v>
      </c>
      <c r="L647" s="301"/>
      <c r="M647" s="297" t="s">
        <v>213</v>
      </c>
      <c r="N647" s="293"/>
      <c r="O647" s="205"/>
      <c r="P647" s="205"/>
    </row>
    <row r="648" s="180" customFormat="1" ht="25" customHeight="1" spans="1:16">
      <c r="A648" s="293">
        <v>195</v>
      </c>
      <c r="B648" s="294" t="s">
        <v>2120</v>
      </c>
      <c r="C648" s="294"/>
      <c r="D648" s="302" t="s">
        <v>2121</v>
      </c>
      <c r="E648" s="297" t="s">
        <v>22</v>
      </c>
      <c r="F648" s="297" t="s">
        <v>118</v>
      </c>
      <c r="G648" s="293">
        <v>3</v>
      </c>
      <c r="H648" s="298">
        <v>27</v>
      </c>
      <c r="I648" s="298">
        <f t="shared" si="10"/>
        <v>81</v>
      </c>
      <c r="J648" s="299">
        <v>9</v>
      </c>
      <c r="K648" s="300">
        <v>232</v>
      </c>
      <c r="L648" s="301"/>
      <c r="M648" s="297" t="s">
        <v>213</v>
      </c>
      <c r="N648" s="293"/>
      <c r="O648" s="205"/>
      <c r="P648" s="205"/>
    </row>
    <row r="649" s="180" customFormat="1" ht="25" customHeight="1" spans="1:16">
      <c r="A649" s="293">
        <v>196</v>
      </c>
      <c r="B649" s="294" t="s">
        <v>2122</v>
      </c>
      <c r="C649" s="294"/>
      <c r="D649" s="302" t="s">
        <v>2123</v>
      </c>
      <c r="E649" s="297" t="s">
        <v>22</v>
      </c>
      <c r="F649" s="297" t="s">
        <v>32</v>
      </c>
      <c r="G649" s="293">
        <v>10</v>
      </c>
      <c r="H649" s="298">
        <v>15</v>
      </c>
      <c r="I649" s="298">
        <f t="shared" si="10"/>
        <v>150</v>
      </c>
      <c r="J649" s="299">
        <v>9</v>
      </c>
      <c r="K649" s="300">
        <v>232</v>
      </c>
      <c r="L649" s="301"/>
      <c r="M649" s="297" t="s">
        <v>213</v>
      </c>
      <c r="N649" s="293"/>
      <c r="O649" s="205"/>
      <c r="P649" s="205"/>
    </row>
    <row r="650" s="180" customFormat="1" ht="25" customHeight="1" spans="1:16">
      <c r="A650" s="293">
        <v>197</v>
      </c>
      <c r="B650" s="294" t="s">
        <v>1344</v>
      </c>
      <c r="C650" s="294"/>
      <c r="D650" s="302" t="s">
        <v>2124</v>
      </c>
      <c r="E650" s="297" t="s">
        <v>22</v>
      </c>
      <c r="F650" s="297" t="s">
        <v>118</v>
      </c>
      <c r="G650" s="293">
        <v>1</v>
      </c>
      <c r="H650" s="298">
        <v>540</v>
      </c>
      <c r="I650" s="298">
        <f t="shared" si="10"/>
        <v>540</v>
      </c>
      <c r="J650" s="299">
        <v>9</v>
      </c>
      <c r="K650" s="300">
        <v>259</v>
      </c>
      <c r="L650" s="301"/>
      <c r="M650" s="297" t="s">
        <v>213</v>
      </c>
      <c r="N650" s="293"/>
      <c r="O650" s="205"/>
      <c r="P650" s="205"/>
    </row>
    <row r="651" s="180" customFormat="1" ht="25" customHeight="1" spans="1:16">
      <c r="A651" s="293">
        <v>198</v>
      </c>
      <c r="B651" s="294" t="s">
        <v>1424</v>
      </c>
      <c r="C651" s="294"/>
      <c r="D651" s="302" t="s">
        <v>1364</v>
      </c>
      <c r="E651" s="297" t="s">
        <v>22</v>
      </c>
      <c r="F651" s="297" t="s">
        <v>27</v>
      </c>
      <c r="G651" s="293">
        <v>2</v>
      </c>
      <c r="H651" s="298">
        <v>630</v>
      </c>
      <c r="I651" s="298">
        <f t="shared" si="10"/>
        <v>1260</v>
      </c>
      <c r="J651" s="299">
        <v>9</v>
      </c>
      <c r="K651" s="300">
        <v>259</v>
      </c>
      <c r="L651" s="301"/>
      <c r="M651" s="297" t="s">
        <v>213</v>
      </c>
      <c r="N651" s="293"/>
      <c r="O651" s="205"/>
      <c r="P651" s="205"/>
    </row>
    <row r="652" s="180" customFormat="1" ht="25" customHeight="1" spans="1:16">
      <c r="A652" s="293">
        <v>199</v>
      </c>
      <c r="B652" s="294" t="s">
        <v>1428</v>
      </c>
      <c r="C652" s="294"/>
      <c r="D652" s="302" t="s">
        <v>2125</v>
      </c>
      <c r="E652" s="297" t="s">
        <v>22</v>
      </c>
      <c r="F652" s="297" t="s">
        <v>27</v>
      </c>
      <c r="G652" s="293">
        <v>4</v>
      </c>
      <c r="H652" s="298">
        <v>12</v>
      </c>
      <c r="I652" s="298">
        <f t="shared" si="10"/>
        <v>48</v>
      </c>
      <c r="J652" s="299">
        <v>9</v>
      </c>
      <c r="K652" s="300">
        <v>259</v>
      </c>
      <c r="L652" s="301"/>
      <c r="M652" s="297" t="s">
        <v>213</v>
      </c>
      <c r="N652" s="293"/>
      <c r="O652" s="205"/>
      <c r="P652" s="205"/>
    </row>
    <row r="653" s="180" customFormat="1" ht="25" customHeight="1" spans="1:16">
      <c r="A653" s="293">
        <v>200</v>
      </c>
      <c r="B653" s="294" t="s">
        <v>2001</v>
      </c>
      <c r="C653" s="294"/>
      <c r="D653" s="302" t="s">
        <v>2126</v>
      </c>
      <c r="E653" s="297" t="s">
        <v>22</v>
      </c>
      <c r="F653" s="297" t="s">
        <v>118</v>
      </c>
      <c r="G653" s="293">
        <v>1</v>
      </c>
      <c r="H653" s="298">
        <v>4400</v>
      </c>
      <c r="I653" s="298">
        <f t="shared" si="10"/>
        <v>4400</v>
      </c>
      <c r="J653" s="299">
        <v>9</v>
      </c>
      <c r="K653" s="300">
        <v>259</v>
      </c>
      <c r="L653" s="301"/>
      <c r="M653" s="297" t="s">
        <v>213</v>
      </c>
      <c r="N653" s="293"/>
      <c r="O653" s="205"/>
      <c r="P653" s="205"/>
    </row>
    <row r="654" s="180" customFormat="1" ht="25" customHeight="1" spans="1:16">
      <c r="A654" s="293">
        <v>201</v>
      </c>
      <c r="B654" s="294" t="s">
        <v>2127</v>
      </c>
      <c r="C654" s="315"/>
      <c r="D654" s="302" t="s">
        <v>1439</v>
      </c>
      <c r="E654" s="297" t="s">
        <v>22</v>
      </c>
      <c r="F654" s="297" t="s">
        <v>45</v>
      </c>
      <c r="G654" s="293">
        <v>2</v>
      </c>
      <c r="H654" s="298">
        <v>398</v>
      </c>
      <c r="I654" s="298">
        <f t="shared" si="10"/>
        <v>796</v>
      </c>
      <c r="J654" s="299">
        <v>9</v>
      </c>
      <c r="K654" s="300">
        <v>259</v>
      </c>
      <c r="L654" s="301"/>
      <c r="M654" s="297" t="s">
        <v>213</v>
      </c>
      <c r="N654" s="293"/>
      <c r="O654" s="205"/>
      <c r="P654" s="205"/>
    </row>
    <row r="655" s="180" customFormat="1" ht="25" customHeight="1" spans="1:16">
      <c r="A655" s="293">
        <v>202</v>
      </c>
      <c r="B655" s="294" t="s">
        <v>2128</v>
      </c>
      <c r="C655" s="315"/>
      <c r="D655" s="302" t="s">
        <v>1439</v>
      </c>
      <c r="E655" s="297" t="s">
        <v>22</v>
      </c>
      <c r="F655" s="297" t="s">
        <v>45</v>
      </c>
      <c r="G655" s="293">
        <v>2</v>
      </c>
      <c r="H655" s="298">
        <v>398</v>
      </c>
      <c r="I655" s="298">
        <f t="shared" si="10"/>
        <v>796</v>
      </c>
      <c r="J655" s="299">
        <v>9</v>
      </c>
      <c r="K655" s="300">
        <v>259</v>
      </c>
      <c r="L655" s="301"/>
      <c r="M655" s="297" t="s">
        <v>213</v>
      </c>
      <c r="N655" s="293"/>
      <c r="O655" s="205"/>
      <c r="P655" s="205"/>
    </row>
    <row r="656" s="180" customFormat="1" ht="25" customHeight="1" spans="1:16">
      <c r="A656" s="293">
        <v>203</v>
      </c>
      <c r="B656" s="294" t="s">
        <v>2129</v>
      </c>
      <c r="C656" s="315"/>
      <c r="D656" s="302" t="s">
        <v>1364</v>
      </c>
      <c r="E656" s="297" t="s">
        <v>22</v>
      </c>
      <c r="F656" s="297" t="s">
        <v>27</v>
      </c>
      <c r="G656" s="293">
        <v>1</v>
      </c>
      <c r="H656" s="298">
        <v>430</v>
      </c>
      <c r="I656" s="298">
        <f t="shared" si="10"/>
        <v>430</v>
      </c>
      <c r="J656" s="299">
        <v>9</v>
      </c>
      <c r="K656" s="300">
        <v>259</v>
      </c>
      <c r="L656" s="301"/>
      <c r="M656" s="297" t="s">
        <v>213</v>
      </c>
      <c r="N656" s="293"/>
      <c r="O656" s="205"/>
      <c r="P656" s="205"/>
    </row>
    <row r="657" s="180" customFormat="1" ht="25" customHeight="1" spans="1:16">
      <c r="A657" s="293">
        <v>204</v>
      </c>
      <c r="B657" s="294" t="s">
        <v>2130</v>
      </c>
      <c r="C657" s="315"/>
      <c r="D657" s="302" t="s">
        <v>2131</v>
      </c>
      <c r="E657" s="297" t="s">
        <v>22</v>
      </c>
      <c r="F657" s="297" t="s">
        <v>27</v>
      </c>
      <c r="G657" s="293">
        <v>3</v>
      </c>
      <c r="H657" s="298">
        <v>170</v>
      </c>
      <c r="I657" s="298">
        <f t="shared" si="10"/>
        <v>510</v>
      </c>
      <c r="J657" s="299">
        <v>9</v>
      </c>
      <c r="K657" s="300">
        <v>259</v>
      </c>
      <c r="L657" s="301"/>
      <c r="M657" s="297" t="s">
        <v>213</v>
      </c>
      <c r="N657" s="293"/>
      <c r="O657" s="205"/>
      <c r="P657" s="205"/>
    </row>
    <row r="658" s="180" customFormat="1" ht="25" customHeight="1" spans="1:16">
      <c r="A658" s="293">
        <v>205</v>
      </c>
      <c r="B658" s="294" t="s">
        <v>2132</v>
      </c>
      <c r="C658" s="294"/>
      <c r="D658" s="302" t="s">
        <v>1399</v>
      </c>
      <c r="E658" s="297" t="s">
        <v>22</v>
      </c>
      <c r="F658" s="297" t="s">
        <v>27</v>
      </c>
      <c r="G658" s="293">
        <v>1</v>
      </c>
      <c r="H658" s="298">
        <v>720</v>
      </c>
      <c r="I658" s="298">
        <f t="shared" si="10"/>
        <v>720</v>
      </c>
      <c r="J658" s="299">
        <v>9</v>
      </c>
      <c r="K658" s="300">
        <v>259</v>
      </c>
      <c r="L658" s="301"/>
      <c r="M658" s="297" t="s">
        <v>213</v>
      </c>
      <c r="N658" s="293"/>
      <c r="O658" s="205"/>
      <c r="P658" s="205"/>
    </row>
    <row r="659" s="180" customFormat="1" ht="25" customHeight="1" spans="1:16">
      <c r="A659" s="293">
        <v>206</v>
      </c>
      <c r="B659" s="294" t="s">
        <v>2133</v>
      </c>
      <c r="C659" s="294"/>
      <c r="D659" s="302" t="s">
        <v>2134</v>
      </c>
      <c r="E659" s="297" t="s">
        <v>22</v>
      </c>
      <c r="F659" s="297" t="s">
        <v>210</v>
      </c>
      <c r="G659" s="293">
        <v>5</v>
      </c>
      <c r="H659" s="298">
        <v>6</v>
      </c>
      <c r="I659" s="298">
        <f t="shared" si="10"/>
        <v>30</v>
      </c>
      <c r="J659" s="299">
        <v>5</v>
      </c>
      <c r="K659" s="300">
        <v>128</v>
      </c>
      <c r="L659" s="301"/>
      <c r="M659" s="297" t="s">
        <v>213</v>
      </c>
      <c r="N659" s="293"/>
      <c r="O659" s="205"/>
      <c r="P659" s="205"/>
    </row>
    <row r="660" s="180" customFormat="1" ht="25" customHeight="1" spans="1:16">
      <c r="A660" s="293">
        <v>207</v>
      </c>
      <c r="B660" s="294" t="s">
        <v>2135</v>
      </c>
      <c r="C660" s="294"/>
      <c r="D660" s="302" t="s">
        <v>2136</v>
      </c>
      <c r="E660" s="297" t="s">
        <v>22</v>
      </c>
      <c r="F660" s="297" t="s">
        <v>210</v>
      </c>
      <c r="G660" s="293">
        <v>5</v>
      </c>
      <c r="H660" s="298">
        <v>18</v>
      </c>
      <c r="I660" s="298">
        <f t="shared" si="10"/>
        <v>90</v>
      </c>
      <c r="J660" s="299">
        <v>5</v>
      </c>
      <c r="K660" s="300">
        <v>128</v>
      </c>
      <c r="L660" s="301"/>
      <c r="M660" s="297" t="s">
        <v>213</v>
      </c>
      <c r="N660" s="293"/>
      <c r="O660" s="205"/>
      <c r="P660" s="205"/>
    </row>
    <row r="661" s="180" customFormat="1" ht="25" customHeight="1" spans="1:16">
      <c r="A661" s="293">
        <v>208</v>
      </c>
      <c r="B661" s="294" t="s">
        <v>2137</v>
      </c>
      <c r="C661" s="294"/>
      <c r="D661" s="302" t="s">
        <v>2138</v>
      </c>
      <c r="E661" s="297" t="s">
        <v>22</v>
      </c>
      <c r="F661" s="297" t="s">
        <v>413</v>
      </c>
      <c r="G661" s="293">
        <v>2</v>
      </c>
      <c r="H661" s="298">
        <v>300</v>
      </c>
      <c r="I661" s="298">
        <f t="shared" si="10"/>
        <v>600</v>
      </c>
      <c r="J661" s="299">
        <v>5</v>
      </c>
      <c r="K661" s="300">
        <v>128</v>
      </c>
      <c r="L661" s="301"/>
      <c r="M661" s="297" t="s">
        <v>213</v>
      </c>
      <c r="N661" s="293"/>
      <c r="O661" s="205"/>
      <c r="P661" s="205"/>
    </row>
    <row r="662" s="180" customFormat="1" ht="25" customHeight="1" spans="1:16">
      <c r="A662" s="293">
        <v>209</v>
      </c>
      <c r="B662" s="294" t="s">
        <v>387</v>
      </c>
      <c r="C662" s="294"/>
      <c r="D662" s="302" t="s">
        <v>1528</v>
      </c>
      <c r="E662" s="297" t="s">
        <v>22</v>
      </c>
      <c r="F662" s="297" t="s">
        <v>389</v>
      </c>
      <c r="G662" s="293">
        <v>4</v>
      </c>
      <c r="H662" s="298">
        <v>150</v>
      </c>
      <c r="I662" s="298">
        <f t="shared" si="10"/>
        <v>600</v>
      </c>
      <c r="J662" s="299">
        <v>5</v>
      </c>
      <c r="K662" s="300">
        <v>128</v>
      </c>
      <c r="L662" s="301"/>
      <c r="M662" s="297" t="s">
        <v>213</v>
      </c>
      <c r="N662" s="293"/>
      <c r="O662" s="205"/>
      <c r="P662" s="205"/>
    </row>
    <row r="663" s="180" customFormat="1" ht="25" customHeight="1" spans="1:16">
      <c r="A663" s="293">
        <v>210</v>
      </c>
      <c r="B663" s="294" t="s">
        <v>1533</v>
      </c>
      <c r="C663" s="294"/>
      <c r="D663" s="302" t="s">
        <v>2139</v>
      </c>
      <c r="E663" s="297" t="s">
        <v>22</v>
      </c>
      <c r="F663" s="297" t="s">
        <v>453</v>
      </c>
      <c r="G663" s="293">
        <v>250</v>
      </c>
      <c r="H663" s="298">
        <v>0.9</v>
      </c>
      <c r="I663" s="298">
        <f t="shared" si="10"/>
        <v>225</v>
      </c>
      <c r="J663" s="299">
        <v>5</v>
      </c>
      <c r="K663" s="300">
        <v>128</v>
      </c>
      <c r="L663" s="301"/>
      <c r="M663" s="297" t="s">
        <v>213</v>
      </c>
      <c r="N663" s="293"/>
      <c r="O663" s="205"/>
      <c r="P663" s="205"/>
    </row>
    <row r="664" s="180" customFormat="1" ht="25" customHeight="1" spans="1:16">
      <c r="A664" s="293">
        <v>211</v>
      </c>
      <c r="B664" s="294" t="s">
        <v>1354</v>
      </c>
      <c r="C664" s="294"/>
      <c r="D664" s="302" t="s">
        <v>1353</v>
      </c>
      <c r="E664" s="297" t="s">
        <v>22</v>
      </c>
      <c r="F664" s="297" t="s">
        <v>210</v>
      </c>
      <c r="G664" s="293">
        <v>10</v>
      </c>
      <c r="H664" s="298">
        <v>1</v>
      </c>
      <c r="I664" s="298">
        <f t="shared" si="10"/>
        <v>10</v>
      </c>
      <c r="J664" s="299">
        <v>5</v>
      </c>
      <c r="K664" s="300">
        <v>128</v>
      </c>
      <c r="L664" s="301"/>
      <c r="M664" s="297" t="s">
        <v>213</v>
      </c>
      <c r="N664" s="293"/>
      <c r="O664" s="205"/>
      <c r="P664" s="205"/>
    </row>
    <row r="665" s="180" customFormat="1" ht="25" customHeight="1" spans="1:16">
      <c r="A665" s="293">
        <v>212</v>
      </c>
      <c r="B665" s="294" t="s">
        <v>1354</v>
      </c>
      <c r="C665" s="294"/>
      <c r="D665" s="302" t="s">
        <v>1254</v>
      </c>
      <c r="E665" s="297" t="s">
        <v>22</v>
      </c>
      <c r="F665" s="297" t="s">
        <v>210</v>
      </c>
      <c r="G665" s="293">
        <v>27</v>
      </c>
      <c r="H665" s="298">
        <v>0.7</v>
      </c>
      <c r="I665" s="298">
        <f t="shared" si="10"/>
        <v>18.9</v>
      </c>
      <c r="J665" s="299">
        <v>5</v>
      </c>
      <c r="K665" s="300">
        <v>128</v>
      </c>
      <c r="L665" s="301"/>
      <c r="M665" s="297" t="s">
        <v>213</v>
      </c>
      <c r="N665" s="293"/>
      <c r="O665" s="205"/>
      <c r="P665" s="205"/>
    </row>
    <row r="666" s="180" customFormat="1" ht="25" customHeight="1" spans="1:16">
      <c r="A666" s="293">
        <v>213</v>
      </c>
      <c r="B666" s="294" t="s">
        <v>2140</v>
      </c>
      <c r="C666" s="294"/>
      <c r="D666" s="302" t="s">
        <v>1844</v>
      </c>
      <c r="E666" s="297" t="s">
        <v>22</v>
      </c>
      <c r="F666" s="297" t="s">
        <v>32</v>
      </c>
      <c r="G666" s="293">
        <v>5</v>
      </c>
      <c r="H666" s="298">
        <v>25</v>
      </c>
      <c r="I666" s="298">
        <f t="shared" si="10"/>
        <v>125</v>
      </c>
      <c r="J666" s="299">
        <v>5</v>
      </c>
      <c r="K666" s="300">
        <v>128</v>
      </c>
      <c r="L666" s="301"/>
      <c r="M666" s="297" t="s">
        <v>213</v>
      </c>
      <c r="N666" s="293"/>
      <c r="O666" s="205"/>
      <c r="P666" s="205"/>
    </row>
    <row r="667" s="180" customFormat="1" ht="25" customHeight="1" spans="1:16">
      <c r="A667" s="293">
        <v>214</v>
      </c>
      <c r="B667" s="294" t="s">
        <v>2090</v>
      </c>
      <c r="C667" s="294"/>
      <c r="D667" s="302" t="s">
        <v>2141</v>
      </c>
      <c r="E667" s="297" t="s">
        <v>22</v>
      </c>
      <c r="F667" s="297" t="s">
        <v>23</v>
      </c>
      <c r="G667" s="293">
        <v>2</v>
      </c>
      <c r="H667" s="298">
        <v>20</v>
      </c>
      <c r="I667" s="298">
        <f t="shared" si="10"/>
        <v>40</v>
      </c>
      <c r="J667" s="299">
        <v>5</v>
      </c>
      <c r="K667" s="300">
        <v>128</v>
      </c>
      <c r="L667" s="301"/>
      <c r="M667" s="297" t="s">
        <v>213</v>
      </c>
      <c r="N667" s="293"/>
      <c r="O667" s="205"/>
      <c r="P667" s="205"/>
    </row>
    <row r="668" s="180" customFormat="1" ht="25" customHeight="1" spans="1:16">
      <c r="A668" s="293">
        <v>215</v>
      </c>
      <c r="B668" s="294" t="s">
        <v>2142</v>
      </c>
      <c r="C668" s="295"/>
      <c r="D668" s="294" t="s">
        <v>2143</v>
      </c>
      <c r="E668" s="297" t="s">
        <v>22</v>
      </c>
      <c r="F668" s="297" t="s">
        <v>45</v>
      </c>
      <c r="G668" s="293">
        <v>4</v>
      </c>
      <c r="H668" s="298">
        <v>185</v>
      </c>
      <c r="I668" s="298">
        <f t="shared" si="10"/>
        <v>740</v>
      </c>
      <c r="J668" s="299">
        <v>3</v>
      </c>
      <c r="K668" s="300">
        <v>115</v>
      </c>
      <c r="L668" s="301"/>
      <c r="M668" s="297" t="s">
        <v>213</v>
      </c>
      <c r="N668" s="293"/>
      <c r="O668" s="205"/>
      <c r="P668" s="205"/>
    </row>
    <row r="669" s="180" customFormat="1" ht="25" customHeight="1" spans="1:16">
      <c r="A669" s="293">
        <v>216</v>
      </c>
      <c r="B669" s="294" t="s">
        <v>2144</v>
      </c>
      <c r="C669" s="294"/>
      <c r="D669" s="302" t="s">
        <v>2145</v>
      </c>
      <c r="E669" s="297" t="s">
        <v>22</v>
      </c>
      <c r="F669" s="297" t="s">
        <v>45</v>
      </c>
      <c r="G669" s="293">
        <v>5</v>
      </c>
      <c r="H669" s="298">
        <v>42</v>
      </c>
      <c r="I669" s="298">
        <f t="shared" si="10"/>
        <v>210</v>
      </c>
      <c r="J669" s="299">
        <v>3</v>
      </c>
      <c r="K669" s="300">
        <v>115</v>
      </c>
      <c r="L669" s="301"/>
      <c r="M669" s="297" t="s">
        <v>213</v>
      </c>
      <c r="N669" s="293"/>
      <c r="O669" s="205"/>
      <c r="P669" s="205"/>
    </row>
    <row r="670" s="180" customFormat="1" ht="25" customHeight="1" spans="1:16">
      <c r="A670" s="293">
        <v>217</v>
      </c>
      <c r="B670" s="294" t="s">
        <v>2146</v>
      </c>
      <c r="C670" s="294"/>
      <c r="D670" s="302" t="s">
        <v>2147</v>
      </c>
      <c r="E670" s="297" t="s">
        <v>22</v>
      </c>
      <c r="F670" s="297" t="s">
        <v>23</v>
      </c>
      <c r="G670" s="293">
        <v>5</v>
      </c>
      <c r="H670" s="298">
        <v>42</v>
      </c>
      <c r="I670" s="298">
        <f t="shared" si="10"/>
        <v>210</v>
      </c>
      <c r="J670" s="299">
        <v>2</v>
      </c>
      <c r="K670" s="300">
        <v>63</v>
      </c>
      <c r="L670" s="301"/>
      <c r="M670" s="297" t="s">
        <v>213</v>
      </c>
      <c r="N670" s="293"/>
      <c r="O670" s="205"/>
      <c r="P670" s="205"/>
    </row>
    <row r="671" s="180" customFormat="1" ht="25" customHeight="1" spans="1:16">
      <c r="A671" s="293">
        <v>218</v>
      </c>
      <c r="B671" s="294" t="s">
        <v>2148</v>
      </c>
      <c r="C671" s="295"/>
      <c r="D671" s="294" t="s">
        <v>2149</v>
      </c>
      <c r="E671" s="297" t="s">
        <v>22</v>
      </c>
      <c r="F671" s="297" t="s">
        <v>66</v>
      </c>
      <c r="G671" s="293">
        <v>4</v>
      </c>
      <c r="H671" s="298">
        <v>120</v>
      </c>
      <c r="I671" s="298">
        <f t="shared" si="10"/>
        <v>480</v>
      </c>
      <c r="J671" s="299">
        <v>2</v>
      </c>
      <c r="K671" s="300">
        <v>63</v>
      </c>
      <c r="L671" s="301"/>
      <c r="M671" s="297" t="s">
        <v>213</v>
      </c>
      <c r="N671" s="293"/>
      <c r="O671" s="205"/>
      <c r="P671" s="205"/>
    </row>
    <row r="672" s="180" customFormat="1" ht="25" customHeight="1" spans="1:16">
      <c r="A672" s="293">
        <v>219</v>
      </c>
      <c r="B672" s="294" t="s">
        <v>2150</v>
      </c>
      <c r="C672" s="295"/>
      <c r="D672" s="302" t="s">
        <v>2151</v>
      </c>
      <c r="E672" s="297" t="s">
        <v>22</v>
      </c>
      <c r="F672" s="297" t="s">
        <v>23</v>
      </c>
      <c r="G672" s="293">
        <v>15</v>
      </c>
      <c r="H672" s="298">
        <v>5.6</v>
      </c>
      <c r="I672" s="298">
        <f t="shared" si="10"/>
        <v>84</v>
      </c>
      <c r="J672" s="299">
        <v>2</v>
      </c>
      <c r="K672" s="300">
        <v>63</v>
      </c>
      <c r="L672" s="301"/>
      <c r="M672" s="297" t="s">
        <v>213</v>
      </c>
      <c r="N672" s="293"/>
      <c r="O672" s="205"/>
      <c r="P672" s="205"/>
    </row>
    <row r="673" s="180" customFormat="1" ht="25" customHeight="1" spans="1:16">
      <c r="A673" s="293">
        <v>220</v>
      </c>
      <c r="B673" s="294" t="s">
        <v>2152</v>
      </c>
      <c r="C673" s="295"/>
      <c r="D673" s="306" t="s">
        <v>2153</v>
      </c>
      <c r="E673" s="297" t="s">
        <v>22</v>
      </c>
      <c r="F673" s="297" t="s">
        <v>23</v>
      </c>
      <c r="G673" s="293">
        <v>10</v>
      </c>
      <c r="H673" s="298">
        <v>65</v>
      </c>
      <c r="I673" s="298">
        <f t="shared" si="10"/>
        <v>650</v>
      </c>
      <c r="J673" s="299">
        <v>2</v>
      </c>
      <c r="K673" s="300">
        <v>63</v>
      </c>
      <c r="L673" s="301"/>
      <c r="M673" s="297" t="s">
        <v>213</v>
      </c>
      <c r="N673" s="293"/>
      <c r="O673" s="205"/>
      <c r="P673" s="205"/>
    </row>
    <row r="674" s="180" customFormat="1" ht="25" customHeight="1" spans="1:16">
      <c r="A674" s="293">
        <v>221</v>
      </c>
      <c r="B674" s="294" t="s">
        <v>463</v>
      </c>
      <c r="C674" s="295"/>
      <c r="D674" s="306" t="s">
        <v>2154</v>
      </c>
      <c r="E674" s="297" t="s">
        <v>22</v>
      </c>
      <c r="F674" s="297" t="s">
        <v>45</v>
      </c>
      <c r="G674" s="293">
        <v>5</v>
      </c>
      <c r="H674" s="298">
        <v>42</v>
      </c>
      <c r="I674" s="298">
        <f t="shared" si="10"/>
        <v>210</v>
      </c>
      <c r="J674" s="299">
        <v>2</v>
      </c>
      <c r="K674" s="300">
        <v>63</v>
      </c>
      <c r="L674" s="301"/>
      <c r="M674" s="297" t="s">
        <v>213</v>
      </c>
      <c r="N674" s="293"/>
      <c r="O674" s="205"/>
      <c r="P674" s="205"/>
    </row>
    <row r="675" s="180" customFormat="1" ht="25" customHeight="1" spans="1:16">
      <c r="A675" s="293">
        <v>222</v>
      </c>
      <c r="B675" s="294" t="s">
        <v>1257</v>
      </c>
      <c r="C675" s="294"/>
      <c r="D675" s="302" t="s">
        <v>1258</v>
      </c>
      <c r="E675" s="297" t="s">
        <v>22</v>
      </c>
      <c r="F675" s="297" t="s">
        <v>23</v>
      </c>
      <c r="G675" s="293">
        <v>5</v>
      </c>
      <c r="H675" s="298">
        <v>10</v>
      </c>
      <c r="I675" s="298">
        <f t="shared" si="10"/>
        <v>50</v>
      </c>
      <c r="J675" s="299">
        <v>2</v>
      </c>
      <c r="K675" s="300">
        <v>63</v>
      </c>
      <c r="L675" s="301"/>
      <c r="M675" s="297" t="s">
        <v>213</v>
      </c>
      <c r="N675" s="293"/>
      <c r="O675" s="205"/>
      <c r="P675" s="205"/>
    </row>
    <row r="676" s="180" customFormat="1" ht="25" customHeight="1" spans="1:16">
      <c r="A676" s="293">
        <v>223</v>
      </c>
      <c r="B676" s="294" t="s">
        <v>2155</v>
      </c>
      <c r="C676" s="294"/>
      <c r="D676" s="302" t="s">
        <v>2156</v>
      </c>
      <c r="E676" s="297" t="s">
        <v>22</v>
      </c>
      <c r="F676" s="297" t="s">
        <v>178</v>
      </c>
      <c r="G676" s="293">
        <v>3</v>
      </c>
      <c r="H676" s="298">
        <v>400</v>
      </c>
      <c r="I676" s="298">
        <f t="shared" si="10"/>
        <v>1200</v>
      </c>
      <c r="J676" s="299">
        <v>2</v>
      </c>
      <c r="K676" s="300">
        <v>63</v>
      </c>
      <c r="L676" s="301"/>
      <c r="M676" s="297" t="s">
        <v>213</v>
      </c>
      <c r="N676" s="293"/>
      <c r="O676" s="205"/>
      <c r="P676" s="205"/>
    </row>
    <row r="677" s="180" customFormat="1" ht="25" customHeight="1" spans="1:16">
      <c r="A677" s="293">
        <v>224</v>
      </c>
      <c r="B677" s="294" t="s">
        <v>2157</v>
      </c>
      <c r="C677" s="294"/>
      <c r="D677" s="302" t="s">
        <v>2158</v>
      </c>
      <c r="E677" s="297" t="s">
        <v>22</v>
      </c>
      <c r="F677" s="297" t="s">
        <v>45</v>
      </c>
      <c r="G677" s="293">
        <v>2</v>
      </c>
      <c r="H677" s="298">
        <v>115</v>
      </c>
      <c r="I677" s="298">
        <f t="shared" si="10"/>
        <v>230</v>
      </c>
      <c r="J677" s="299">
        <v>2</v>
      </c>
      <c r="K677" s="300">
        <v>63</v>
      </c>
      <c r="L677" s="301"/>
      <c r="M677" s="297" t="s">
        <v>213</v>
      </c>
      <c r="N677" s="293"/>
      <c r="O677" s="205"/>
      <c r="P677" s="205"/>
    </row>
    <row r="678" s="180" customFormat="1" ht="25" customHeight="1" spans="1:16">
      <c r="A678" s="293">
        <v>225</v>
      </c>
      <c r="B678" s="294" t="s">
        <v>2159</v>
      </c>
      <c r="C678" s="294"/>
      <c r="D678" s="302" t="s">
        <v>2160</v>
      </c>
      <c r="E678" s="297" t="s">
        <v>22</v>
      </c>
      <c r="F678" s="297" t="s">
        <v>45</v>
      </c>
      <c r="G678" s="293">
        <v>2</v>
      </c>
      <c r="H678" s="298">
        <v>150</v>
      </c>
      <c r="I678" s="298">
        <f t="shared" si="10"/>
        <v>300</v>
      </c>
      <c r="J678" s="299">
        <v>2</v>
      </c>
      <c r="K678" s="300">
        <v>63</v>
      </c>
      <c r="L678" s="301"/>
      <c r="M678" s="297" t="s">
        <v>213</v>
      </c>
      <c r="N678" s="293"/>
      <c r="O678" s="205"/>
      <c r="P678" s="205"/>
    </row>
    <row r="679" s="180" customFormat="1" ht="25" customHeight="1" spans="1:16">
      <c r="A679" s="293">
        <v>226</v>
      </c>
      <c r="B679" s="294" t="s">
        <v>1245</v>
      </c>
      <c r="C679" s="315"/>
      <c r="D679" s="302" t="s">
        <v>2161</v>
      </c>
      <c r="E679" s="297" t="s">
        <v>22</v>
      </c>
      <c r="F679" s="297" t="s">
        <v>66</v>
      </c>
      <c r="G679" s="293">
        <v>1</v>
      </c>
      <c r="H679" s="298">
        <v>18</v>
      </c>
      <c r="I679" s="298">
        <f t="shared" si="10"/>
        <v>18</v>
      </c>
      <c r="J679" s="299">
        <v>2</v>
      </c>
      <c r="K679" s="300">
        <v>66</v>
      </c>
      <c r="L679" s="301"/>
      <c r="M679" s="297" t="s">
        <v>213</v>
      </c>
      <c r="N679" s="293"/>
      <c r="O679" s="205"/>
      <c r="P679" s="205"/>
    </row>
    <row r="680" s="180" customFormat="1" ht="25" customHeight="1" spans="1:16">
      <c r="A680" s="293">
        <v>227</v>
      </c>
      <c r="B680" s="294" t="s">
        <v>43</v>
      </c>
      <c r="C680" s="315"/>
      <c r="D680" s="302" t="s">
        <v>2162</v>
      </c>
      <c r="E680" s="297" t="s">
        <v>22</v>
      </c>
      <c r="F680" s="297" t="s">
        <v>45</v>
      </c>
      <c r="G680" s="293">
        <v>5</v>
      </c>
      <c r="H680" s="298">
        <v>30</v>
      </c>
      <c r="I680" s="298">
        <f t="shared" si="10"/>
        <v>150</v>
      </c>
      <c r="J680" s="299">
        <v>10</v>
      </c>
      <c r="K680" s="300">
        <v>300</v>
      </c>
      <c r="L680" s="301"/>
      <c r="M680" s="297" t="s">
        <v>213</v>
      </c>
      <c r="N680" s="293"/>
      <c r="O680" s="205"/>
      <c r="P680" s="205"/>
    </row>
    <row r="681" s="180" customFormat="1" ht="25" customHeight="1" spans="1:16">
      <c r="A681" s="293">
        <v>228</v>
      </c>
      <c r="B681" s="294" t="s">
        <v>2062</v>
      </c>
      <c r="C681" s="294"/>
      <c r="D681" s="302" t="s">
        <v>1646</v>
      </c>
      <c r="E681" s="297" t="s">
        <v>22</v>
      </c>
      <c r="F681" s="297" t="s">
        <v>61</v>
      </c>
      <c r="G681" s="293">
        <v>10</v>
      </c>
      <c r="H681" s="298">
        <v>0.5</v>
      </c>
      <c r="I681" s="298">
        <f t="shared" si="10"/>
        <v>5</v>
      </c>
      <c r="J681" s="299">
        <v>23</v>
      </c>
      <c r="K681" s="300">
        <v>665</v>
      </c>
      <c r="L681" s="301"/>
      <c r="M681" s="297" t="s">
        <v>213</v>
      </c>
      <c r="N681" s="293"/>
      <c r="O681" s="205"/>
      <c r="P681" s="205"/>
    </row>
    <row r="682" s="180" customFormat="1" ht="25" customHeight="1" spans="1:16">
      <c r="A682" s="293">
        <v>229</v>
      </c>
      <c r="B682" s="294" t="s">
        <v>2062</v>
      </c>
      <c r="C682" s="294"/>
      <c r="D682" s="302" t="s">
        <v>1251</v>
      </c>
      <c r="E682" s="297" t="s">
        <v>22</v>
      </c>
      <c r="F682" s="297" t="s">
        <v>61</v>
      </c>
      <c r="G682" s="293">
        <v>5</v>
      </c>
      <c r="H682" s="298">
        <v>0.5</v>
      </c>
      <c r="I682" s="298">
        <f t="shared" si="10"/>
        <v>2.5</v>
      </c>
      <c r="J682" s="299">
        <v>23</v>
      </c>
      <c r="K682" s="300">
        <v>665</v>
      </c>
      <c r="L682" s="301"/>
      <c r="M682" s="297" t="s">
        <v>213</v>
      </c>
      <c r="N682" s="293"/>
      <c r="O682" s="205"/>
      <c r="P682" s="205"/>
    </row>
    <row r="683" s="180" customFormat="1" ht="25" customHeight="1" spans="1:16">
      <c r="A683" s="293">
        <v>230</v>
      </c>
      <c r="B683" s="294" t="s">
        <v>2062</v>
      </c>
      <c r="C683" s="294"/>
      <c r="D683" s="302" t="s">
        <v>1250</v>
      </c>
      <c r="E683" s="297" t="s">
        <v>22</v>
      </c>
      <c r="F683" s="297" t="s">
        <v>61</v>
      </c>
      <c r="G683" s="293">
        <v>5</v>
      </c>
      <c r="H683" s="298">
        <v>0.5</v>
      </c>
      <c r="I683" s="298">
        <f t="shared" si="10"/>
        <v>2.5</v>
      </c>
      <c r="J683" s="299">
        <v>23</v>
      </c>
      <c r="K683" s="300">
        <v>665</v>
      </c>
      <c r="L683" s="301"/>
      <c r="M683" s="297" t="s">
        <v>213</v>
      </c>
      <c r="N683" s="293"/>
      <c r="O683" s="205"/>
      <c r="P683" s="205"/>
    </row>
    <row r="684" s="273" customFormat="1" ht="25" customHeight="1" spans="1:16">
      <c r="A684" s="293">
        <v>231</v>
      </c>
      <c r="B684" s="294" t="s">
        <v>2062</v>
      </c>
      <c r="C684" s="294"/>
      <c r="D684" s="302" t="s">
        <v>1647</v>
      </c>
      <c r="E684" s="297" t="s">
        <v>22</v>
      </c>
      <c r="F684" s="297" t="s">
        <v>61</v>
      </c>
      <c r="G684" s="293">
        <v>5</v>
      </c>
      <c r="H684" s="298">
        <v>0.5</v>
      </c>
      <c r="I684" s="298">
        <f t="shared" si="10"/>
        <v>2.5</v>
      </c>
      <c r="J684" s="299">
        <v>23</v>
      </c>
      <c r="K684" s="300">
        <v>665</v>
      </c>
      <c r="L684" s="301"/>
      <c r="M684" s="297" t="s">
        <v>213</v>
      </c>
      <c r="N684" s="293"/>
      <c r="O684" s="304"/>
      <c r="P684" s="304"/>
    </row>
    <row r="685" s="180" customFormat="1" ht="25" customHeight="1" spans="1:16">
      <c r="A685" s="293">
        <v>232</v>
      </c>
      <c r="B685" s="294" t="s">
        <v>228</v>
      </c>
      <c r="C685" s="295"/>
      <c r="D685" s="306" t="s">
        <v>2163</v>
      </c>
      <c r="E685" s="297" t="s">
        <v>22</v>
      </c>
      <c r="F685" s="297" t="s">
        <v>23</v>
      </c>
      <c r="G685" s="293">
        <v>11</v>
      </c>
      <c r="H685" s="298">
        <v>10</v>
      </c>
      <c r="I685" s="298">
        <f t="shared" si="10"/>
        <v>110</v>
      </c>
      <c r="J685" s="299">
        <v>23</v>
      </c>
      <c r="K685" s="300">
        <v>665</v>
      </c>
      <c r="L685" s="301"/>
      <c r="M685" s="297" t="s">
        <v>213</v>
      </c>
      <c r="N685" s="293"/>
      <c r="O685" s="205"/>
      <c r="P685" s="205"/>
    </row>
    <row r="686" s="180" customFormat="1" ht="25" customHeight="1" spans="1:16">
      <c r="A686" s="293">
        <v>233</v>
      </c>
      <c r="B686" s="294" t="s">
        <v>228</v>
      </c>
      <c r="C686" s="295"/>
      <c r="D686" s="306" t="s">
        <v>2164</v>
      </c>
      <c r="E686" s="297" t="s">
        <v>22</v>
      </c>
      <c r="F686" s="297" t="s">
        <v>23</v>
      </c>
      <c r="G686" s="293">
        <v>10</v>
      </c>
      <c r="H686" s="298">
        <v>15</v>
      </c>
      <c r="I686" s="298">
        <f t="shared" si="10"/>
        <v>150</v>
      </c>
      <c r="J686" s="299">
        <v>23</v>
      </c>
      <c r="K686" s="300">
        <v>665</v>
      </c>
      <c r="L686" s="301"/>
      <c r="M686" s="297" t="s">
        <v>213</v>
      </c>
      <c r="N686" s="293"/>
      <c r="O686" s="205"/>
      <c r="P686" s="205"/>
    </row>
    <row r="687" s="180" customFormat="1" ht="25" customHeight="1" spans="1:16">
      <c r="A687" s="293">
        <v>234</v>
      </c>
      <c r="B687" s="294" t="s">
        <v>116</v>
      </c>
      <c r="C687" s="294"/>
      <c r="D687" s="302" t="s">
        <v>2165</v>
      </c>
      <c r="E687" s="297" t="s">
        <v>22</v>
      </c>
      <c r="F687" s="297" t="s">
        <v>45</v>
      </c>
      <c r="G687" s="293">
        <v>1</v>
      </c>
      <c r="H687" s="298">
        <v>25</v>
      </c>
      <c r="I687" s="298">
        <f t="shared" si="10"/>
        <v>25</v>
      </c>
      <c r="J687" s="299">
        <v>23</v>
      </c>
      <c r="K687" s="300">
        <v>665</v>
      </c>
      <c r="L687" s="301"/>
      <c r="M687" s="297" t="s">
        <v>213</v>
      </c>
      <c r="N687" s="293"/>
      <c r="O687" s="205"/>
      <c r="P687" s="205"/>
    </row>
    <row r="688" s="274" customFormat="1" ht="25" customHeight="1" spans="1:16">
      <c r="A688" s="293">
        <v>235</v>
      </c>
      <c r="B688" s="294" t="s">
        <v>1651</v>
      </c>
      <c r="C688" s="294"/>
      <c r="D688" s="302" t="s">
        <v>2166</v>
      </c>
      <c r="E688" s="297" t="s">
        <v>22</v>
      </c>
      <c r="F688" s="297" t="s">
        <v>45</v>
      </c>
      <c r="G688" s="293">
        <v>1</v>
      </c>
      <c r="H688" s="298">
        <v>21</v>
      </c>
      <c r="I688" s="298">
        <f t="shared" si="10"/>
        <v>21</v>
      </c>
      <c r="J688" s="299">
        <v>23</v>
      </c>
      <c r="K688" s="300">
        <v>665</v>
      </c>
      <c r="L688" s="301"/>
      <c r="M688" s="297" t="s">
        <v>213</v>
      </c>
      <c r="N688" s="293"/>
      <c r="O688" s="310"/>
      <c r="P688" s="310"/>
    </row>
    <row r="689" s="180" customFormat="1" ht="25" customHeight="1" spans="1:16">
      <c r="A689" s="293">
        <v>236</v>
      </c>
      <c r="B689" s="294" t="s">
        <v>1861</v>
      </c>
      <c r="C689" s="294"/>
      <c r="D689" s="302" t="s">
        <v>2068</v>
      </c>
      <c r="E689" s="297" t="s">
        <v>22</v>
      </c>
      <c r="F689" s="297" t="s">
        <v>23</v>
      </c>
      <c r="G689" s="293">
        <v>2</v>
      </c>
      <c r="H689" s="298">
        <v>30</v>
      </c>
      <c r="I689" s="298">
        <f t="shared" si="10"/>
        <v>60</v>
      </c>
      <c r="J689" s="299">
        <v>2</v>
      </c>
      <c r="K689" s="300">
        <v>66</v>
      </c>
      <c r="L689" s="301"/>
      <c r="M689" s="297" t="s">
        <v>213</v>
      </c>
      <c r="N689" s="293"/>
      <c r="O689" s="205"/>
      <c r="P689" s="205"/>
    </row>
    <row r="690" s="180" customFormat="1" ht="25" customHeight="1" spans="1:16">
      <c r="A690" s="293">
        <v>237</v>
      </c>
      <c r="B690" s="294" t="s">
        <v>2167</v>
      </c>
      <c r="C690" s="294"/>
      <c r="D690" s="302" t="s">
        <v>1656</v>
      </c>
      <c r="E690" s="297" t="s">
        <v>22</v>
      </c>
      <c r="F690" s="297" t="s">
        <v>27</v>
      </c>
      <c r="G690" s="293">
        <v>3</v>
      </c>
      <c r="H690" s="298">
        <v>13</v>
      </c>
      <c r="I690" s="298">
        <f t="shared" si="10"/>
        <v>39</v>
      </c>
      <c r="J690" s="299">
        <v>2</v>
      </c>
      <c r="K690" s="300">
        <v>66</v>
      </c>
      <c r="L690" s="301"/>
      <c r="M690" s="297" t="s">
        <v>213</v>
      </c>
      <c r="N690" s="293"/>
      <c r="O690" s="205"/>
      <c r="P690" s="205"/>
    </row>
    <row r="691" s="180" customFormat="1" ht="25" customHeight="1" spans="1:16">
      <c r="A691" s="293">
        <v>238</v>
      </c>
      <c r="B691" s="294" t="s">
        <v>1657</v>
      </c>
      <c r="C691" s="294"/>
      <c r="D691" s="302" t="s">
        <v>1487</v>
      </c>
      <c r="E691" s="297" t="s">
        <v>22</v>
      </c>
      <c r="F691" s="297" t="s">
        <v>27</v>
      </c>
      <c r="G691" s="293">
        <v>2</v>
      </c>
      <c r="H691" s="298">
        <v>410</v>
      </c>
      <c r="I691" s="298">
        <f t="shared" si="10"/>
        <v>820</v>
      </c>
      <c r="J691" s="299">
        <v>2</v>
      </c>
      <c r="K691" s="300">
        <v>66</v>
      </c>
      <c r="L691" s="301"/>
      <c r="M691" s="297" t="s">
        <v>213</v>
      </c>
      <c r="N691" s="293"/>
      <c r="O691" s="205"/>
      <c r="P691" s="205"/>
    </row>
    <row r="692" s="180" customFormat="1" ht="25" customHeight="1" spans="1:16">
      <c r="A692" s="293">
        <v>239</v>
      </c>
      <c r="B692" s="294" t="s">
        <v>1533</v>
      </c>
      <c r="C692" s="294"/>
      <c r="D692" s="302" t="s">
        <v>2168</v>
      </c>
      <c r="E692" s="297" t="s">
        <v>22</v>
      </c>
      <c r="F692" s="297" t="s">
        <v>453</v>
      </c>
      <c r="G692" s="293">
        <v>50</v>
      </c>
      <c r="H692" s="298">
        <v>1.2</v>
      </c>
      <c r="I692" s="298">
        <f t="shared" si="10"/>
        <v>60</v>
      </c>
      <c r="J692" s="299">
        <v>2</v>
      </c>
      <c r="K692" s="300">
        <v>66</v>
      </c>
      <c r="L692" s="301"/>
      <c r="M692" s="297" t="s">
        <v>213</v>
      </c>
      <c r="N692" s="293"/>
      <c r="O692" s="205"/>
      <c r="P692" s="205"/>
    </row>
    <row r="693" s="180" customFormat="1" ht="25" customHeight="1" spans="1:16">
      <c r="A693" s="293">
        <v>240</v>
      </c>
      <c r="B693" s="294" t="s">
        <v>1658</v>
      </c>
      <c r="C693" s="294"/>
      <c r="D693" s="302" t="s">
        <v>2169</v>
      </c>
      <c r="E693" s="297" t="s">
        <v>22</v>
      </c>
      <c r="F693" s="297" t="s">
        <v>27</v>
      </c>
      <c r="G693" s="293">
        <v>1</v>
      </c>
      <c r="H693" s="298">
        <v>15</v>
      </c>
      <c r="I693" s="298">
        <f t="shared" si="10"/>
        <v>15</v>
      </c>
      <c r="J693" s="299">
        <v>7</v>
      </c>
      <c r="K693" s="300">
        <v>200</v>
      </c>
      <c r="L693" s="301"/>
      <c r="M693" s="297" t="s">
        <v>213</v>
      </c>
      <c r="N693" s="293"/>
      <c r="O693" s="205"/>
      <c r="P693" s="205"/>
    </row>
    <row r="694" s="180" customFormat="1" ht="25" customHeight="1" spans="1:16">
      <c r="A694" s="293">
        <v>241</v>
      </c>
      <c r="B694" s="294" t="s">
        <v>2170</v>
      </c>
      <c r="C694" s="294"/>
      <c r="D694" s="302" t="s">
        <v>1661</v>
      </c>
      <c r="E694" s="297" t="s">
        <v>22</v>
      </c>
      <c r="F694" s="297" t="s">
        <v>66</v>
      </c>
      <c r="G694" s="293">
        <v>1</v>
      </c>
      <c r="H694" s="298">
        <v>11</v>
      </c>
      <c r="I694" s="298">
        <f t="shared" si="10"/>
        <v>11</v>
      </c>
      <c r="J694" s="299">
        <v>2</v>
      </c>
      <c r="K694" s="300">
        <v>66</v>
      </c>
      <c r="L694" s="301"/>
      <c r="M694" s="297" t="s">
        <v>213</v>
      </c>
      <c r="N694" s="293"/>
      <c r="O694" s="205"/>
      <c r="P694" s="205"/>
    </row>
    <row r="695" s="180" customFormat="1" ht="25" customHeight="1" spans="1:16">
      <c r="A695" s="293">
        <v>242</v>
      </c>
      <c r="B695" s="294" t="s">
        <v>1662</v>
      </c>
      <c r="C695" s="294"/>
      <c r="D695" s="302" t="s">
        <v>2171</v>
      </c>
      <c r="E695" s="297" t="s">
        <v>22</v>
      </c>
      <c r="F695" s="297" t="s">
        <v>66</v>
      </c>
      <c r="G695" s="293">
        <v>20</v>
      </c>
      <c r="H695" s="298">
        <v>2.5</v>
      </c>
      <c r="I695" s="298">
        <f t="shared" si="10"/>
        <v>50</v>
      </c>
      <c r="J695" s="299">
        <v>23</v>
      </c>
      <c r="K695" s="300">
        <v>665</v>
      </c>
      <c r="L695" s="301"/>
      <c r="M695" s="297" t="s">
        <v>213</v>
      </c>
      <c r="N695" s="293"/>
      <c r="O695" s="205"/>
      <c r="P695" s="205"/>
    </row>
    <row r="696" s="180" customFormat="1" ht="25" customHeight="1" spans="1:16">
      <c r="A696" s="293">
        <v>243</v>
      </c>
      <c r="B696" s="294" t="s">
        <v>2172</v>
      </c>
      <c r="C696" s="294"/>
      <c r="D696" s="302" t="s">
        <v>1665</v>
      </c>
      <c r="E696" s="297" t="s">
        <v>22</v>
      </c>
      <c r="F696" s="297" t="s">
        <v>23</v>
      </c>
      <c r="G696" s="293">
        <v>10</v>
      </c>
      <c r="H696" s="298">
        <v>9.5</v>
      </c>
      <c r="I696" s="298">
        <f t="shared" si="10"/>
        <v>95</v>
      </c>
      <c r="J696" s="299">
        <v>2</v>
      </c>
      <c r="K696" s="300">
        <v>66</v>
      </c>
      <c r="L696" s="301"/>
      <c r="M696" s="297" t="s">
        <v>213</v>
      </c>
      <c r="N696" s="293"/>
      <c r="O696" s="205"/>
      <c r="P696" s="205"/>
    </row>
    <row r="697" s="180" customFormat="1" ht="25" customHeight="1" spans="1:16">
      <c r="A697" s="293">
        <v>244</v>
      </c>
      <c r="B697" s="294" t="s">
        <v>2173</v>
      </c>
      <c r="C697" s="294"/>
      <c r="D697" s="302" t="s">
        <v>2174</v>
      </c>
      <c r="E697" s="297" t="s">
        <v>22</v>
      </c>
      <c r="F697" s="297" t="s">
        <v>137</v>
      </c>
      <c r="G697" s="293">
        <v>4</v>
      </c>
      <c r="H697" s="298">
        <v>470</v>
      </c>
      <c r="I697" s="298">
        <f t="shared" si="10"/>
        <v>1880</v>
      </c>
      <c r="J697" s="299">
        <v>2</v>
      </c>
      <c r="K697" s="300">
        <v>66</v>
      </c>
      <c r="L697" s="301"/>
      <c r="M697" s="297" t="s">
        <v>213</v>
      </c>
      <c r="N697" s="293"/>
      <c r="O697" s="205"/>
      <c r="P697" s="205"/>
    </row>
    <row r="698" s="180" customFormat="1" ht="25" customHeight="1" spans="1:16">
      <c r="A698" s="293">
        <v>245</v>
      </c>
      <c r="B698" s="294" t="s">
        <v>2175</v>
      </c>
      <c r="C698" s="294"/>
      <c r="D698" s="302" t="s">
        <v>2176</v>
      </c>
      <c r="E698" s="297" t="s">
        <v>22</v>
      </c>
      <c r="F698" s="297" t="s">
        <v>32</v>
      </c>
      <c r="G698" s="293">
        <v>2</v>
      </c>
      <c r="H698" s="298">
        <v>135</v>
      </c>
      <c r="I698" s="298">
        <f t="shared" si="10"/>
        <v>270</v>
      </c>
      <c r="J698" s="299">
        <v>10</v>
      </c>
      <c r="K698" s="300">
        <v>300</v>
      </c>
      <c r="L698" s="301"/>
      <c r="M698" s="297" t="s">
        <v>213</v>
      </c>
      <c r="N698" s="293"/>
      <c r="O698" s="205"/>
      <c r="P698" s="205"/>
    </row>
    <row r="699" s="180" customFormat="1" ht="25" customHeight="1" spans="1:16">
      <c r="A699" s="293">
        <v>246</v>
      </c>
      <c r="B699" s="294" t="s">
        <v>2177</v>
      </c>
      <c r="C699" s="294"/>
      <c r="D699" s="302" t="s">
        <v>2178</v>
      </c>
      <c r="E699" s="297" t="s">
        <v>22</v>
      </c>
      <c r="F699" s="297" t="s">
        <v>23</v>
      </c>
      <c r="G699" s="293">
        <v>2</v>
      </c>
      <c r="H699" s="298">
        <v>35</v>
      </c>
      <c r="I699" s="298">
        <f t="shared" si="10"/>
        <v>70</v>
      </c>
      <c r="J699" s="299">
        <v>2</v>
      </c>
      <c r="K699" s="300">
        <v>66</v>
      </c>
      <c r="L699" s="301"/>
      <c r="M699" s="297" t="s">
        <v>213</v>
      </c>
      <c r="N699" s="293"/>
      <c r="O699" s="205"/>
      <c r="P699" s="205"/>
    </row>
    <row r="700" s="180" customFormat="1" ht="25" customHeight="1" spans="1:16">
      <c r="A700" s="293">
        <v>247</v>
      </c>
      <c r="B700" s="294" t="s">
        <v>2179</v>
      </c>
      <c r="C700" s="294"/>
      <c r="D700" s="302" t="s">
        <v>2180</v>
      </c>
      <c r="E700" s="297" t="s">
        <v>22</v>
      </c>
      <c r="F700" s="297" t="s">
        <v>23</v>
      </c>
      <c r="G700" s="293">
        <v>1</v>
      </c>
      <c r="H700" s="298">
        <v>37</v>
      </c>
      <c r="I700" s="298">
        <f t="shared" si="10"/>
        <v>37</v>
      </c>
      <c r="J700" s="299">
        <v>2</v>
      </c>
      <c r="K700" s="300">
        <v>66</v>
      </c>
      <c r="L700" s="301"/>
      <c r="M700" s="297" t="s">
        <v>213</v>
      </c>
      <c r="N700" s="293"/>
      <c r="O700" s="205"/>
      <c r="P700" s="205"/>
    </row>
    <row r="701" s="180" customFormat="1" ht="25" customHeight="1" spans="1:16">
      <c r="A701" s="293">
        <v>248</v>
      </c>
      <c r="B701" s="294" t="s">
        <v>1677</v>
      </c>
      <c r="C701" s="294"/>
      <c r="D701" s="302" t="s">
        <v>2181</v>
      </c>
      <c r="E701" s="297" t="s">
        <v>22</v>
      </c>
      <c r="F701" s="297" t="s">
        <v>413</v>
      </c>
      <c r="G701" s="293">
        <v>1</v>
      </c>
      <c r="H701" s="298">
        <v>65</v>
      </c>
      <c r="I701" s="298">
        <f t="shared" si="10"/>
        <v>65</v>
      </c>
      <c r="J701" s="299">
        <v>2</v>
      </c>
      <c r="K701" s="300">
        <v>66</v>
      </c>
      <c r="L701" s="301"/>
      <c r="M701" s="297" t="s">
        <v>213</v>
      </c>
      <c r="N701" s="293"/>
      <c r="O701" s="205"/>
      <c r="P701" s="205"/>
    </row>
    <row r="702" s="180" customFormat="1" ht="25" customHeight="1" spans="1:16">
      <c r="A702" s="293">
        <v>249</v>
      </c>
      <c r="B702" s="294" t="s">
        <v>2182</v>
      </c>
      <c r="C702" s="294"/>
      <c r="D702" s="302" t="s">
        <v>2183</v>
      </c>
      <c r="E702" s="297" t="s">
        <v>22</v>
      </c>
      <c r="F702" s="297" t="s">
        <v>23</v>
      </c>
      <c r="G702" s="293">
        <v>1</v>
      </c>
      <c r="H702" s="298">
        <v>172</v>
      </c>
      <c r="I702" s="298">
        <f t="shared" si="10"/>
        <v>172</v>
      </c>
      <c r="J702" s="299">
        <v>2</v>
      </c>
      <c r="K702" s="300">
        <v>66</v>
      </c>
      <c r="L702" s="301"/>
      <c r="M702" s="297" t="s">
        <v>213</v>
      </c>
      <c r="N702" s="293"/>
      <c r="O702" s="205"/>
      <c r="P702" s="205"/>
    </row>
    <row r="703" s="180" customFormat="1" ht="25" customHeight="1" spans="1:16">
      <c r="A703" s="293">
        <v>250</v>
      </c>
      <c r="B703" s="294" t="s">
        <v>91</v>
      </c>
      <c r="C703" s="294"/>
      <c r="D703" s="302" t="s">
        <v>1648</v>
      </c>
      <c r="E703" s="297" t="s">
        <v>22</v>
      </c>
      <c r="F703" s="297" t="s">
        <v>93</v>
      </c>
      <c r="G703" s="293">
        <v>45</v>
      </c>
      <c r="H703" s="298">
        <v>6</v>
      </c>
      <c r="I703" s="298">
        <f t="shared" si="10"/>
        <v>270</v>
      </c>
      <c r="J703" s="299">
        <v>7</v>
      </c>
      <c r="K703" s="300">
        <v>192</v>
      </c>
      <c r="L703" s="301"/>
      <c r="M703" s="297" t="s">
        <v>213</v>
      </c>
      <c r="N703" s="293"/>
      <c r="O703" s="205"/>
      <c r="P703" s="205"/>
    </row>
    <row r="704" s="180" customFormat="1" ht="25" customHeight="1" spans="1:16">
      <c r="A704" s="293">
        <v>251</v>
      </c>
      <c r="B704" s="294" t="s">
        <v>1296</v>
      </c>
      <c r="C704" s="294"/>
      <c r="D704" s="302" t="s">
        <v>1297</v>
      </c>
      <c r="E704" s="297" t="s">
        <v>22</v>
      </c>
      <c r="F704" s="297" t="s">
        <v>45</v>
      </c>
      <c r="G704" s="293">
        <v>3</v>
      </c>
      <c r="H704" s="298">
        <v>30</v>
      </c>
      <c r="I704" s="298">
        <f t="shared" si="10"/>
        <v>90</v>
      </c>
      <c r="J704" s="299">
        <v>7</v>
      </c>
      <c r="K704" s="300">
        <v>192</v>
      </c>
      <c r="L704" s="301"/>
      <c r="M704" s="297" t="s">
        <v>213</v>
      </c>
      <c r="N704" s="293"/>
      <c r="O704" s="205"/>
      <c r="P704" s="205"/>
    </row>
    <row r="705" s="180" customFormat="1" ht="25" customHeight="1" spans="1:16">
      <c r="A705" s="293">
        <v>252</v>
      </c>
      <c r="B705" s="294" t="s">
        <v>119</v>
      </c>
      <c r="C705" s="294"/>
      <c r="D705" s="302" t="s">
        <v>2184</v>
      </c>
      <c r="E705" s="297" t="s">
        <v>22</v>
      </c>
      <c r="F705" s="297" t="s">
        <v>32</v>
      </c>
      <c r="G705" s="293">
        <v>6</v>
      </c>
      <c r="H705" s="298">
        <v>55</v>
      </c>
      <c r="I705" s="298">
        <f t="shared" si="10"/>
        <v>330</v>
      </c>
      <c r="J705" s="299">
        <v>7</v>
      </c>
      <c r="K705" s="300">
        <v>192</v>
      </c>
      <c r="L705" s="301"/>
      <c r="M705" s="297" t="s">
        <v>213</v>
      </c>
      <c r="N705" s="293"/>
      <c r="O705" s="205"/>
      <c r="P705" s="205"/>
    </row>
    <row r="706" s="180" customFormat="1" ht="25" customHeight="1" spans="1:16">
      <c r="A706" s="293">
        <v>253</v>
      </c>
      <c r="B706" s="294" t="s">
        <v>1715</v>
      </c>
      <c r="C706" s="295"/>
      <c r="D706" s="296" t="s">
        <v>2185</v>
      </c>
      <c r="E706" s="297" t="s">
        <v>22</v>
      </c>
      <c r="F706" s="297" t="s">
        <v>32</v>
      </c>
      <c r="G706" s="293">
        <v>5</v>
      </c>
      <c r="H706" s="298">
        <v>140</v>
      </c>
      <c r="I706" s="298">
        <f t="shared" si="10"/>
        <v>700</v>
      </c>
      <c r="J706" s="299">
        <v>7</v>
      </c>
      <c r="K706" s="300">
        <v>192</v>
      </c>
      <c r="L706" s="301"/>
      <c r="M706" s="297" t="s">
        <v>213</v>
      </c>
      <c r="N706" s="293"/>
      <c r="O706" s="205"/>
      <c r="P706" s="205"/>
    </row>
    <row r="707" s="180" customFormat="1" ht="25" customHeight="1" spans="1:16">
      <c r="A707" s="293">
        <v>254</v>
      </c>
      <c r="B707" s="294" t="s">
        <v>1717</v>
      </c>
      <c r="C707" s="294"/>
      <c r="D707" s="294" t="s">
        <v>1718</v>
      </c>
      <c r="E707" s="297" t="s">
        <v>22</v>
      </c>
      <c r="F707" s="297" t="s">
        <v>32</v>
      </c>
      <c r="G707" s="293">
        <v>5</v>
      </c>
      <c r="H707" s="298">
        <v>110</v>
      </c>
      <c r="I707" s="298">
        <f t="shared" si="10"/>
        <v>550</v>
      </c>
      <c r="J707" s="299">
        <v>7</v>
      </c>
      <c r="K707" s="300">
        <v>192</v>
      </c>
      <c r="L707" s="301"/>
      <c r="M707" s="297" t="s">
        <v>213</v>
      </c>
      <c r="N707" s="293"/>
      <c r="O707" s="205"/>
      <c r="P707" s="205"/>
    </row>
    <row r="708" s="180" customFormat="1" ht="25" customHeight="1" spans="1:16">
      <c r="A708" s="293">
        <v>255</v>
      </c>
      <c r="B708" s="294" t="s">
        <v>2186</v>
      </c>
      <c r="C708" s="294"/>
      <c r="D708" s="302" t="s">
        <v>2187</v>
      </c>
      <c r="E708" s="297" t="s">
        <v>22</v>
      </c>
      <c r="F708" s="297" t="s">
        <v>23</v>
      </c>
      <c r="G708" s="293">
        <v>1</v>
      </c>
      <c r="H708" s="298">
        <v>65</v>
      </c>
      <c r="I708" s="298">
        <f t="shared" si="10"/>
        <v>65</v>
      </c>
      <c r="J708" s="299">
        <v>7</v>
      </c>
      <c r="K708" s="300">
        <v>192</v>
      </c>
      <c r="L708" s="301"/>
      <c r="M708" s="297" t="s">
        <v>213</v>
      </c>
      <c r="N708" s="293"/>
      <c r="O708" s="205"/>
      <c r="P708" s="205"/>
    </row>
    <row r="709" s="180" customFormat="1" ht="25" customHeight="1" spans="1:16">
      <c r="A709" s="293">
        <v>256</v>
      </c>
      <c r="B709" s="294" t="s">
        <v>775</v>
      </c>
      <c r="C709" s="294"/>
      <c r="D709" s="302" t="s">
        <v>2188</v>
      </c>
      <c r="E709" s="297" t="s">
        <v>22</v>
      </c>
      <c r="F709" s="297" t="s">
        <v>453</v>
      </c>
      <c r="G709" s="293">
        <v>20</v>
      </c>
      <c r="H709" s="298">
        <v>7</v>
      </c>
      <c r="I709" s="298">
        <f t="shared" si="10"/>
        <v>140</v>
      </c>
      <c r="J709" s="299">
        <v>7</v>
      </c>
      <c r="K709" s="300">
        <v>192</v>
      </c>
      <c r="L709" s="301"/>
      <c r="M709" s="297" t="s">
        <v>213</v>
      </c>
      <c r="N709" s="293"/>
      <c r="O709" s="205"/>
      <c r="P709" s="205"/>
    </row>
    <row r="710" s="180" customFormat="1" ht="25" customHeight="1" spans="1:16">
      <c r="A710" s="293">
        <v>257</v>
      </c>
      <c r="B710" s="294" t="s">
        <v>786</v>
      </c>
      <c r="C710" s="294"/>
      <c r="D710" s="294" t="s">
        <v>1559</v>
      </c>
      <c r="E710" s="297" t="s">
        <v>22</v>
      </c>
      <c r="F710" s="297" t="s">
        <v>32</v>
      </c>
      <c r="G710" s="293">
        <v>40</v>
      </c>
      <c r="H710" s="298">
        <v>2</v>
      </c>
      <c r="I710" s="298">
        <f t="shared" ref="I710:I759" si="11">G710*H710</f>
        <v>80</v>
      </c>
      <c r="J710" s="299">
        <v>7</v>
      </c>
      <c r="K710" s="300">
        <v>192</v>
      </c>
      <c r="L710" s="301"/>
      <c r="M710" s="297" t="s">
        <v>213</v>
      </c>
      <c r="N710" s="293"/>
      <c r="O710" s="205"/>
      <c r="P710" s="205"/>
    </row>
    <row r="711" s="180" customFormat="1" ht="25" customHeight="1" spans="1:16">
      <c r="A711" s="293">
        <v>258</v>
      </c>
      <c r="B711" s="294" t="s">
        <v>1719</v>
      </c>
      <c r="C711" s="294"/>
      <c r="D711" s="302" t="s">
        <v>1720</v>
      </c>
      <c r="E711" s="297" t="s">
        <v>22</v>
      </c>
      <c r="F711" s="297" t="s">
        <v>45</v>
      </c>
      <c r="G711" s="293">
        <v>5</v>
      </c>
      <c r="H711" s="298">
        <v>3</v>
      </c>
      <c r="I711" s="298">
        <f t="shared" si="11"/>
        <v>15</v>
      </c>
      <c r="J711" s="299">
        <v>7</v>
      </c>
      <c r="K711" s="300">
        <v>192</v>
      </c>
      <c r="L711" s="301"/>
      <c r="M711" s="297" t="s">
        <v>213</v>
      </c>
      <c r="N711" s="293"/>
      <c r="O711" s="205"/>
      <c r="P711" s="205"/>
    </row>
    <row r="712" s="273" customFormat="1" ht="25" customHeight="1" spans="1:16">
      <c r="A712" s="293">
        <v>259</v>
      </c>
      <c r="B712" s="294" t="s">
        <v>1721</v>
      </c>
      <c r="C712" s="315"/>
      <c r="D712" s="294" t="s">
        <v>2189</v>
      </c>
      <c r="E712" s="297" t="s">
        <v>22</v>
      </c>
      <c r="F712" s="297" t="s">
        <v>66</v>
      </c>
      <c r="G712" s="293">
        <v>10</v>
      </c>
      <c r="H712" s="298">
        <v>24.5</v>
      </c>
      <c r="I712" s="298">
        <f t="shared" si="11"/>
        <v>245</v>
      </c>
      <c r="J712" s="299">
        <v>7</v>
      </c>
      <c r="K712" s="300">
        <v>192</v>
      </c>
      <c r="L712" s="301"/>
      <c r="M712" s="297" t="s">
        <v>213</v>
      </c>
      <c r="N712" s="293"/>
      <c r="O712" s="304"/>
      <c r="P712" s="304"/>
    </row>
    <row r="713" s="180" customFormat="1" ht="25" customHeight="1" spans="1:16">
      <c r="A713" s="293">
        <v>260</v>
      </c>
      <c r="B713" s="294" t="s">
        <v>1723</v>
      </c>
      <c r="C713" s="315"/>
      <c r="D713" s="294" t="s">
        <v>2189</v>
      </c>
      <c r="E713" s="297" t="s">
        <v>22</v>
      </c>
      <c r="F713" s="297" t="s">
        <v>66</v>
      </c>
      <c r="G713" s="293">
        <v>5</v>
      </c>
      <c r="H713" s="298">
        <v>24.5</v>
      </c>
      <c r="I713" s="298">
        <f t="shared" si="11"/>
        <v>122.5</v>
      </c>
      <c r="J713" s="299">
        <v>7</v>
      </c>
      <c r="K713" s="300">
        <v>192</v>
      </c>
      <c r="L713" s="301"/>
      <c r="M713" s="297" t="s">
        <v>213</v>
      </c>
      <c r="N713" s="293"/>
      <c r="O713" s="205"/>
      <c r="P713" s="205"/>
    </row>
    <row r="714" s="180" customFormat="1" ht="25" customHeight="1" spans="1:16">
      <c r="A714" s="293">
        <v>261</v>
      </c>
      <c r="B714" s="294" t="s">
        <v>1724</v>
      </c>
      <c r="C714" s="295"/>
      <c r="D714" s="302" t="s">
        <v>1725</v>
      </c>
      <c r="E714" s="297" t="s">
        <v>22</v>
      </c>
      <c r="F714" s="314" t="s">
        <v>1726</v>
      </c>
      <c r="G714" s="293">
        <v>10</v>
      </c>
      <c r="H714" s="298">
        <v>16</v>
      </c>
      <c r="I714" s="298">
        <f t="shared" si="11"/>
        <v>160</v>
      </c>
      <c r="J714" s="299">
        <v>7</v>
      </c>
      <c r="K714" s="300">
        <v>192</v>
      </c>
      <c r="L714" s="301"/>
      <c r="M714" s="297" t="s">
        <v>213</v>
      </c>
      <c r="N714" s="293"/>
      <c r="O714" s="205"/>
      <c r="P714" s="205"/>
    </row>
    <row r="715" s="180" customFormat="1" ht="25" customHeight="1" spans="1:16">
      <c r="A715" s="293">
        <v>262</v>
      </c>
      <c r="B715" s="294" t="s">
        <v>1727</v>
      </c>
      <c r="C715" s="294"/>
      <c r="D715" s="294" t="s">
        <v>1353</v>
      </c>
      <c r="E715" s="297" t="s">
        <v>22</v>
      </c>
      <c r="F715" s="297" t="s">
        <v>210</v>
      </c>
      <c r="G715" s="293">
        <v>20</v>
      </c>
      <c r="H715" s="298">
        <v>20</v>
      </c>
      <c r="I715" s="298">
        <f t="shared" si="11"/>
        <v>400</v>
      </c>
      <c r="J715" s="299">
        <v>7</v>
      </c>
      <c r="K715" s="300">
        <v>192</v>
      </c>
      <c r="L715" s="301"/>
      <c r="M715" s="297" t="s">
        <v>213</v>
      </c>
      <c r="N715" s="293"/>
      <c r="O715" s="205"/>
      <c r="P715" s="205"/>
    </row>
    <row r="716" s="180" customFormat="1" ht="25" customHeight="1" spans="1:16">
      <c r="A716" s="293">
        <v>263</v>
      </c>
      <c r="B716" s="294" t="s">
        <v>704</v>
      </c>
      <c r="C716" s="294"/>
      <c r="D716" s="294" t="s">
        <v>1729</v>
      </c>
      <c r="E716" s="297" t="s">
        <v>22</v>
      </c>
      <c r="F716" s="297" t="s">
        <v>45</v>
      </c>
      <c r="G716" s="293">
        <v>2</v>
      </c>
      <c r="H716" s="298">
        <v>16</v>
      </c>
      <c r="I716" s="298">
        <f t="shared" si="11"/>
        <v>32</v>
      </c>
      <c r="J716" s="299">
        <v>7</v>
      </c>
      <c r="K716" s="300">
        <v>192</v>
      </c>
      <c r="L716" s="301"/>
      <c r="M716" s="297" t="s">
        <v>213</v>
      </c>
      <c r="N716" s="293"/>
      <c r="O716" s="205"/>
      <c r="P716" s="205"/>
    </row>
    <row r="717" s="180" customFormat="1" ht="25" customHeight="1" spans="1:16">
      <c r="A717" s="293">
        <v>264</v>
      </c>
      <c r="B717" s="294" t="s">
        <v>1796</v>
      </c>
      <c r="C717" s="315"/>
      <c r="D717" s="294" t="s">
        <v>2190</v>
      </c>
      <c r="E717" s="297" t="s">
        <v>22</v>
      </c>
      <c r="F717" s="297" t="s">
        <v>66</v>
      </c>
      <c r="G717" s="293">
        <v>2</v>
      </c>
      <c r="H717" s="298">
        <v>40</v>
      </c>
      <c r="I717" s="298">
        <f t="shared" si="11"/>
        <v>80</v>
      </c>
      <c r="J717" s="299">
        <v>7</v>
      </c>
      <c r="K717" s="300">
        <v>192</v>
      </c>
      <c r="L717" s="301"/>
      <c r="M717" s="297" t="s">
        <v>213</v>
      </c>
      <c r="N717" s="293"/>
      <c r="O717" s="205"/>
      <c r="P717" s="205"/>
    </row>
    <row r="718" s="180" customFormat="1" ht="25" customHeight="1" spans="1:16">
      <c r="A718" s="293">
        <v>265</v>
      </c>
      <c r="B718" s="294" t="s">
        <v>434</v>
      </c>
      <c r="C718" s="294"/>
      <c r="D718" s="302" t="s">
        <v>1730</v>
      </c>
      <c r="E718" s="297" t="s">
        <v>22</v>
      </c>
      <c r="F718" s="297" t="s">
        <v>23</v>
      </c>
      <c r="G718" s="293">
        <v>5</v>
      </c>
      <c r="H718" s="298">
        <v>3</v>
      </c>
      <c r="I718" s="298">
        <f t="shared" si="11"/>
        <v>15</v>
      </c>
      <c r="J718" s="299">
        <v>7</v>
      </c>
      <c r="K718" s="300">
        <v>192</v>
      </c>
      <c r="L718" s="301"/>
      <c r="M718" s="297" t="s">
        <v>213</v>
      </c>
      <c r="N718" s="293"/>
      <c r="O718" s="205"/>
      <c r="P718" s="205"/>
    </row>
    <row r="719" s="180" customFormat="1" ht="25" customHeight="1" spans="1:16">
      <c r="A719" s="293">
        <v>266</v>
      </c>
      <c r="B719" s="294" t="s">
        <v>1019</v>
      </c>
      <c r="C719" s="294"/>
      <c r="D719" s="302" t="s">
        <v>1731</v>
      </c>
      <c r="E719" s="297" t="s">
        <v>22</v>
      </c>
      <c r="F719" s="297" t="s">
        <v>45</v>
      </c>
      <c r="G719" s="293">
        <v>7</v>
      </c>
      <c r="H719" s="298">
        <v>13.5</v>
      </c>
      <c r="I719" s="298">
        <f t="shared" si="11"/>
        <v>94.5</v>
      </c>
      <c r="J719" s="299">
        <v>7</v>
      </c>
      <c r="K719" s="300">
        <v>192</v>
      </c>
      <c r="L719" s="301"/>
      <c r="M719" s="297" t="s">
        <v>213</v>
      </c>
      <c r="N719" s="293"/>
      <c r="O719" s="205"/>
      <c r="P719" s="205"/>
    </row>
    <row r="720" s="180" customFormat="1" ht="25" customHeight="1" spans="1:16">
      <c r="A720" s="293">
        <v>267</v>
      </c>
      <c r="B720" s="294" t="s">
        <v>75</v>
      </c>
      <c r="C720" s="294"/>
      <c r="D720" s="302" t="s">
        <v>2191</v>
      </c>
      <c r="E720" s="297" t="s">
        <v>22</v>
      </c>
      <c r="F720" s="297" t="s">
        <v>45</v>
      </c>
      <c r="G720" s="293">
        <v>5</v>
      </c>
      <c r="H720" s="298">
        <v>42</v>
      </c>
      <c r="I720" s="298">
        <f t="shared" si="11"/>
        <v>210</v>
      </c>
      <c r="J720" s="299">
        <v>7</v>
      </c>
      <c r="K720" s="300">
        <v>192</v>
      </c>
      <c r="L720" s="301"/>
      <c r="M720" s="297" t="s">
        <v>213</v>
      </c>
      <c r="N720" s="293"/>
      <c r="O720" s="205"/>
      <c r="P720" s="205"/>
    </row>
    <row r="721" s="180" customFormat="1" ht="25" customHeight="1" spans="1:16">
      <c r="A721" s="293">
        <v>268</v>
      </c>
      <c r="B721" s="294" t="s">
        <v>75</v>
      </c>
      <c r="C721" s="294"/>
      <c r="D721" s="302" t="s">
        <v>2192</v>
      </c>
      <c r="E721" s="297" t="s">
        <v>22</v>
      </c>
      <c r="F721" s="297" t="s">
        <v>45</v>
      </c>
      <c r="G721" s="293">
        <v>5</v>
      </c>
      <c r="H721" s="298">
        <v>42</v>
      </c>
      <c r="I721" s="298">
        <f t="shared" si="11"/>
        <v>210</v>
      </c>
      <c r="J721" s="299">
        <v>7</v>
      </c>
      <c r="K721" s="300">
        <v>192</v>
      </c>
      <c r="L721" s="301"/>
      <c r="M721" s="297" t="s">
        <v>213</v>
      </c>
      <c r="N721" s="293"/>
      <c r="O721" s="205"/>
      <c r="P721" s="205"/>
    </row>
    <row r="722" s="180" customFormat="1" ht="25" customHeight="1" spans="1:16">
      <c r="A722" s="293">
        <v>269</v>
      </c>
      <c r="B722" s="294" t="s">
        <v>1733</v>
      </c>
      <c r="C722" s="315"/>
      <c r="D722" s="302" t="s">
        <v>1734</v>
      </c>
      <c r="E722" s="297" t="s">
        <v>22</v>
      </c>
      <c r="F722" s="297" t="s">
        <v>66</v>
      </c>
      <c r="G722" s="293">
        <v>3</v>
      </c>
      <c r="H722" s="298">
        <v>60</v>
      </c>
      <c r="I722" s="298">
        <f t="shared" si="11"/>
        <v>180</v>
      </c>
      <c r="J722" s="299">
        <v>7</v>
      </c>
      <c r="K722" s="300">
        <v>192</v>
      </c>
      <c r="L722" s="301"/>
      <c r="M722" s="297" t="s">
        <v>213</v>
      </c>
      <c r="N722" s="293"/>
      <c r="O722" s="205"/>
      <c r="P722" s="205"/>
    </row>
    <row r="723" s="180" customFormat="1" ht="25" customHeight="1" spans="1:16">
      <c r="A723" s="293">
        <v>270</v>
      </c>
      <c r="B723" s="294" t="s">
        <v>1735</v>
      </c>
      <c r="C723" s="294"/>
      <c r="D723" s="294" t="s">
        <v>1641</v>
      </c>
      <c r="E723" s="297" t="s">
        <v>22</v>
      </c>
      <c r="F723" s="297" t="s">
        <v>32</v>
      </c>
      <c r="G723" s="293">
        <v>5</v>
      </c>
      <c r="H723" s="298">
        <v>80</v>
      </c>
      <c r="I723" s="298">
        <f t="shared" si="11"/>
        <v>400</v>
      </c>
      <c r="J723" s="299">
        <v>7</v>
      </c>
      <c r="K723" s="300">
        <v>192</v>
      </c>
      <c r="L723" s="301"/>
      <c r="M723" s="297" t="s">
        <v>213</v>
      </c>
      <c r="N723" s="293"/>
      <c r="O723" s="205"/>
      <c r="P723" s="205"/>
    </row>
    <row r="724" s="180" customFormat="1" ht="25" customHeight="1" spans="1:16">
      <c r="A724" s="293">
        <v>271</v>
      </c>
      <c r="B724" s="294" t="s">
        <v>1736</v>
      </c>
      <c r="C724" s="294"/>
      <c r="D724" s="294" t="s">
        <v>1353</v>
      </c>
      <c r="E724" s="297" t="s">
        <v>22</v>
      </c>
      <c r="F724" s="297" t="s">
        <v>210</v>
      </c>
      <c r="G724" s="293">
        <v>5</v>
      </c>
      <c r="H724" s="298">
        <v>24</v>
      </c>
      <c r="I724" s="298">
        <f t="shared" si="11"/>
        <v>120</v>
      </c>
      <c r="J724" s="299">
        <v>7</v>
      </c>
      <c r="K724" s="300">
        <v>192</v>
      </c>
      <c r="L724" s="301"/>
      <c r="M724" s="297" t="s">
        <v>213</v>
      </c>
      <c r="N724" s="293"/>
      <c r="O724" s="205"/>
      <c r="P724" s="205"/>
    </row>
    <row r="725" s="180" customFormat="1" ht="25" customHeight="1" spans="1:16">
      <c r="A725" s="293">
        <v>272</v>
      </c>
      <c r="B725" s="294" t="s">
        <v>2193</v>
      </c>
      <c r="C725" s="315"/>
      <c r="D725" s="302" t="s">
        <v>1303</v>
      </c>
      <c r="E725" s="297" t="s">
        <v>22</v>
      </c>
      <c r="F725" s="297" t="s">
        <v>45</v>
      </c>
      <c r="G725" s="293">
        <v>8</v>
      </c>
      <c r="H725" s="298">
        <v>2</v>
      </c>
      <c r="I725" s="298">
        <f t="shared" si="11"/>
        <v>16</v>
      </c>
      <c r="J725" s="299">
        <v>3</v>
      </c>
      <c r="K725" s="300">
        <v>100</v>
      </c>
      <c r="L725" s="301"/>
      <c r="M725" s="297" t="s">
        <v>213</v>
      </c>
      <c r="N725" s="297" t="s">
        <v>1360</v>
      </c>
      <c r="O725" s="205"/>
      <c r="P725" s="205"/>
    </row>
    <row r="726" s="180" customFormat="1" ht="25" customHeight="1" spans="1:16">
      <c r="A726" s="293">
        <v>273</v>
      </c>
      <c r="B726" s="294" t="s">
        <v>583</v>
      </c>
      <c r="C726" s="315"/>
      <c r="D726" s="302" t="s">
        <v>2194</v>
      </c>
      <c r="E726" s="297" t="s">
        <v>22</v>
      </c>
      <c r="F726" s="297" t="s">
        <v>45</v>
      </c>
      <c r="G726" s="293">
        <v>8</v>
      </c>
      <c r="H726" s="298">
        <v>2.8</v>
      </c>
      <c r="I726" s="298">
        <f t="shared" si="11"/>
        <v>22.4</v>
      </c>
      <c r="J726" s="299">
        <v>3</v>
      </c>
      <c r="K726" s="300">
        <v>100</v>
      </c>
      <c r="L726" s="301"/>
      <c r="M726" s="297" t="s">
        <v>213</v>
      </c>
      <c r="N726" s="297" t="s">
        <v>1360</v>
      </c>
      <c r="O726" s="205"/>
      <c r="P726" s="205"/>
    </row>
    <row r="727" s="180" customFormat="1" ht="25" customHeight="1" spans="1:16">
      <c r="A727" s="293">
        <v>274</v>
      </c>
      <c r="B727" s="294" t="s">
        <v>583</v>
      </c>
      <c r="C727" s="315"/>
      <c r="D727" s="302" t="s">
        <v>2195</v>
      </c>
      <c r="E727" s="297" t="s">
        <v>22</v>
      </c>
      <c r="F727" s="297" t="s">
        <v>45</v>
      </c>
      <c r="G727" s="293">
        <v>8</v>
      </c>
      <c r="H727" s="298">
        <v>2.8</v>
      </c>
      <c r="I727" s="298">
        <f t="shared" si="11"/>
        <v>22.4</v>
      </c>
      <c r="J727" s="299">
        <v>3</v>
      </c>
      <c r="K727" s="300">
        <v>100</v>
      </c>
      <c r="L727" s="301"/>
      <c r="M727" s="297" t="s">
        <v>213</v>
      </c>
      <c r="N727" s="297" t="s">
        <v>1360</v>
      </c>
      <c r="O727" s="205"/>
      <c r="P727" s="205"/>
    </row>
    <row r="728" s="180" customFormat="1" ht="25" customHeight="1" spans="1:16">
      <c r="A728" s="293">
        <v>275</v>
      </c>
      <c r="B728" s="294" t="s">
        <v>583</v>
      </c>
      <c r="C728" s="315"/>
      <c r="D728" s="302" t="s">
        <v>2196</v>
      </c>
      <c r="E728" s="297" t="s">
        <v>22</v>
      </c>
      <c r="F728" s="297" t="s">
        <v>45</v>
      </c>
      <c r="G728" s="293">
        <v>8</v>
      </c>
      <c r="H728" s="298">
        <v>2.8</v>
      </c>
      <c r="I728" s="298">
        <f t="shared" si="11"/>
        <v>22.4</v>
      </c>
      <c r="J728" s="299">
        <v>3</v>
      </c>
      <c r="K728" s="300">
        <v>100</v>
      </c>
      <c r="L728" s="301"/>
      <c r="M728" s="297" t="s">
        <v>213</v>
      </c>
      <c r="N728" s="297" t="s">
        <v>1360</v>
      </c>
      <c r="O728" s="205"/>
      <c r="P728" s="205"/>
    </row>
    <row r="729" s="180" customFormat="1" ht="25" customHeight="1" spans="1:16">
      <c r="A729" s="293">
        <v>276</v>
      </c>
      <c r="B729" s="294" t="s">
        <v>1291</v>
      </c>
      <c r="C729" s="315"/>
      <c r="D729" s="302" t="s">
        <v>2197</v>
      </c>
      <c r="E729" s="297" t="s">
        <v>22</v>
      </c>
      <c r="F729" s="297" t="s">
        <v>66</v>
      </c>
      <c r="G729" s="293">
        <v>1</v>
      </c>
      <c r="H729" s="298">
        <v>25</v>
      </c>
      <c r="I729" s="298">
        <f t="shared" si="11"/>
        <v>25</v>
      </c>
      <c r="J729" s="299">
        <v>5</v>
      </c>
      <c r="K729" s="300">
        <v>119</v>
      </c>
      <c r="L729" s="301"/>
      <c r="M729" s="297" t="s">
        <v>213</v>
      </c>
      <c r="N729" s="293"/>
      <c r="O729" s="205"/>
      <c r="P729" s="205"/>
    </row>
    <row r="730" s="180" customFormat="1" ht="25" customHeight="1" spans="1:16">
      <c r="A730" s="293">
        <v>277</v>
      </c>
      <c r="B730" s="294" t="s">
        <v>1291</v>
      </c>
      <c r="C730" s="315"/>
      <c r="D730" s="302" t="s">
        <v>2198</v>
      </c>
      <c r="E730" s="297" t="s">
        <v>22</v>
      </c>
      <c r="F730" s="297" t="s">
        <v>66</v>
      </c>
      <c r="G730" s="293">
        <v>1</v>
      </c>
      <c r="H730" s="298">
        <v>20</v>
      </c>
      <c r="I730" s="298">
        <f t="shared" si="11"/>
        <v>20</v>
      </c>
      <c r="J730" s="299">
        <v>5</v>
      </c>
      <c r="K730" s="300">
        <v>119</v>
      </c>
      <c r="L730" s="301"/>
      <c r="M730" s="297" t="s">
        <v>213</v>
      </c>
      <c r="N730" s="293"/>
      <c r="O730" s="205"/>
      <c r="P730" s="205"/>
    </row>
    <row r="731" s="180" customFormat="1" ht="25" customHeight="1" spans="1:16">
      <c r="A731" s="293">
        <v>278</v>
      </c>
      <c r="B731" s="294" t="s">
        <v>1257</v>
      </c>
      <c r="C731" s="294"/>
      <c r="D731" s="302" t="s">
        <v>2199</v>
      </c>
      <c r="E731" s="297" t="s">
        <v>22</v>
      </c>
      <c r="F731" s="297" t="s">
        <v>23</v>
      </c>
      <c r="G731" s="293">
        <v>1</v>
      </c>
      <c r="H731" s="298">
        <v>20</v>
      </c>
      <c r="I731" s="298">
        <f t="shared" si="11"/>
        <v>20</v>
      </c>
      <c r="J731" s="299">
        <v>5</v>
      </c>
      <c r="K731" s="300">
        <v>119</v>
      </c>
      <c r="L731" s="301"/>
      <c r="M731" s="297" t="s">
        <v>213</v>
      </c>
      <c r="N731" s="293"/>
      <c r="O731" s="205"/>
      <c r="P731" s="205"/>
    </row>
    <row r="732" s="180" customFormat="1" ht="25" customHeight="1" spans="1:16">
      <c r="A732" s="293">
        <v>279</v>
      </c>
      <c r="B732" s="294" t="s">
        <v>1257</v>
      </c>
      <c r="C732" s="294"/>
      <c r="D732" s="302" t="s">
        <v>1258</v>
      </c>
      <c r="E732" s="297" t="s">
        <v>22</v>
      </c>
      <c r="F732" s="297" t="s">
        <v>23</v>
      </c>
      <c r="G732" s="293">
        <v>1</v>
      </c>
      <c r="H732" s="298">
        <v>10</v>
      </c>
      <c r="I732" s="298">
        <f t="shared" si="11"/>
        <v>10</v>
      </c>
      <c r="J732" s="299">
        <v>5</v>
      </c>
      <c r="K732" s="300">
        <v>119</v>
      </c>
      <c r="L732" s="301"/>
      <c r="M732" s="297" t="s">
        <v>213</v>
      </c>
      <c r="N732" s="293"/>
      <c r="O732" s="205"/>
      <c r="P732" s="205"/>
    </row>
    <row r="733" s="180" customFormat="1" ht="25" customHeight="1" spans="1:16">
      <c r="A733" s="293">
        <v>280</v>
      </c>
      <c r="B733" s="294" t="s">
        <v>1547</v>
      </c>
      <c r="C733" s="295"/>
      <c r="D733" s="294" t="s">
        <v>2200</v>
      </c>
      <c r="E733" s="297" t="s">
        <v>22</v>
      </c>
      <c r="F733" s="297" t="s">
        <v>66</v>
      </c>
      <c r="G733" s="293">
        <v>5</v>
      </c>
      <c r="H733" s="298">
        <v>24.5</v>
      </c>
      <c r="I733" s="298">
        <f t="shared" si="11"/>
        <v>122.5</v>
      </c>
      <c r="J733" s="299">
        <v>5</v>
      </c>
      <c r="K733" s="300">
        <v>135</v>
      </c>
      <c r="L733" s="301"/>
      <c r="M733" s="297" t="s">
        <v>213</v>
      </c>
      <c r="N733" s="293"/>
      <c r="O733" s="205"/>
      <c r="P733" s="205"/>
    </row>
    <row r="734" s="180" customFormat="1" ht="25" customHeight="1" spans="1:16">
      <c r="A734" s="293">
        <v>281</v>
      </c>
      <c r="B734" s="294" t="s">
        <v>1245</v>
      </c>
      <c r="C734" s="294"/>
      <c r="D734" s="302" t="s">
        <v>2201</v>
      </c>
      <c r="E734" s="297" t="s">
        <v>22</v>
      </c>
      <c r="F734" s="297" t="s">
        <v>66</v>
      </c>
      <c r="G734" s="293">
        <v>3</v>
      </c>
      <c r="H734" s="298">
        <v>25</v>
      </c>
      <c r="I734" s="298">
        <f t="shared" si="11"/>
        <v>75</v>
      </c>
      <c r="J734" s="299">
        <v>5</v>
      </c>
      <c r="K734" s="300">
        <v>135</v>
      </c>
      <c r="L734" s="301"/>
      <c r="M734" s="297" t="s">
        <v>213</v>
      </c>
      <c r="N734" s="293"/>
      <c r="O734" s="205"/>
      <c r="P734" s="205"/>
    </row>
    <row r="735" s="180" customFormat="1" ht="25" customHeight="1" spans="1:16">
      <c r="A735" s="293">
        <v>282</v>
      </c>
      <c r="B735" s="294" t="s">
        <v>1245</v>
      </c>
      <c r="C735" s="315"/>
      <c r="D735" s="302" t="s">
        <v>2202</v>
      </c>
      <c r="E735" s="297" t="s">
        <v>22</v>
      </c>
      <c r="F735" s="297" t="s">
        <v>66</v>
      </c>
      <c r="G735" s="293">
        <v>4</v>
      </c>
      <c r="H735" s="298">
        <v>20</v>
      </c>
      <c r="I735" s="298">
        <f t="shared" si="11"/>
        <v>80</v>
      </c>
      <c r="J735" s="299">
        <v>5</v>
      </c>
      <c r="K735" s="300">
        <v>135</v>
      </c>
      <c r="L735" s="301"/>
      <c r="M735" s="297" t="s">
        <v>213</v>
      </c>
      <c r="N735" s="293"/>
      <c r="O735" s="205"/>
      <c r="P735" s="205"/>
    </row>
    <row r="736" s="180" customFormat="1" ht="25" customHeight="1" spans="1:16">
      <c r="A736" s="293">
        <v>283</v>
      </c>
      <c r="B736" s="294" t="s">
        <v>2203</v>
      </c>
      <c r="C736" s="294"/>
      <c r="D736" s="302" t="s">
        <v>2204</v>
      </c>
      <c r="E736" s="297" t="s">
        <v>22</v>
      </c>
      <c r="F736" s="297" t="s">
        <v>61</v>
      </c>
      <c r="G736" s="293">
        <v>10</v>
      </c>
      <c r="H736" s="298">
        <v>0.5</v>
      </c>
      <c r="I736" s="298">
        <f t="shared" si="11"/>
        <v>5</v>
      </c>
      <c r="J736" s="299">
        <v>5</v>
      </c>
      <c r="K736" s="300">
        <v>135</v>
      </c>
      <c r="L736" s="301"/>
      <c r="M736" s="297" t="s">
        <v>213</v>
      </c>
      <c r="N736" s="293"/>
      <c r="O736" s="205"/>
      <c r="P736" s="205"/>
    </row>
    <row r="737" s="180" customFormat="1" ht="25" customHeight="1" spans="1:16">
      <c r="A737" s="293">
        <v>284</v>
      </c>
      <c r="B737" s="294" t="s">
        <v>1266</v>
      </c>
      <c r="C737" s="294"/>
      <c r="D737" s="302" t="s">
        <v>1854</v>
      </c>
      <c r="E737" s="297" t="s">
        <v>22</v>
      </c>
      <c r="F737" s="297" t="s">
        <v>210</v>
      </c>
      <c r="G737" s="293">
        <v>5</v>
      </c>
      <c r="H737" s="298">
        <v>12</v>
      </c>
      <c r="I737" s="298">
        <f t="shared" si="11"/>
        <v>60</v>
      </c>
      <c r="J737" s="299">
        <v>5</v>
      </c>
      <c r="K737" s="300">
        <v>135</v>
      </c>
      <c r="L737" s="301"/>
      <c r="M737" s="297" t="s">
        <v>213</v>
      </c>
      <c r="N737" s="293"/>
      <c r="O737" s="205"/>
      <c r="P737" s="205"/>
    </row>
    <row r="738" s="180" customFormat="1" ht="25" customHeight="1" spans="1:16">
      <c r="A738" s="293">
        <v>285</v>
      </c>
      <c r="B738" s="294" t="s">
        <v>2205</v>
      </c>
      <c r="C738" s="294"/>
      <c r="D738" s="302" t="s">
        <v>2206</v>
      </c>
      <c r="E738" s="297" t="s">
        <v>22</v>
      </c>
      <c r="F738" s="297" t="s">
        <v>23</v>
      </c>
      <c r="G738" s="293">
        <v>1</v>
      </c>
      <c r="H738" s="298">
        <v>20</v>
      </c>
      <c r="I738" s="298">
        <f t="shared" si="11"/>
        <v>20</v>
      </c>
      <c r="J738" s="299">
        <v>5</v>
      </c>
      <c r="K738" s="300">
        <v>135</v>
      </c>
      <c r="L738" s="301"/>
      <c r="M738" s="297" t="s">
        <v>213</v>
      </c>
      <c r="N738" s="293"/>
      <c r="O738" s="205"/>
      <c r="P738" s="205"/>
    </row>
    <row r="739" s="180" customFormat="1" ht="25" customHeight="1" spans="1:16">
      <c r="A739" s="293">
        <v>286</v>
      </c>
      <c r="B739" s="294" t="s">
        <v>1668</v>
      </c>
      <c r="C739" s="294"/>
      <c r="D739" s="302" t="s">
        <v>2207</v>
      </c>
      <c r="E739" s="297" t="s">
        <v>22</v>
      </c>
      <c r="F739" s="297" t="s">
        <v>23</v>
      </c>
      <c r="G739" s="293">
        <v>1</v>
      </c>
      <c r="H739" s="298">
        <v>8</v>
      </c>
      <c r="I739" s="298">
        <f t="shared" si="11"/>
        <v>8</v>
      </c>
      <c r="J739" s="299">
        <v>5</v>
      </c>
      <c r="K739" s="300">
        <v>135</v>
      </c>
      <c r="L739" s="301"/>
      <c r="M739" s="297" t="s">
        <v>213</v>
      </c>
      <c r="N739" s="293"/>
      <c r="O739" s="205"/>
      <c r="P739" s="205"/>
    </row>
    <row r="740" s="180" customFormat="1" ht="25" customHeight="1" spans="1:16">
      <c r="A740" s="293">
        <v>287</v>
      </c>
      <c r="B740" s="294" t="s">
        <v>2208</v>
      </c>
      <c r="C740" s="294"/>
      <c r="D740" s="302" t="s">
        <v>1852</v>
      </c>
      <c r="E740" s="297" t="s">
        <v>22</v>
      </c>
      <c r="F740" s="297" t="s">
        <v>118</v>
      </c>
      <c r="G740" s="293">
        <v>3</v>
      </c>
      <c r="H740" s="298">
        <v>230</v>
      </c>
      <c r="I740" s="298">
        <f t="shared" si="11"/>
        <v>690</v>
      </c>
      <c r="J740" s="299">
        <v>5</v>
      </c>
      <c r="K740" s="300">
        <v>135</v>
      </c>
      <c r="L740" s="301"/>
      <c r="M740" s="297" t="s">
        <v>213</v>
      </c>
      <c r="N740" s="293"/>
      <c r="O740" s="205"/>
      <c r="P740" s="205"/>
    </row>
    <row r="741" s="180" customFormat="1" ht="25" customHeight="1" spans="1:16">
      <c r="A741" s="293">
        <v>288</v>
      </c>
      <c r="B741" s="294" t="s">
        <v>2209</v>
      </c>
      <c r="C741" s="294"/>
      <c r="D741" s="302" t="s">
        <v>2210</v>
      </c>
      <c r="E741" s="297" t="s">
        <v>22</v>
      </c>
      <c r="F741" s="297" t="s">
        <v>137</v>
      </c>
      <c r="G741" s="293">
        <v>1</v>
      </c>
      <c r="H741" s="298">
        <v>145</v>
      </c>
      <c r="I741" s="298">
        <f t="shared" si="11"/>
        <v>145</v>
      </c>
      <c r="J741" s="299">
        <v>5</v>
      </c>
      <c r="K741" s="300">
        <v>135</v>
      </c>
      <c r="L741" s="301"/>
      <c r="M741" s="297" t="s">
        <v>213</v>
      </c>
      <c r="N741" s="293"/>
      <c r="O741" s="205"/>
      <c r="P741" s="205"/>
    </row>
    <row r="742" s="180" customFormat="1" ht="25" customHeight="1" spans="1:16">
      <c r="A742" s="293">
        <v>289</v>
      </c>
      <c r="B742" s="294" t="s">
        <v>1533</v>
      </c>
      <c r="C742" s="294"/>
      <c r="D742" s="302" t="s">
        <v>2211</v>
      </c>
      <c r="E742" s="297" t="s">
        <v>22</v>
      </c>
      <c r="F742" s="297" t="s">
        <v>453</v>
      </c>
      <c r="G742" s="293">
        <v>50</v>
      </c>
      <c r="H742" s="298">
        <v>5.4</v>
      </c>
      <c r="I742" s="298">
        <f t="shared" si="11"/>
        <v>270</v>
      </c>
      <c r="J742" s="299">
        <v>5</v>
      </c>
      <c r="K742" s="300">
        <v>135</v>
      </c>
      <c r="L742" s="301"/>
      <c r="M742" s="297" t="s">
        <v>213</v>
      </c>
      <c r="N742" s="293"/>
      <c r="O742" s="205"/>
      <c r="P742" s="205"/>
    </row>
    <row r="743" s="180" customFormat="1" ht="25" customHeight="1" spans="1:16">
      <c r="A743" s="293">
        <v>290</v>
      </c>
      <c r="B743" s="294" t="s">
        <v>1533</v>
      </c>
      <c r="C743" s="294"/>
      <c r="D743" s="302" t="s">
        <v>2212</v>
      </c>
      <c r="E743" s="297" t="s">
        <v>22</v>
      </c>
      <c r="F743" s="297" t="s">
        <v>453</v>
      </c>
      <c r="G743" s="293">
        <v>300</v>
      </c>
      <c r="H743" s="298">
        <v>1.2</v>
      </c>
      <c r="I743" s="298">
        <f t="shared" si="11"/>
        <v>360</v>
      </c>
      <c r="J743" s="299">
        <v>5</v>
      </c>
      <c r="K743" s="300">
        <v>135</v>
      </c>
      <c r="L743" s="301"/>
      <c r="M743" s="297" t="s">
        <v>213</v>
      </c>
      <c r="N743" s="293"/>
      <c r="O743" s="205"/>
      <c r="P743" s="205"/>
    </row>
    <row r="744" s="180" customFormat="1" ht="25" customHeight="1" spans="1:16">
      <c r="A744" s="293">
        <v>291</v>
      </c>
      <c r="B744" s="294" t="s">
        <v>1857</v>
      </c>
      <c r="C744" s="295"/>
      <c r="D744" s="294" t="s">
        <v>1858</v>
      </c>
      <c r="E744" s="297" t="s">
        <v>22</v>
      </c>
      <c r="F744" s="297" t="s">
        <v>32</v>
      </c>
      <c r="G744" s="293">
        <v>8</v>
      </c>
      <c r="H744" s="298">
        <v>17</v>
      </c>
      <c r="I744" s="298">
        <f t="shared" si="11"/>
        <v>136</v>
      </c>
      <c r="J744" s="299">
        <v>5</v>
      </c>
      <c r="K744" s="300">
        <v>135</v>
      </c>
      <c r="L744" s="301"/>
      <c r="M744" s="297" t="s">
        <v>213</v>
      </c>
      <c r="N744" s="293"/>
      <c r="O744" s="205"/>
      <c r="P744" s="205"/>
    </row>
    <row r="745" s="180" customFormat="1" ht="25" customHeight="1" spans="1:16">
      <c r="A745" s="293">
        <v>292</v>
      </c>
      <c r="B745" s="294" t="s">
        <v>1670</v>
      </c>
      <c r="C745" s="294"/>
      <c r="D745" s="302" t="s">
        <v>1639</v>
      </c>
      <c r="E745" s="297" t="s">
        <v>22</v>
      </c>
      <c r="F745" s="297" t="s">
        <v>118</v>
      </c>
      <c r="G745" s="293">
        <v>10</v>
      </c>
      <c r="H745" s="298">
        <v>9</v>
      </c>
      <c r="I745" s="298">
        <f t="shared" si="11"/>
        <v>90</v>
      </c>
      <c r="J745" s="299">
        <v>5</v>
      </c>
      <c r="K745" s="300">
        <v>135</v>
      </c>
      <c r="L745" s="301"/>
      <c r="M745" s="297" t="s">
        <v>213</v>
      </c>
      <c r="N745" s="293"/>
      <c r="O745" s="205"/>
      <c r="P745" s="205"/>
    </row>
    <row r="746" s="180" customFormat="1" ht="25" customHeight="1" spans="1:16">
      <c r="A746" s="293">
        <v>293</v>
      </c>
      <c r="B746" s="294" t="s">
        <v>2213</v>
      </c>
      <c r="C746" s="294"/>
      <c r="D746" s="302" t="s">
        <v>2214</v>
      </c>
      <c r="E746" s="297" t="s">
        <v>22</v>
      </c>
      <c r="F746" s="297" t="s">
        <v>32</v>
      </c>
      <c r="G746" s="293">
        <v>2</v>
      </c>
      <c r="H746" s="298">
        <v>65</v>
      </c>
      <c r="I746" s="298">
        <f t="shared" si="11"/>
        <v>130</v>
      </c>
      <c r="J746" s="299">
        <v>5</v>
      </c>
      <c r="K746" s="300">
        <v>135</v>
      </c>
      <c r="L746" s="301"/>
      <c r="M746" s="297" t="s">
        <v>213</v>
      </c>
      <c r="N746" s="293"/>
      <c r="O746" s="205"/>
      <c r="P746" s="205"/>
    </row>
    <row r="747" s="180" customFormat="1" ht="25" customHeight="1" spans="1:16">
      <c r="A747" s="293">
        <v>294</v>
      </c>
      <c r="B747" s="294" t="s">
        <v>1788</v>
      </c>
      <c r="C747" s="294"/>
      <c r="D747" s="302" t="s">
        <v>2215</v>
      </c>
      <c r="E747" s="297" t="s">
        <v>22</v>
      </c>
      <c r="F747" s="297" t="s">
        <v>204</v>
      </c>
      <c r="G747" s="293">
        <v>8</v>
      </c>
      <c r="H747" s="298">
        <v>1.5</v>
      </c>
      <c r="I747" s="298">
        <f t="shared" si="11"/>
        <v>12</v>
      </c>
      <c r="J747" s="299">
        <v>5</v>
      </c>
      <c r="K747" s="300">
        <v>135</v>
      </c>
      <c r="L747" s="301"/>
      <c r="M747" s="297" t="s">
        <v>213</v>
      </c>
      <c r="N747" s="293"/>
      <c r="O747" s="205"/>
      <c r="P747" s="205"/>
    </row>
    <row r="748" s="180" customFormat="1" ht="25" customHeight="1" spans="1:16">
      <c r="A748" s="293">
        <v>295</v>
      </c>
      <c r="B748" s="294" t="s">
        <v>239</v>
      </c>
      <c r="C748" s="294"/>
      <c r="D748" s="302" t="s">
        <v>2216</v>
      </c>
      <c r="E748" s="297" t="s">
        <v>22</v>
      </c>
      <c r="F748" s="297" t="s">
        <v>61</v>
      </c>
      <c r="G748" s="293">
        <v>10</v>
      </c>
      <c r="H748" s="298">
        <v>1.5</v>
      </c>
      <c r="I748" s="298">
        <f t="shared" si="11"/>
        <v>15</v>
      </c>
      <c r="J748" s="299">
        <v>5</v>
      </c>
      <c r="K748" s="300">
        <v>135</v>
      </c>
      <c r="L748" s="301"/>
      <c r="M748" s="297" t="s">
        <v>213</v>
      </c>
      <c r="N748" s="293"/>
      <c r="O748" s="205"/>
      <c r="P748" s="205"/>
    </row>
    <row r="749" s="180" customFormat="1" ht="25" customHeight="1" spans="1:16">
      <c r="A749" s="293">
        <v>296</v>
      </c>
      <c r="B749" s="294" t="s">
        <v>1864</v>
      </c>
      <c r="C749" s="294"/>
      <c r="D749" s="302" t="s">
        <v>2217</v>
      </c>
      <c r="E749" s="297" t="s">
        <v>22</v>
      </c>
      <c r="F749" s="297" t="s">
        <v>32</v>
      </c>
      <c r="G749" s="293">
        <v>5</v>
      </c>
      <c r="H749" s="298">
        <v>35</v>
      </c>
      <c r="I749" s="298">
        <f t="shared" si="11"/>
        <v>175</v>
      </c>
      <c r="J749" s="299">
        <v>5</v>
      </c>
      <c r="K749" s="300">
        <v>135</v>
      </c>
      <c r="L749" s="301"/>
      <c r="M749" s="297" t="s">
        <v>213</v>
      </c>
      <c r="N749" s="293"/>
      <c r="O749" s="205"/>
      <c r="P749" s="205"/>
    </row>
    <row r="750" s="180" customFormat="1" ht="25" customHeight="1" spans="1:16">
      <c r="A750" s="293">
        <v>297</v>
      </c>
      <c r="B750" s="294" t="s">
        <v>1864</v>
      </c>
      <c r="C750" s="294"/>
      <c r="D750" s="302" t="s">
        <v>2218</v>
      </c>
      <c r="E750" s="297" t="s">
        <v>22</v>
      </c>
      <c r="F750" s="297" t="s">
        <v>32</v>
      </c>
      <c r="G750" s="293">
        <v>10</v>
      </c>
      <c r="H750" s="298">
        <v>32</v>
      </c>
      <c r="I750" s="298">
        <f t="shared" si="11"/>
        <v>320</v>
      </c>
      <c r="J750" s="299">
        <v>5</v>
      </c>
      <c r="K750" s="300">
        <v>135</v>
      </c>
      <c r="L750" s="301"/>
      <c r="M750" s="297" t="s">
        <v>213</v>
      </c>
      <c r="N750" s="293"/>
      <c r="O750" s="205"/>
      <c r="P750" s="205"/>
    </row>
    <row r="751" s="180" customFormat="1" ht="25" customHeight="1" spans="1:16">
      <c r="A751" s="293">
        <v>298</v>
      </c>
      <c r="B751" s="294" t="s">
        <v>1867</v>
      </c>
      <c r="C751" s="294"/>
      <c r="D751" s="302" t="s">
        <v>2219</v>
      </c>
      <c r="E751" s="297" t="s">
        <v>22</v>
      </c>
      <c r="F751" s="297" t="s">
        <v>118</v>
      </c>
      <c r="G751" s="293">
        <v>1</v>
      </c>
      <c r="H751" s="298">
        <v>44.5</v>
      </c>
      <c r="I751" s="298">
        <f t="shared" si="11"/>
        <v>44.5</v>
      </c>
      <c r="J751" s="299">
        <v>5</v>
      </c>
      <c r="K751" s="300">
        <v>135</v>
      </c>
      <c r="L751" s="301"/>
      <c r="M751" s="297" t="s">
        <v>213</v>
      </c>
      <c r="N751" s="293"/>
      <c r="O751" s="205"/>
      <c r="P751" s="205"/>
    </row>
    <row r="752" s="180" customFormat="1" ht="25" customHeight="1" spans="1:16">
      <c r="A752" s="293">
        <v>299</v>
      </c>
      <c r="B752" s="294" t="s">
        <v>969</v>
      </c>
      <c r="C752" s="294"/>
      <c r="D752" s="302" t="s">
        <v>1254</v>
      </c>
      <c r="E752" s="297" t="s">
        <v>22</v>
      </c>
      <c r="F752" s="297" t="s">
        <v>32</v>
      </c>
      <c r="G752" s="293">
        <v>3</v>
      </c>
      <c r="H752" s="298">
        <v>4</v>
      </c>
      <c r="I752" s="298">
        <f t="shared" si="11"/>
        <v>12</v>
      </c>
      <c r="J752" s="299">
        <v>5</v>
      </c>
      <c r="K752" s="300">
        <v>135</v>
      </c>
      <c r="L752" s="301"/>
      <c r="M752" s="297" t="s">
        <v>213</v>
      </c>
      <c r="N752" s="293"/>
      <c r="O752" s="205"/>
      <c r="P752" s="205"/>
    </row>
    <row r="753" s="180" customFormat="1" ht="25" customHeight="1" spans="1:16">
      <c r="A753" s="293">
        <v>300</v>
      </c>
      <c r="B753" s="294" t="s">
        <v>2220</v>
      </c>
      <c r="C753" s="294"/>
      <c r="D753" s="302" t="s">
        <v>2221</v>
      </c>
      <c r="E753" s="297" t="s">
        <v>22</v>
      </c>
      <c r="F753" s="297" t="s">
        <v>178</v>
      </c>
      <c r="G753" s="293">
        <v>6</v>
      </c>
      <c r="H753" s="298">
        <v>400</v>
      </c>
      <c r="I753" s="298">
        <f t="shared" si="11"/>
        <v>2400</v>
      </c>
      <c r="J753" s="299">
        <v>5</v>
      </c>
      <c r="K753" s="300">
        <v>135</v>
      </c>
      <c r="L753" s="301"/>
      <c r="M753" s="297" t="s">
        <v>213</v>
      </c>
      <c r="N753" s="293"/>
      <c r="O753" s="205"/>
      <c r="P753" s="205"/>
    </row>
    <row r="754" s="180" customFormat="1" ht="25" customHeight="1" spans="1:16">
      <c r="A754" s="293">
        <v>301</v>
      </c>
      <c r="B754" s="294" t="s">
        <v>2222</v>
      </c>
      <c r="C754" s="294"/>
      <c r="D754" s="302" t="s">
        <v>1870</v>
      </c>
      <c r="E754" s="297" t="s">
        <v>22</v>
      </c>
      <c r="F754" s="297" t="s">
        <v>45</v>
      </c>
      <c r="G754" s="293">
        <v>1</v>
      </c>
      <c r="H754" s="298">
        <v>30</v>
      </c>
      <c r="I754" s="298">
        <f t="shared" si="11"/>
        <v>30</v>
      </c>
      <c r="J754" s="299">
        <v>5</v>
      </c>
      <c r="K754" s="300">
        <v>135</v>
      </c>
      <c r="L754" s="301"/>
      <c r="M754" s="297" t="s">
        <v>213</v>
      </c>
      <c r="N754" s="293"/>
      <c r="O754" s="205"/>
      <c r="P754" s="205"/>
    </row>
    <row r="755" s="180" customFormat="1" ht="25" customHeight="1" spans="1:16">
      <c r="A755" s="293">
        <v>302</v>
      </c>
      <c r="B755" s="294" t="s">
        <v>2223</v>
      </c>
      <c r="C755" s="294"/>
      <c r="D755" s="302" t="s">
        <v>2224</v>
      </c>
      <c r="E755" s="297" t="s">
        <v>22</v>
      </c>
      <c r="F755" s="297" t="s">
        <v>413</v>
      </c>
      <c r="G755" s="293">
        <v>1</v>
      </c>
      <c r="H755" s="298">
        <v>67</v>
      </c>
      <c r="I755" s="298">
        <f t="shared" si="11"/>
        <v>67</v>
      </c>
      <c r="J755" s="299">
        <v>5</v>
      </c>
      <c r="K755" s="300">
        <v>135</v>
      </c>
      <c r="L755" s="301"/>
      <c r="M755" s="297" t="s">
        <v>213</v>
      </c>
      <c r="N755" s="293"/>
      <c r="O755" s="205"/>
      <c r="P755" s="205"/>
    </row>
    <row r="756" s="180" customFormat="1" ht="25" customHeight="1" spans="1:16">
      <c r="A756" s="293">
        <v>303</v>
      </c>
      <c r="B756" s="294" t="s">
        <v>1672</v>
      </c>
      <c r="C756" s="294"/>
      <c r="D756" s="302" t="s">
        <v>1673</v>
      </c>
      <c r="E756" s="297" t="s">
        <v>22</v>
      </c>
      <c r="F756" s="297" t="s">
        <v>23</v>
      </c>
      <c r="G756" s="293">
        <v>1</v>
      </c>
      <c r="H756" s="298">
        <v>40</v>
      </c>
      <c r="I756" s="298">
        <f t="shared" si="11"/>
        <v>40</v>
      </c>
      <c r="J756" s="299">
        <v>5</v>
      </c>
      <c r="K756" s="300">
        <v>135</v>
      </c>
      <c r="L756" s="301"/>
      <c r="M756" s="297" t="s">
        <v>213</v>
      </c>
      <c r="N756" s="293"/>
      <c r="O756" s="205"/>
      <c r="P756" s="205"/>
    </row>
    <row r="757" s="180" customFormat="1" ht="25" customHeight="1" spans="1:16">
      <c r="A757" s="293">
        <v>304</v>
      </c>
      <c r="B757" s="294" t="s">
        <v>1672</v>
      </c>
      <c r="C757" s="294"/>
      <c r="D757" s="302" t="s">
        <v>2225</v>
      </c>
      <c r="E757" s="297" t="s">
        <v>22</v>
      </c>
      <c r="F757" s="297" t="s">
        <v>23</v>
      </c>
      <c r="G757" s="293">
        <v>1</v>
      </c>
      <c r="H757" s="298">
        <v>51</v>
      </c>
      <c r="I757" s="298">
        <f t="shared" si="11"/>
        <v>51</v>
      </c>
      <c r="J757" s="299">
        <v>5</v>
      </c>
      <c r="K757" s="300">
        <v>135</v>
      </c>
      <c r="L757" s="301"/>
      <c r="M757" s="297" t="s">
        <v>213</v>
      </c>
      <c r="N757" s="293"/>
      <c r="O757" s="205"/>
      <c r="P757" s="205"/>
    </row>
    <row r="758" s="180" customFormat="1" ht="25" customHeight="1" spans="1:16">
      <c r="A758" s="293">
        <v>305</v>
      </c>
      <c r="B758" s="294" t="s">
        <v>1874</v>
      </c>
      <c r="C758" s="294"/>
      <c r="D758" s="302" t="s">
        <v>2226</v>
      </c>
      <c r="E758" s="297" t="s">
        <v>22</v>
      </c>
      <c r="F758" s="297" t="s">
        <v>23</v>
      </c>
      <c r="G758" s="293">
        <v>12</v>
      </c>
      <c r="H758" s="298">
        <v>55</v>
      </c>
      <c r="I758" s="298">
        <f t="shared" si="11"/>
        <v>660</v>
      </c>
      <c r="J758" s="299">
        <v>5</v>
      </c>
      <c r="K758" s="300">
        <v>135</v>
      </c>
      <c r="L758" s="301"/>
      <c r="M758" s="297" t="s">
        <v>213</v>
      </c>
      <c r="N758" s="293"/>
      <c r="O758" s="205"/>
      <c r="P758" s="205"/>
    </row>
    <row r="759" s="180" customFormat="1" ht="25" customHeight="1" spans="1:16">
      <c r="A759" s="293">
        <v>306</v>
      </c>
      <c r="B759" s="294" t="s">
        <v>1876</v>
      </c>
      <c r="C759" s="294"/>
      <c r="D759" s="302" t="s">
        <v>1877</v>
      </c>
      <c r="E759" s="297" t="s">
        <v>22</v>
      </c>
      <c r="F759" s="297" t="s">
        <v>45</v>
      </c>
      <c r="G759" s="293">
        <v>3</v>
      </c>
      <c r="H759" s="298">
        <v>28</v>
      </c>
      <c r="I759" s="298">
        <f t="shared" si="11"/>
        <v>84</v>
      </c>
      <c r="J759" s="299">
        <v>5</v>
      </c>
      <c r="K759" s="300">
        <v>135</v>
      </c>
      <c r="L759" s="301"/>
      <c r="M759" s="297" t="s">
        <v>213</v>
      </c>
      <c r="N759" s="293"/>
      <c r="O759" s="205"/>
      <c r="P759" s="205"/>
    </row>
    <row r="760" s="181" customFormat="1" ht="24" customHeight="1" spans="1:16">
      <c r="A760" s="311" t="s">
        <v>1909</v>
      </c>
      <c r="B760" s="202"/>
      <c r="C760" s="202"/>
      <c r="D760" s="202"/>
      <c r="E760" s="202"/>
      <c r="F760" s="202"/>
      <c r="G760" s="202"/>
      <c r="H760" s="201"/>
      <c r="I760" s="201">
        <f>SUM(I454:I759)</f>
        <v>151331.4</v>
      </c>
      <c r="J760" s="312"/>
      <c r="K760" s="312"/>
      <c r="L760" s="202"/>
      <c r="M760" s="202"/>
      <c r="N760" s="203"/>
    </row>
  </sheetData>
  <sheetProtection formatCells="0" formatColumns="0" formatRows="0" insertRows="0" insertColumns="0" insertHyperlinks="0" deleteColumns="0" deleteRows="0" sort="0" autoFilter="0" pivotTables="0"/>
  <autoFilter xmlns:etc="http://www.wps.cn/officeDocument/2017/etCustomData" ref="A1:P760" etc:filterBottomFollowUsedRange="0">
    <extLst/>
  </autoFilter>
  <mergeCells count="38">
    <mergeCell ref="A1:N1"/>
    <mergeCell ref="A2:C2"/>
    <mergeCell ref="J2:N2"/>
    <mergeCell ref="J3:K3"/>
    <mergeCell ref="A448:H448"/>
    <mergeCell ref="A450:N450"/>
    <mergeCell ref="A451:C451"/>
    <mergeCell ref="J451:N451"/>
    <mergeCell ref="J452:K452"/>
    <mergeCell ref="A760:H760"/>
    <mergeCell ref="A3:A4"/>
    <mergeCell ref="A452:A453"/>
    <mergeCell ref="B3:B4"/>
    <mergeCell ref="B452:B453"/>
    <mergeCell ref="C3:C4"/>
    <mergeCell ref="C452:C453"/>
    <mergeCell ref="D3:D4"/>
    <mergeCell ref="D452:D453"/>
    <mergeCell ref="E3:E4"/>
    <mergeCell ref="E452:E453"/>
    <mergeCell ref="F3:F4"/>
    <mergeCell ref="F452:F453"/>
    <mergeCell ref="G3:G4"/>
    <mergeCell ref="G452:G453"/>
    <mergeCell ref="H3:H4"/>
    <mergeCell ref="H452:H453"/>
    <mergeCell ref="I3:I4"/>
    <mergeCell ref="I452:I453"/>
    <mergeCell ref="L3:L4"/>
    <mergeCell ref="L452:L453"/>
    <mergeCell ref="M3:M4"/>
    <mergeCell ref="M452:M453"/>
    <mergeCell ref="N3:N4"/>
    <mergeCell ref="N452:N453"/>
    <mergeCell ref="O3:O4"/>
    <mergeCell ref="O452:O453"/>
    <mergeCell ref="P3:P4"/>
    <mergeCell ref="P452:P45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24"/>
  <sheetViews>
    <sheetView zoomScale="85" zoomScaleNormal="85" topLeftCell="A1106" workbookViewId="0">
      <selection activeCell="S474" sqref="S474"/>
    </sheetView>
  </sheetViews>
  <sheetFormatPr defaultColWidth="9" defaultRowHeight="13.5"/>
  <cols>
    <col min="2" max="2" width="25.5" customWidth="1"/>
    <col min="3" max="3" width="28.25" customWidth="1"/>
    <col min="4" max="4" width="36.875" customWidth="1"/>
    <col min="9" max="9" width="10.375"/>
    <col min="12" max="12" width="23.625" customWidth="1"/>
  </cols>
  <sheetData>
    <row r="1" ht="18.75" spans="1:16">
      <c r="A1" s="208" t="s">
        <v>2227</v>
      </c>
      <c r="B1" s="209"/>
      <c r="C1" s="209"/>
      <c r="D1" s="209"/>
      <c r="E1" s="209"/>
      <c r="F1" s="209"/>
      <c r="G1" s="210"/>
      <c r="H1" s="211"/>
      <c r="I1" s="212"/>
      <c r="J1" s="213"/>
      <c r="K1" s="213"/>
      <c r="L1" s="214"/>
      <c r="M1" s="209"/>
      <c r="N1" s="209"/>
    </row>
    <row r="2" spans="1:16">
      <c r="A2" s="215" t="s">
        <v>2228</v>
      </c>
      <c r="B2" s="215"/>
      <c r="C2" s="215"/>
      <c r="D2" s="215"/>
      <c r="E2" s="214"/>
      <c r="F2" s="214"/>
      <c r="G2" s="216"/>
      <c r="H2" s="212"/>
      <c r="I2" s="212"/>
      <c r="J2" s="215" t="s">
        <v>4</v>
      </c>
      <c r="K2" s="217"/>
      <c r="L2" s="217"/>
      <c r="M2" s="217"/>
      <c r="N2" s="217"/>
    </row>
    <row r="3" ht="27" customHeight="1" spans="1:16">
      <c r="A3" s="193" t="s">
        <v>5</v>
      </c>
      <c r="B3" s="193" t="s">
        <v>6</v>
      </c>
      <c r="C3" s="190"/>
      <c r="D3" s="193" t="s">
        <v>7</v>
      </c>
      <c r="E3" s="193" t="s">
        <v>8</v>
      </c>
      <c r="F3" s="193" t="s">
        <v>9</v>
      </c>
      <c r="G3" s="189" t="s">
        <v>10</v>
      </c>
      <c r="H3" s="218" t="s">
        <v>11</v>
      </c>
      <c r="I3" s="218" t="s">
        <v>12</v>
      </c>
      <c r="J3" s="193" t="s">
        <v>13</v>
      </c>
      <c r="K3" s="193"/>
      <c r="L3" s="190"/>
      <c r="M3" s="193" t="s">
        <v>2229</v>
      </c>
      <c r="N3" s="193" t="s">
        <v>15</v>
      </c>
      <c r="O3" s="16" t="s">
        <v>16</v>
      </c>
      <c r="P3" s="17" t="s">
        <v>17</v>
      </c>
    </row>
    <row r="4" ht="27" customHeight="1" spans="1:16">
      <c r="A4" s="193"/>
      <c r="B4" s="193"/>
      <c r="C4" s="190"/>
      <c r="D4" s="193"/>
      <c r="E4" s="193"/>
      <c r="F4" s="193"/>
      <c r="G4" s="189"/>
      <c r="H4" s="218"/>
      <c r="I4" s="218"/>
      <c r="J4" s="193" t="s">
        <v>18</v>
      </c>
      <c r="K4" s="193" t="s">
        <v>19</v>
      </c>
      <c r="L4" s="190"/>
      <c r="M4" s="193"/>
      <c r="N4" s="193"/>
      <c r="O4" s="16"/>
      <c r="P4" s="17"/>
    </row>
    <row r="5" ht="29" customHeight="1" spans="1:16">
      <c r="A5" s="69">
        <v>1</v>
      </c>
      <c r="B5" s="57" t="s">
        <v>2230</v>
      </c>
      <c r="C5" s="219"/>
      <c r="D5" s="37" t="s">
        <v>2231</v>
      </c>
      <c r="E5" s="69" t="s">
        <v>22</v>
      </c>
      <c r="F5" s="58" t="s">
        <v>27</v>
      </c>
      <c r="G5" s="97">
        <v>4</v>
      </c>
      <c r="H5" s="220">
        <v>24</v>
      </c>
      <c r="I5" s="221">
        <f t="shared" ref="I5:I68" si="0">H5*G5</f>
        <v>96</v>
      </c>
      <c r="J5" s="222">
        <v>2</v>
      </c>
      <c r="K5" s="222">
        <v>65</v>
      </c>
      <c r="L5" s="69"/>
      <c r="M5" s="69" t="s">
        <v>24</v>
      </c>
      <c r="N5" s="223"/>
      <c r="O5" s="116"/>
      <c r="P5" s="116"/>
    </row>
    <row r="6" ht="29" customHeight="1" spans="1:16">
      <c r="A6" s="69">
        <v>2</v>
      </c>
      <c r="B6" s="57" t="s">
        <v>2232</v>
      </c>
      <c r="C6" s="219"/>
      <c r="D6" s="37" t="s">
        <v>2233</v>
      </c>
      <c r="E6" s="69" t="s">
        <v>22</v>
      </c>
      <c r="F6" s="58" t="s">
        <v>27</v>
      </c>
      <c r="G6" s="97">
        <v>2</v>
      </c>
      <c r="H6" s="220">
        <v>35</v>
      </c>
      <c r="I6" s="221">
        <f t="shared" si="0"/>
        <v>70</v>
      </c>
      <c r="J6" s="222">
        <v>2</v>
      </c>
      <c r="K6" s="222">
        <v>65</v>
      </c>
      <c r="L6" s="69"/>
      <c r="M6" s="69" t="s">
        <v>24</v>
      </c>
      <c r="N6" s="223"/>
      <c r="O6" s="116"/>
      <c r="P6" s="116"/>
    </row>
    <row r="7" ht="29" customHeight="1" spans="1:16">
      <c r="A7" s="69">
        <v>3</v>
      </c>
      <c r="B7" s="57" t="s">
        <v>1813</v>
      </c>
      <c r="C7" s="219"/>
      <c r="D7" s="37" t="s">
        <v>2233</v>
      </c>
      <c r="E7" s="69" t="s">
        <v>22</v>
      </c>
      <c r="F7" s="58" t="s">
        <v>27</v>
      </c>
      <c r="G7" s="97">
        <v>4</v>
      </c>
      <c r="H7" s="220">
        <v>30</v>
      </c>
      <c r="I7" s="221">
        <f t="shared" si="0"/>
        <v>120</v>
      </c>
      <c r="J7" s="222">
        <v>3</v>
      </c>
      <c r="K7" s="222">
        <v>97</v>
      </c>
      <c r="L7" s="69"/>
      <c r="M7" s="69" t="s">
        <v>24</v>
      </c>
      <c r="N7" s="223"/>
      <c r="O7" s="116"/>
      <c r="P7" s="116"/>
    </row>
    <row r="8" ht="29" customHeight="1" spans="1:16">
      <c r="A8" s="69">
        <v>4</v>
      </c>
      <c r="B8" s="57" t="s">
        <v>2234</v>
      </c>
      <c r="C8" s="219"/>
      <c r="D8" s="37" t="s">
        <v>2233</v>
      </c>
      <c r="E8" s="69" t="s">
        <v>22</v>
      </c>
      <c r="F8" s="58" t="s">
        <v>27</v>
      </c>
      <c r="G8" s="97">
        <v>5</v>
      </c>
      <c r="H8" s="220">
        <v>14</v>
      </c>
      <c r="I8" s="221">
        <f t="shared" si="0"/>
        <v>70</v>
      </c>
      <c r="J8" s="222">
        <v>3</v>
      </c>
      <c r="K8" s="222">
        <v>97</v>
      </c>
      <c r="L8" s="69"/>
      <c r="M8" s="69" t="s">
        <v>24</v>
      </c>
      <c r="N8" s="223"/>
      <c r="O8" s="116"/>
      <c r="P8" s="116"/>
    </row>
    <row r="9" ht="29" customHeight="1" spans="1:16">
      <c r="A9" s="69">
        <v>5</v>
      </c>
      <c r="B9" s="57" t="s">
        <v>1835</v>
      </c>
      <c r="C9" s="219"/>
      <c r="D9" s="37" t="s">
        <v>2233</v>
      </c>
      <c r="E9" s="69" t="s">
        <v>22</v>
      </c>
      <c r="F9" s="58" t="s">
        <v>27</v>
      </c>
      <c r="G9" s="97">
        <v>5</v>
      </c>
      <c r="H9" s="220">
        <v>14</v>
      </c>
      <c r="I9" s="221">
        <f t="shared" si="0"/>
        <v>70</v>
      </c>
      <c r="J9" s="222">
        <v>3</v>
      </c>
      <c r="K9" s="222">
        <v>97</v>
      </c>
      <c r="L9" s="69"/>
      <c r="M9" s="69" t="s">
        <v>24</v>
      </c>
      <c r="N9" s="223"/>
      <c r="O9" s="116"/>
      <c r="P9" s="116"/>
    </row>
    <row r="10" ht="29" customHeight="1" spans="1:16">
      <c r="A10" s="69">
        <v>6</v>
      </c>
      <c r="B10" s="57" t="s">
        <v>2235</v>
      </c>
      <c r="C10" s="69"/>
      <c r="D10" s="37" t="s">
        <v>2236</v>
      </c>
      <c r="E10" s="69" t="s">
        <v>22</v>
      </c>
      <c r="F10" s="58" t="s">
        <v>137</v>
      </c>
      <c r="G10" s="97">
        <v>1</v>
      </c>
      <c r="H10" s="220">
        <v>220</v>
      </c>
      <c r="I10" s="221">
        <f t="shared" si="0"/>
        <v>220</v>
      </c>
      <c r="J10" s="222">
        <v>3</v>
      </c>
      <c r="K10" s="222">
        <v>97</v>
      </c>
      <c r="L10" s="69"/>
      <c r="M10" s="69" t="s">
        <v>24</v>
      </c>
      <c r="N10" s="223"/>
      <c r="O10" s="116"/>
      <c r="P10" s="116"/>
    </row>
    <row r="11" ht="98" customHeight="1" spans="1:16">
      <c r="A11" s="69">
        <v>7</v>
      </c>
      <c r="B11" s="57" t="s">
        <v>2237</v>
      </c>
      <c r="C11" s="168"/>
      <c r="D11" s="224" t="s">
        <v>2238</v>
      </c>
      <c r="E11" s="69" t="s">
        <v>22</v>
      </c>
      <c r="F11" s="58" t="s">
        <v>27</v>
      </c>
      <c r="G11" s="97">
        <v>4</v>
      </c>
      <c r="H11" s="220">
        <v>220</v>
      </c>
      <c r="I11" s="221">
        <f t="shared" si="0"/>
        <v>880</v>
      </c>
      <c r="J11" s="222">
        <v>2</v>
      </c>
      <c r="K11" s="222">
        <v>65</v>
      </c>
      <c r="L11" s="69"/>
      <c r="M11" s="69" t="s">
        <v>24</v>
      </c>
      <c r="N11" s="223"/>
      <c r="O11" s="116"/>
      <c r="P11" s="116"/>
    </row>
    <row r="12" ht="66" customHeight="1" spans="1:16">
      <c r="A12" s="69">
        <v>8</v>
      </c>
      <c r="B12" s="79" t="s">
        <v>2239</v>
      </c>
      <c r="C12" s="69"/>
      <c r="D12" s="37" t="s">
        <v>2240</v>
      </c>
      <c r="E12" s="69" t="s">
        <v>22</v>
      </c>
      <c r="F12" s="58" t="s">
        <v>45</v>
      </c>
      <c r="G12" s="97">
        <v>1</v>
      </c>
      <c r="H12" s="220">
        <v>630</v>
      </c>
      <c r="I12" s="221">
        <f t="shared" si="0"/>
        <v>630</v>
      </c>
      <c r="J12" s="222">
        <v>4</v>
      </c>
      <c r="K12" s="222">
        <v>126</v>
      </c>
      <c r="L12" s="69"/>
      <c r="M12" s="225" t="s">
        <v>33</v>
      </c>
      <c r="N12" s="223"/>
      <c r="O12" s="116"/>
      <c r="P12" s="116"/>
    </row>
    <row r="13" ht="29" customHeight="1" spans="1:16">
      <c r="A13" s="69">
        <v>9</v>
      </c>
      <c r="B13" s="57" t="s">
        <v>2241</v>
      </c>
      <c r="C13" s="69"/>
      <c r="D13" s="37" t="s">
        <v>2242</v>
      </c>
      <c r="E13" s="69" t="s">
        <v>22</v>
      </c>
      <c r="F13" s="58" t="s">
        <v>45</v>
      </c>
      <c r="G13" s="97">
        <v>1</v>
      </c>
      <c r="H13" s="220">
        <v>297</v>
      </c>
      <c r="I13" s="221">
        <f t="shared" si="0"/>
        <v>297</v>
      </c>
      <c r="J13" s="222">
        <v>4</v>
      </c>
      <c r="K13" s="222">
        <v>126</v>
      </c>
      <c r="L13" s="69"/>
      <c r="M13" s="225" t="s">
        <v>33</v>
      </c>
      <c r="N13" s="223"/>
      <c r="O13" s="116"/>
      <c r="P13" s="116"/>
    </row>
    <row r="14" ht="29" customHeight="1" spans="1:16">
      <c r="A14" s="69">
        <v>10</v>
      </c>
      <c r="B14" s="57" t="s">
        <v>1234</v>
      </c>
      <c r="C14" s="69"/>
      <c r="D14" s="37" t="s">
        <v>2243</v>
      </c>
      <c r="E14" s="69" t="s">
        <v>22</v>
      </c>
      <c r="F14" s="58" t="s">
        <v>32</v>
      </c>
      <c r="G14" s="97">
        <v>10</v>
      </c>
      <c r="H14" s="220">
        <v>3.6</v>
      </c>
      <c r="I14" s="221">
        <f t="shared" si="0"/>
        <v>36</v>
      </c>
      <c r="J14" s="222">
        <v>4</v>
      </c>
      <c r="K14" s="222">
        <v>126</v>
      </c>
      <c r="L14" s="69"/>
      <c r="M14" s="225" t="s">
        <v>33</v>
      </c>
      <c r="N14" s="223"/>
      <c r="O14" s="116"/>
      <c r="P14" s="116"/>
    </row>
    <row r="15" ht="29" customHeight="1" spans="1:16">
      <c r="A15" s="69">
        <v>11</v>
      </c>
      <c r="B15" s="57" t="s">
        <v>1234</v>
      </c>
      <c r="C15" s="69"/>
      <c r="D15" s="37" t="s">
        <v>2244</v>
      </c>
      <c r="E15" s="69" t="s">
        <v>22</v>
      </c>
      <c r="F15" s="58" t="s">
        <v>32</v>
      </c>
      <c r="G15" s="97">
        <v>10</v>
      </c>
      <c r="H15" s="220">
        <v>4.5</v>
      </c>
      <c r="I15" s="221">
        <f t="shared" si="0"/>
        <v>45</v>
      </c>
      <c r="J15" s="222">
        <v>4</v>
      </c>
      <c r="K15" s="222">
        <v>126</v>
      </c>
      <c r="L15" s="69"/>
      <c r="M15" s="225" t="s">
        <v>33</v>
      </c>
      <c r="N15" s="223"/>
      <c r="O15" s="116"/>
      <c r="P15" s="116"/>
    </row>
    <row r="16" ht="29" customHeight="1" spans="1:16">
      <c r="A16" s="69">
        <v>12</v>
      </c>
      <c r="B16" s="57" t="s">
        <v>1234</v>
      </c>
      <c r="C16" s="69"/>
      <c r="D16" s="37" t="s">
        <v>2245</v>
      </c>
      <c r="E16" s="69" t="s">
        <v>22</v>
      </c>
      <c r="F16" s="58" t="s">
        <v>32</v>
      </c>
      <c r="G16" s="97">
        <v>10</v>
      </c>
      <c r="H16" s="220">
        <v>8</v>
      </c>
      <c r="I16" s="221">
        <f t="shared" si="0"/>
        <v>80</v>
      </c>
      <c r="J16" s="222">
        <v>4</v>
      </c>
      <c r="K16" s="222">
        <v>126</v>
      </c>
      <c r="L16" s="69"/>
      <c r="M16" s="225" t="s">
        <v>33</v>
      </c>
      <c r="N16" s="223"/>
      <c r="O16" s="116"/>
      <c r="P16" s="116"/>
    </row>
    <row r="17" ht="29" customHeight="1" spans="1:16">
      <c r="A17" s="69">
        <v>13</v>
      </c>
      <c r="B17" s="57" t="s">
        <v>1234</v>
      </c>
      <c r="C17" s="69"/>
      <c r="D17" s="37" t="s">
        <v>2246</v>
      </c>
      <c r="E17" s="69" t="s">
        <v>22</v>
      </c>
      <c r="F17" s="58" t="s">
        <v>32</v>
      </c>
      <c r="G17" s="97">
        <v>10</v>
      </c>
      <c r="H17" s="220">
        <v>13</v>
      </c>
      <c r="I17" s="221">
        <f t="shared" si="0"/>
        <v>130</v>
      </c>
      <c r="J17" s="222">
        <v>4</v>
      </c>
      <c r="K17" s="222">
        <v>126</v>
      </c>
      <c r="L17" s="69"/>
      <c r="M17" s="225" t="s">
        <v>33</v>
      </c>
      <c r="N17" s="223"/>
      <c r="O17" s="116"/>
      <c r="P17" s="116"/>
    </row>
    <row r="18" ht="29" customHeight="1" spans="1:16">
      <c r="A18" s="69">
        <v>14</v>
      </c>
      <c r="B18" s="57" t="s">
        <v>2247</v>
      </c>
      <c r="C18" s="219"/>
      <c r="D18" s="37" t="s">
        <v>2248</v>
      </c>
      <c r="E18" s="69" t="s">
        <v>22</v>
      </c>
      <c r="F18" s="58" t="s">
        <v>32</v>
      </c>
      <c r="G18" s="97">
        <v>10</v>
      </c>
      <c r="H18" s="220">
        <v>9</v>
      </c>
      <c r="I18" s="221">
        <f t="shared" si="0"/>
        <v>90</v>
      </c>
      <c r="J18" s="222">
        <v>4</v>
      </c>
      <c r="K18" s="222">
        <v>126</v>
      </c>
      <c r="L18" s="69"/>
      <c r="M18" s="225" t="s">
        <v>33</v>
      </c>
      <c r="N18" s="223"/>
      <c r="O18" s="116"/>
      <c r="P18" s="116"/>
    </row>
    <row r="19" ht="29" customHeight="1" spans="1:16">
      <c r="A19" s="69">
        <v>15</v>
      </c>
      <c r="B19" s="57" t="s">
        <v>2247</v>
      </c>
      <c r="C19" s="219"/>
      <c r="D19" s="37" t="s">
        <v>2249</v>
      </c>
      <c r="E19" s="69" t="s">
        <v>22</v>
      </c>
      <c r="F19" s="58" t="s">
        <v>32</v>
      </c>
      <c r="G19" s="97">
        <v>10</v>
      </c>
      <c r="H19" s="220">
        <v>16</v>
      </c>
      <c r="I19" s="221">
        <f t="shared" si="0"/>
        <v>160</v>
      </c>
      <c r="J19" s="222">
        <v>4</v>
      </c>
      <c r="K19" s="222">
        <v>126</v>
      </c>
      <c r="L19" s="69"/>
      <c r="M19" s="225" t="s">
        <v>33</v>
      </c>
      <c r="N19" s="223"/>
      <c r="O19" s="116"/>
      <c r="P19" s="116"/>
    </row>
    <row r="20" ht="29" customHeight="1" spans="1:16">
      <c r="A20" s="69">
        <v>16</v>
      </c>
      <c r="B20" s="57" t="s">
        <v>2247</v>
      </c>
      <c r="C20" s="219"/>
      <c r="D20" s="37" t="s">
        <v>2250</v>
      </c>
      <c r="E20" s="69" t="s">
        <v>22</v>
      </c>
      <c r="F20" s="58" t="s">
        <v>32</v>
      </c>
      <c r="G20" s="97">
        <v>10</v>
      </c>
      <c r="H20" s="220">
        <v>22.5</v>
      </c>
      <c r="I20" s="221">
        <f t="shared" si="0"/>
        <v>225</v>
      </c>
      <c r="J20" s="222">
        <v>4</v>
      </c>
      <c r="K20" s="222">
        <v>126</v>
      </c>
      <c r="L20" s="69"/>
      <c r="M20" s="225" t="s">
        <v>33</v>
      </c>
      <c r="N20" s="223"/>
      <c r="O20" s="116"/>
      <c r="P20" s="116"/>
    </row>
    <row r="21" ht="29" customHeight="1" spans="1:16">
      <c r="A21" s="69">
        <v>17</v>
      </c>
      <c r="B21" s="57" t="s">
        <v>2247</v>
      </c>
      <c r="C21" s="219"/>
      <c r="D21" s="37" t="s">
        <v>2251</v>
      </c>
      <c r="E21" s="69" t="s">
        <v>22</v>
      </c>
      <c r="F21" s="58" t="s">
        <v>32</v>
      </c>
      <c r="G21" s="97">
        <v>10</v>
      </c>
      <c r="H21" s="220">
        <v>32</v>
      </c>
      <c r="I21" s="221">
        <f t="shared" si="0"/>
        <v>320</v>
      </c>
      <c r="J21" s="222">
        <v>4</v>
      </c>
      <c r="K21" s="222">
        <v>126</v>
      </c>
      <c r="L21" s="69"/>
      <c r="M21" s="225" t="s">
        <v>33</v>
      </c>
      <c r="N21" s="223"/>
      <c r="O21" s="116"/>
      <c r="P21" s="116"/>
    </row>
    <row r="22" ht="29" customHeight="1" spans="1:16">
      <c r="A22" s="69">
        <v>18</v>
      </c>
      <c r="B22" s="57" t="s">
        <v>2252</v>
      </c>
      <c r="C22" s="69"/>
      <c r="D22" s="37" t="s">
        <v>2253</v>
      </c>
      <c r="E22" s="69" t="s">
        <v>22</v>
      </c>
      <c r="F22" s="58" t="s">
        <v>137</v>
      </c>
      <c r="G22" s="97">
        <v>10</v>
      </c>
      <c r="H22" s="220">
        <v>7</v>
      </c>
      <c r="I22" s="221">
        <f t="shared" si="0"/>
        <v>70</v>
      </c>
      <c r="J22" s="222">
        <v>3</v>
      </c>
      <c r="K22" s="222">
        <v>97</v>
      </c>
      <c r="L22" s="69"/>
      <c r="M22" s="225" t="s">
        <v>2254</v>
      </c>
      <c r="N22" s="223"/>
      <c r="O22" s="116"/>
      <c r="P22" s="116"/>
    </row>
    <row r="23" ht="29" customHeight="1" spans="1:16">
      <c r="A23" s="69">
        <v>19</v>
      </c>
      <c r="B23" s="57" t="s">
        <v>43</v>
      </c>
      <c r="C23" s="168"/>
      <c r="D23" s="37" t="s">
        <v>2255</v>
      </c>
      <c r="E23" s="69" t="s">
        <v>22</v>
      </c>
      <c r="F23" s="58" t="s">
        <v>45</v>
      </c>
      <c r="G23" s="97">
        <v>5</v>
      </c>
      <c r="H23" s="220">
        <v>16</v>
      </c>
      <c r="I23" s="221">
        <f t="shared" si="0"/>
        <v>80</v>
      </c>
      <c r="J23" s="222">
        <v>3</v>
      </c>
      <c r="K23" s="222">
        <v>97</v>
      </c>
      <c r="L23" s="69"/>
      <c r="M23" s="225" t="s">
        <v>2254</v>
      </c>
      <c r="N23" s="223"/>
      <c r="O23" s="116"/>
      <c r="P23" s="116"/>
    </row>
    <row r="24" ht="29" customHeight="1" spans="1:16">
      <c r="A24" s="69">
        <v>20</v>
      </c>
      <c r="B24" s="57" t="s">
        <v>43</v>
      </c>
      <c r="C24" s="168"/>
      <c r="D24" s="37" t="s">
        <v>2256</v>
      </c>
      <c r="E24" s="69" t="s">
        <v>22</v>
      </c>
      <c r="F24" s="58" t="s">
        <v>45</v>
      </c>
      <c r="G24" s="97">
        <v>5</v>
      </c>
      <c r="H24" s="220">
        <v>12</v>
      </c>
      <c r="I24" s="221">
        <f t="shared" si="0"/>
        <v>60</v>
      </c>
      <c r="J24" s="222">
        <v>3</v>
      </c>
      <c r="K24" s="222">
        <v>97</v>
      </c>
      <c r="L24" s="69"/>
      <c r="M24" s="225" t="s">
        <v>2254</v>
      </c>
      <c r="N24" s="223"/>
      <c r="O24" s="116"/>
      <c r="P24" s="116"/>
    </row>
    <row r="25" ht="29" customHeight="1" spans="1:16">
      <c r="A25" s="69">
        <v>21</v>
      </c>
      <c r="B25" s="57" t="s">
        <v>2257</v>
      </c>
      <c r="C25" s="69"/>
      <c r="D25" s="69" t="s">
        <v>2258</v>
      </c>
      <c r="E25" s="69" t="s">
        <v>22</v>
      </c>
      <c r="F25" s="58" t="s">
        <v>45</v>
      </c>
      <c r="G25" s="97">
        <v>5</v>
      </c>
      <c r="H25" s="220">
        <v>42</v>
      </c>
      <c r="I25" s="221">
        <f t="shared" si="0"/>
        <v>210</v>
      </c>
      <c r="J25" s="222">
        <v>3</v>
      </c>
      <c r="K25" s="222">
        <v>97</v>
      </c>
      <c r="L25" s="69"/>
      <c r="M25" s="225" t="s">
        <v>2254</v>
      </c>
      <c r="N25" s="223"/>
      <c r="O25" s="116"/>
      <c r="P25" s="116"/>
    </row>
    <row r="26" ht="29" customHeight="1" spans="1:16">
      <c r="A26" s="69">
        <v>22</v>
      </c>
      <c r="B26" s="57" t="s">
        <v>2259</v>
      </c>
      <c r="C26" s="168"/>
      <c r="D26" s="69" t="s">
        <v>2260</v>
      </c>
      <c r="E26" s="69" t="s">
        <v>22</v>
      </c>
      <c r="F26" s="58" t="s">
        <v>45</v>
      </c>
      <c r="G26" s="97">
        <v>5</v>
      </c>
      <c r="H26" s="220">
        <v>40</v>
      </c>
      <c r="I26" s="221">
        <f t="shared" si="0"/>
        <v>200</v>
      </c>
      <c r="J26" s="222">
        <v>3</v>
      </c>
      <c r="K26" s="222">
        <v>97</v>
      </c>
      <c r="L26" s="69"/>
      <c r="M26" s="225" t="s">
        <v>2254</v>
      </c>
      <c r="N26" s="223"/>
      <c r="O26" s="116"/>
      <c r="P26" s="116"/>
    </row>
    <row r="27" ht="29" customHeight="1" spans="1:16">
      <c r="A27" s="69">
        <v>23</v>
      </c>
      <c r="B27" s="57" t="s">
        <v>2261</v>
      </c>
      <c r="C27" s="224"/>
      <c r="D27" s="69" t="s">
        <v>2057</v>
      </c>
      <c r="E27" s="69" t="s">
        <v>22</v>
      </c>
      <c r="F27" s="58" t="s">
        <v>204</v>
      </c>
      <c r="G27" s="97">
        <v>2</v>
      </c>
      <c r="H27" s="226">
        <v>28</v>
      </c>
      <c r="I27" s="221">
        <f t="shared" si="0"/>
        <v>56</v>
      </c>
      <c r="J27" s="222">
        <v>3</v>
      </c>
      <c r="K27" s="222">
        <v>97</v>
      </c>
      <c r="L27" s="69"/>
      <c r="M27" s="225" t="s">
        <v>2254</v>
      </c>
      <c r="N27" s="223"/>
      <c r="O27" s="116"/>
      <c r="P27" s="116"/>
    </row>
    <row r="28" ht="29" customHeight="1" spans="1:16">
      <c r="A28" s="69">
        <v>24</v>
      </c>
      <c r="B28" s="57" t="s">
        <v>428</v>
      </c>
      <c r="C28" s="227"/>
      <c r="D28" s="37" t="s">
        <v>2262</v>
      </c>
      <c r="E28" s="69" t="s">
        <v>22</v>
      </c>
      <c r="F28" s="58" t="s">
        <v>23</v>
      </c>
      <c r="G28" s="97">
        <v>6</v>
      </c>
      <c r="H28" s="220">
        <v>25</v>
      </c>
      <c r="I28" s="221">
        <f t="shared" si="0"/>
        <v>150</v>
      </c>
      <c r="J28" s="222">
        <v>3</v>
      </c>
      <c r="K28" s="222">
        <v>97</v>
      </c>
      <c r="L28" s="69"/>
      <c r="M28" s="225" t="s">
        <v>2254</v>
      </c>
      <c r="N28" s="223"/>
      <c r="O28" s="116"/>
      <c r="P28" s="116"/>
    </row>
    <row r="29" ht="29" customHeight="1" spans="1:16">
      <c r="A29" s="69">
        <v>25</v>
      </c>
      <c r="B29" s="79" t="s">
        <v>2263</v>
      </c>
      <c r="C29" s="227"/>
      <c r="D29" s="69" t="s">
        <v>2264</v>
      </c>
      <c r="E29" s="69" t="s">
        <v>22</v>
      </c>
      <c r="F29" s="58" t="s">
        <v>973</v>
      </c>
      <c r="G29" s="97">
        <v>1</v>
      </c>
      <c r="H29" s="220">
        <v>1850</v>
      </c>
      <c r="I29" s="221">
        <f t="shared" si="0"/>
        <v>1850</v>
      </c>
      <c r="J29" s="222">
        <v>3</v>
      </c>
      <c r="K29" s="222">
        <v>97</v>
      </c>
      <c r="L29" s="69"/>
      <c r="M29" s="225" t="s">
        <v>2254</v>
      </c>
      <c r="N29" s="223"/>
      <c r="O29" s="116"/>
      <c r="P29" s="116"/>
    </row>
    <row r="30" ht="29" customHeight="1" spans="1:16">
      <c r="A30" s="69">
        <v>26</v>
      </c>
      <c r="B30" s="57" t="s">
        <v>2265</v>
      </c>
      <c r="C30" s="227"/>
      <c r="D30" s="37" t="s">
        <v>2266</v>
      </c>
      <c r="E30" s="69" t="s">
        <v>22</v>
      </c>
      <c r="F30" s="58" t="s">
        <v>674</v>
      </c>
      <c r="G30" s="97">
        <v>2</v>
      </c>
      <c r="H30" s="220">
        <v>36</v>
      </c>
      <c r="I30" s="221">
        <f t="shared" si="0"/>
        <v>72</v>
      </c>
      <c r="J30" s="222">
        <v>3</v>
      </c>
      <c r="K30" s="222">
        <v>97</v>
      </c>
      <c r="L30" s="69"/>
      <c r="M30" s="225" t="s">
        <v>2254</v>
      </c>
      <c r="N30" s="223"/>
      <c r="O30" s="116"/>
      <c r="P30" s="116"/>
    </row>
    <row r="31" ht="29" customHeight="1" spans="1:16">
      <c r="A31" s="69">
        <v>27</v>
      </c>
      <c r="B31" s="57" t="s">
        <v>194</v>
      </c>
      <c r="C31" s="168"/>
      <c r="D31" s="56" t="s">
        <v>195</v>
      </c>
      <c r="E31" s="69" t="s">
        <v>22</v>
      </c>
      <c r="F31" s="58" t="s">
        <v>66</v>
      </c>
      <c r="G31" s="97">
        <v>2</v>
      </c>
      <c r="H31" s="220">
        <v>35</v>
      </c>
      <c r="I31" s="221">
        <f t="shared" si="0"/>
        <v>70</v>
      </c>
      <c r="J31" s="222">
        <v>3</v>
      </c>
      <c r="K31" s="222">
        <v>97</v>
      </c>
      <c r="L31" s="69"/>
      <c r="M31" s="225" t="s">
        <v>2254</v>
      </c>
      <c r="N31" s="223"/>
      <c r="O31" s="116"/>
      <c r="P31" s="116"/>
    </row>
    <row r="32" ht="29" customHeight="1" spans="1:16">
      <c r="A32" s="69">
        <v>28</v>
      </c>
      <c r="B32" s="57" t="s">
        <v>2267</v>
      </c>
      <c r="C32" s="69"/>
      <c r="D32" s="37" t="s">
        <v>1731</v>
      </c>
      <c r="E32" s="69" t="s">
        <v>22</v>
      </c>
      <c r="F32" s="58" t="s">
        <v>45</v>
      </c>
      <c r="G32" s="97">
        <v>3</v>
      </c>
      <c r="H32" s="220">
        <v>14</v>
      </c>
      <c r="I32" s="221">
        <f t="shared" si="0"/>
        <v>42</v>
      </c>
      <c r="J32" s="222">
        <v>3</v>
      </c>
      <c r="K32" s="222">
        <v>97</v>
      </c>
      <c r="L32" s="69"/>
      <c r="M32" s="225" t="s">
        <v>2254</v>
      </c>
      <c r="N32" s="223"/>
      <c r="O32" s="116"/>
      <c r="P32" s="116"/>
    </row>
    <row r="33" ht="29" customHeight="1" spans="1:16">
      <c r="A33" s="69">
        <v>29</v>
      </c>
      <c r="B33" s="57" t="s">
        <v>2268</v>
      </c>
      <c r="C33" s="69"/>
      <c r="D33" s="37" t="s">
        <v>1731</v>
      </c>
      <c r="E33" s="69" t="s">
        <v>22</v>
      </c>
      <c r="F33" s="58" t="s">
        <v>45</v>
      </c>
      <c r="G33" s="97">
        <v>6</v>
      </c>
      <c r="H33" s="220">
        <v>10</v>
      </c>
      <c r="I33" s="221">
        <f t="shared" si="0"/>
        <v>60</v>
      </c>
      <c r="J33" s="222">
        <v>3</v>
      </c>
      <c r="K33" s="222">
        <v>97</v>
      </c>
      <c r="L33" s="69"/>
      <c r="M33" s="225" t="s">
        <v>2254</v>
      </c>
      <c r="N33" s="223"/>
      <c r="O33" s="116"/>
      <c r="P33" s="116"/>
    </row>
    <row r="34" ht="29" customHeight="1" spans="1:16">
      <c r="A34" s="69">
        <v>30</v>
      </c>
      <c r="B34" s="57" t="s">
        <v>2269</v>
      </c>
      <c r="C34" s="219"/>
      <c r="D34" s="37" t="s">
        <v>1415</v>
      </c>
      <c r="E34" s="69" t="s">
        <v>22</v>
      </c>
      <c r="F34" s="58" t="s">
        <v>27</v>
      </c>
      <c r="G34" s="97">
        <v>5</v>
      </c>
      <c r="H34" s="220">
        <v>14</v>
      </c>
      <c r="I34" s="221">
        <f t="shared" si="0"/>
        <v>70</v>
      </c>
      <c r="J34" s="222">
        <v>4</v>
      </c>
      <c r="K34" s="222">
        <v>126</v>
      </c>
      <c r="L34" s="69"/>
      <c r="M34" s="225" t="s">
        <v>2254</v>
      </c>
      <c r="N34" s="223"/>
      <c r="O34" s="116"/>
      <c r="P34" s="116"/>
    </row>
    <row r="35" ht="29" customHeight="1" spans="1:16">
      <c r="A35" s="69">
        <v>31</v>
      </c>
      <c r="B35" s="79" t="s">
        <v>2270</v>
      </c>
      <c r="C35" s="224"/>
      <c r="D35" s="79" t="s">
        <v>2271</v>
      </c>
      <c r="E35" s="69" t="s">
        <v>22</v>
      </c>
      <c r="F35" s="79" t="s">
        <v>32</v>
      </c>
      <c r="G35" s="97">
        <v>2</v>
      </c>
      <c r="H35" s="228">
        <v>21</v>
      </c>
      <c r="I35" s="221">
        <f t="shared" si="0"/>
        <v>42</v>
      </c>
      <c r="J35" s="222">
        <v>4</v>
      </c>
      <c r="K35" s="222">
        <v>126</v>
      </c>
      <c r="L35" s="69"/>
      <c r="M35" s="225" t="s">
        <v>2254</v>
      </c>
      <c r="N35" s="223"/>
      <c r="O35" s="116"/>
      <c r="P35" s="116"/>
    </row>
    <row r="36" ht="29" customHeight="1" spans="1:16">
      <c r="A36" s="69">
        <v>32</v>
      </c>
      <c r="B36" s="79" t="s">
        <v>2272</v>
      </c>
      <c r="C36" s="219"/>
      <c r="D36" s="69" t="s">
        <v>2273</v>
      </c>
      <c r="E36" s="69" t="s">
        <v>22</v>
      </c>
      <c r="F36" s="58" t="s">
        <v>674</v>
      </c>
      <c r="G36" s="97">
        <v>5</v>
      </c>
      <c r="H36" s="220">
        <v>11.5</v>
      </c>
      <c r="I36" s="221">
        <f t="shared" si="0"/>
        <v>57.5</v>
      </c>
      <c r="J36" s="222">
        <v>4</v>
      </c>
      <c r="K36" s="222">
        <v>126</v>
      </c>
      <c r="L36" s="69"/>
      <c r="M36" s="225" t="s">
        <v>2254</v>
      </c>
      <c r="N36" s="223"/>
      <c r="O36" s="116"/>
      <c r="P36" s="116"/>
    </row>
    <row r="37" ht="29" customHeight="1" spans="1:16">
      <c r="A37" s="69">
        <v>33</v>
      </c>
      <c r="B37" s="57" t="s">
        <v>1651</v>
      </c>
      <c r="C37" s="69"/>
      <c r="D37" s="37" t="s">
        <v>1451</v>
      </c>
      <c r="E37" s="69" t="s">
        <v>22</v>
      </c>
      <c r="F37" s="58" t="s">
        <v>45</v>
      </c>
      <c r="G37" s="97">
        <v>2</v>
      </c>
      <c r="H37" s="220">
        <v>32</v>
      </c>
      <c r="I37" s="221">
        <f t="shared" si="0"/>
        <v>64</v>
      </c>
      <c r="J37" s="222">
        <v>4</v>
      </c>
      <c r="K37" s="222">
        <v>126</v>
      </c>
      <c r="L37" s="69"/>
      <c r="M37" s="225" t="s">
        <v>2254</v>
      </c>
      <c r="N37" s="223"/>
      <c r="O37" s="116"/>
      <c r="P37" s="116"/>
    </row>
    <row r="38" ht="29" customHeight="1" spans="1:16">
      <c r="A38" s="69">
        <v>34</v>
      </c>
      <c r="B38" s="57" t="s">
        <v>2193</v>
      </c>
      <c r="C38" s="69"/>
      <c r="D38" s="37" t="s">
        <v>2274</v>
      </c>
      <c r="E38" s="69" t="s">
        <v>22</v>
      </c>
      <c r="F38" s="58" t="s">
        <v>93</v>
      </c>
      <c r="G38" s="97">
        <v>5</v>
      </c>
      <c r="H38" s="220">
        <v>2.2</v>
      </c>
      <c r="I38" s="221">
        <f t="shared" si="0"/>
        <v>11</v>
      </c>
      <c r="J38" s="222">
        <v>3</v>
      </c>
      <c r="K38" s="222">
        <v>97</v>
      </c>
      <c r="L38" s="69"/>
      <c r="M38" s="225" t="s">
        <v>2254</v>
      </c>
      <c r="N38" s="223"/>
      <c r="O38" s="116"/>
      <c r="P38" s="116"/>
    </row>
    <row r="39" ht="29" customHeight="1" spans="1:16">
      <c r="A39" s="69">
        <v>35</v>
      </c>
      <c r="B39" s="57" t="s">
        <v>2275</v>
      </c>
      <c r="C39" s="227"/>
      <c r="D39" s="69" t="s">
        <v>2276</v>
      </c>
      <c r="E39" s="69" t="s">
        <v>22</v>
      </c>
      <c r="F39" s="58" t="s">
        <v>32</v>
      </c>
      <c r="G39" s="97">
        <v>1</v>
      </c>
      <c r="H39" s="220">
        <v>1050</v>
      </c>
      <c r="I39" s="221">
        <f t="shared" si="0"/>
        <v>1050</v>
      </c>
      <c r="J39" s="222">
        <v>3</v>
      </c>
      <c r="K39" s="222">
        <v>97</v>
      </c>
      <c r="L39" s="69"/>
      <c r="M39" s="225" t="s">
        <v>2254</v>
      </c>
      <c r="N39" s="223"/>
      <c r="O39" s="116"/>
      <c r="P39" s="116"/>
    </row>
    <row r="40" ht="29" customHeight="1" spans="1:16">
      <c r="A40" s="69">
        <v>36</v>
      </c>
      <c r="B40" s="57" t="s">
        <v>2277</v>
      </c>
      <c r="C40" s="227"/>
      <c r="D40" s="69" t="s">
        <v>2278</v>
      </c>
      <c r="E40" s="69" t="s">
        <v>22</v>
      </c>
      <c r="F40" s="58" t="s">
        <v>32</v>
      </c>
      <c r="G40" s="97">
        <v>2</v>
      </c>
      <c r="H40" s="220">
        <v>870</v>
      </c>
      <c r="I40" s="221">
        <f t="shared" si="0"/>
        <v>1740</v>
      </c>
      <c r="J40" s="222">
        <v>3</v>
      </c>
      <c r="K40" s="222">
        <v>97</v>
      </c>
      <c r="L40" s="69"/>
      <c r="M40" s="225" t="s">
        <v>2254</v>
      </c>
      <c r="N40" s="223"/>
      <c r="O40" s="116"/>
      <c r="P40" s="116"/>
    </row>
    <row r="41" ht="29" customHeight="1" spans="1:16">
      <c r="A41" s="69">
        <v>37</v>
      </c>
      <c r="B41" s="79" t="s">
        <v>2279</v>
      </c>
      <c r="C41" s="79"/>
      <c r="D41" s="37" t="s">
        <v>1451</v>
      </c>
      <c r="E41" s="69" t="s">
        <v>22</v>
      </c>
      <c r="F41" s="58" t="s">
        <v>45</v>
      </c>
      <c r="G41" s="57">
        <v>1</v>
      </c>
      <c r="H41" s="220">
        <v>40</v>
      </c>
      <c r="I41" s="221">
        <f t="shared" si="0"/>
        <v>40</v>
      </c>
      <c r="J41" s="57">
        <v>2</v>
      </c>
      <c r="K41" s="57">
        <v>50</v>
      </c>
      <c r="L41" s="79"/>
      <c r="M41" s="79" t="s">
        <v>2254</v>
      </c>
      <c r="N41" s="57"/>
      <c r="O41" s="116"/>
      <c r="P41" s="116"/>
    </row>
    <row r="42" ht="29" customHeight="1" spans="1:16">
      <c r="A42" s="69">
        <v>38</v>
      </c>
      <c r="B42" s="79" t="s">
        <v>2280</v>
      </c>
      <c r="C42" s="219"/>
      <c r="D42" s="69" t="s">
        <v>2281</v>
      </c>
      <c r="E42" s="69" t="s">
        <v>22</v>
      </c>
      <c r="F42" s="58" t="s">
        <v>32</v>
      </c>
      <c r="G42" s="57">
        <v>2</v>
      </c>
      <c r="H42" s="220">
        <v>16</v>
      </c>
      <c r="I42" s="221">
        <f t="shared" si="0"/>
        <v>32</v>
      </c>
      <c r="J42" s="57">
        <v>2</v>
      </c>
      <c r="K42" s="57">
        <v>50</v>
      </c>
      <c r="L42" s="79"/>
      <c r="M42" s="79" t="s">
        <v>2254</v>
      </c>
      <c r="N42" s="57"/>
      <c r="O42" s="116"/>
      <c r="P42" s="116"/>
    </row>
    <row r="43" ht="29" customHeight="1" spans="1:16">
      <c r="A43" s="69">
        <v>39</v>
      </c>
      <c r="B43" s="79" t="s">
        <v>2282</v>
      </c>
      <c r="C43" s="79"/>
      <c r="D43" s="37" t="s">
        <v>2283</v>
      </c>
      <c r="E43" s="69" t="s">
        <v>22</v>
      </c>
      <c r="F43" s="58" t="s">
        <v>32</v>
      </c>
      <c r="G43" s="57">
        <v>2</v>
      </c>
      <c r="H43" s="220">
        <v>55</v>
      </c>
      <c r="I43" s="221">
        <f t="shared" si="0"/>
        <v>110</v>
      </c>
      <c r="J43" s="57">
        <v>2</v>
      </c>
      <c r="K43" s="57">
        <v>50</v>
      </c>
      <c r="L43" s="79"/>
      <c r="M43" s="79" t="s">
        <v>2254</v>
      </c>
      <c r="N43" s="57"/>
      <c r="O43" s="116"/>
      <c r="P43" s="116"/>
    </row>
    <row r="44" ht="29" customHeight="1" spans="1:16">
      <c r="A44" s="69">
        <v>40</v>
      </c>
      <c r="B44" s="79" t="s">
        <v>2284</v>
      </c>
      <c r="C44" s="79"/>
      <c r="D44" s="37" t="s">
        <v>2285</v>
      </c>
      <c r="E44" s="69" t="s">
        <v>22</v>
      </c>
      <c r="F44" s="58" t="s">
        <v>32</v>
      </c>
      <c r="G44" s="57">
        <v>5</v>
      </c>
      <c r="H44" s="220">
        <v>11</v>
      </c>
      <c r="I44" s="221">
        <f t="shared" si="0"/>
        <v>55</v>
      </c>
      <c r="J44" s="57">
        <v>2</v>
      </c>
      <c r="K44" s="57">
        <v>50</v>
      </c>
      <c r="L44" s="79"/>
      <c r="M44" s="79" t="s">
        <v>2254</v>
      </c>
      <c r="N44" s="57"/>
      <c r="O44" s="116"/>
      <c r="P44" s="116"/>
    </row>
    <row r="45" ht="29" customHeight="1" spans="1:16">
      <c r="A45" s="69">
        <v>41</v>
      </c>
      <c r="B45" s="79" t="s">
        <v>2286</v>
      </c>
      <c r="C45" s="79"/>
      <c r="D45" s="69" t="s">
        <v>787</v>
      </c>
      <c r="E45" s="69" t="s">
        <v>22</v>
      </c>
      <c r="F45" s="58" t="s">
        <v>32</v>
      </c>
      <c r="G45" s="57">
        <v>2</v>
      </c>
      <c r="H45" s="220">
        <v>15</v>
      </c>
      <c r="I45" s="221">
        <f t="shared" si="0"/>
        <v>30</v>
      </c>
      <c r="J45" s="57">
        <v>2</v>
      </c>
      <c r="K45" s="57">
        <v>50</v>
      </c>
      <c r="L45" s="79"/>
      <c r="M45" s="79" t="s">
        <v>2254</v>
      </c>
      <c r="N45" s="57"/>
      <c r="O45" s="116"/>
      <c r="P45" s="116"/>
    </row>
    <row r="46" ht="29" customHeight="1" spans="1:16">
      <c r="A46" s="69">
        <v>42</v>
      </c>
      <c r="B46" s="79" t="s">
        <v>49</v>
      </c>
      <c r="C46" s="219"/>
      <c r="D46" s="37" t="s">
        <v>1269</v>
      </c>
      <c r="E46" s="69" t="s">
        <v>22</v>
      </c>
      <c r="F46" s="58" t="s">
        <v>32</v>
      </c>
      <c r="G46" s="57">
        <v>20</v>
      </c>
      <c r="H46" s="220">
        <v>3</v>
      </c>
      <c r="I46" s="221">
        <f t="shared" si="0"/>
        <v>60</v>
      </c>
      <c r="J46" s="57">
        <v>2</v>
      </c>
      <c r="K46" s="57">
        <v>50</v>
      </c>
      <c r="L46" s="79"/>
      <c r="M46" s="79" t="s">
        <v>2254</v>
      </c>
      <c r="N46" s="57"/>
      <c r="O46" s="116"/>
      <c r="P46" s="116"/>
    </row>
    <row r="47" ht="29" customHeight="1" spans="1:16">
      <c r="A47" s="69">
        <v>43</v>
      </c>
      <c r="B47" s="79" t="s">
        <v>49</v>
      </c>
      <c r="C47" s="219"/>
      <c r="D47" s="37" t="s">
        <v>1268</v>
      </c>
      <c r="E47" s="69" t="s">
        <v>22</v>
      </c>
      <c r="F47" s="58" t="s">
        <v>32</v>
      </c>
      <c r="G47" s="57">
        <v>20</v>
      </c>
      <c r="H47" s="220">
        <v>3</v>
      </c>
      <c r="I47" s="221">
        <f t="shared" si="0"/>
        <v>60</v>
      </c>
      <c r="J47" s="57">
        <v>2</v>
      </c>
      <c r="K47" s="57">
        <v>50</v>
      </c>
      <c r="L47" s="79"/>
      <c r="M47" s="79" t="s">
        <v>2254</v>
      </c>
      <c r="N47" s="57"/>
      <c r="O47" s="116"/>
      <c r="P47" s="116"/>
    </row>
    <row r="48" ht="29" customHeight="1" spans="1:16">
      <c r="A48" s="69">
        <v>44</v>
      </c>
      <c r="B48" s="79" t="s">
        <v>2287</v>
      </c>
      <c r="C48" s="79"/>
      <c r="D48" s="37" t="s">
        <v>2288</v>
      </c>
      <c r="E48" s="69" t="s">
        <v>22</v>
      </c>
      <c r="F48" s="58" t="s">
        <v>32</v>
      </c>
      <c r="G48" s="79">
        <v>3</v>
      </c>
      <c r="H48" s="220">
        <v>6</v>
      </c>
      <c r="I48" s="221">
        <f t="shared" si="0"/>
        <v>18</v>
      </c>
      <c r="J48" s="57">
        <v>2</v>
      </c>
      <c r="K48" s="57">
        <v>50</v>
      </c>
      <c r="L48" s="79"/>
      <c r="M48" s="79" t="s">
        <v>2254</v>
      </c>
      <c r="N48" s="57"/>
      <c r="O48" s="116"/>
      <c r="P48" s="116"/>
    </row>
    <row r="49" ht="29" customHeight="1" spans="1:16">
      <c r="A49" s="69">
        <v>45</v>
      </c>
      <c r="B49" s="79" t="s">
        <v>2289</v>
      </c>
      <c r="C49" s="79"/>
      <c r="D49" s="37" t="s">
        <v>2290</v>
      </c>
      <c r="E49" s="69" t="s">
        <v>22</v>
      </c>
      <c r="F49" s="58" t="s">
        <v>32</v>
      </c>
      <c r="G49" s="57">
        <v>3</v>
      </c>
      <c r="H49" s="220">
        <v>11</v>
      </c>
      <c r="I49" s="221">
        <f t="shared" si="0"/>
        <v>33</v>
      </c>
      <c r="J49" s="57">
        <v>2</v>
      </c>
      <c r="K49" s="57">
        <v>50</v>
      </c>
      <c r="L49" s="79"/>
      <c r="M49" s="79" t="s">
        <v>2254</v>
      </c>
      <c r="N49" s="57"/>
      <c r="O49" s="116"/>
      <c r="P49" s="116"/>
    </row>
    <row r="50" ht="29" customHeight="1" spans="1:16">
      <c r="A50" s="69">
        <v>46</v>
      </c>
      <c r="B50" s="79" t="s">
        <v>2291</v>
      </c>
      <c r="C50" s="79"/>
      <c r="D50" s="69" t="s">
        <v>2292</v>
      </c>
      <c r="E50" s="69" t="s">
        <v>22</v>
      </c>
      <c r="F50" s="58" t="s">
        <v>2293</v>
      </c>
      <c r="G50" s="57">
        <v>2</v>
      </c>
      <c r="H50" s="220">
        <v>20</v>
      </c>
      <c r="I50" s="221">
        <f t="shared" si="0"/>
        <v>40</v>
      </c>
      <c r="J50" s="57">
        <v>2</v>
      </c>
      <c r="K50" s="57">
        <v>50</v>
      </c>
      <c r="L50" s="79"/>
      <c r="M50" s="79" t="s">
        <v>2254</v>
      </c>
      <c r="N50" s="57"/>
      <c r="O50" s="116"/>
      <c r="P50" s="116"/>
    </row>
    <row r="51" ht="29" customHeight="1" spans="1:16">
      <c r="A51" s="69">
        <v>47</v>
      </c>
      <c r="B51" s="79" t="s">
        <v>794</v>
      </c>
      <c r="C51" s="79"/>
      <c r="D51" s="69" t="s">
        <v>2294</v>
      </c>
      <c r="E51" s="69" t="s">
        <v>22</v>
      </c>
      <c r="F51" s="58" t="s">
        <v>674</v>
      </c>
      <c r="G51" s="57">
        <v>5</v>
      </c>
      <c r="H51" s="220">
        <v>3</v>
      </c>
      <c r="I51" s="221">
        <f t="shared" si="0"/>
        <v>15</v>
      </c>
      <c r="J51" s="57">
        <v>2</v>
      </c>
      <c r="K51" s="57">
        <v>50</v>
      </c>
      <c r="L51" s="79"/>
      <c r="M51" s="79" t="s">
        <v>2254</v>
      </c>
      <c r="N51" s="57"/>
      <c r="O51" s="116"/>
      <c r="P51" s="116"/>
    </row>
    <row r="52" ht="29" customHeight="1" spans="1:16">
      <c r="A52" s="69">
        <v>48</v>
      </c>
      <c r="B52" s="79" t="s">
        <v>2295</v>
      </c>
      <c r="C52" s="79"/>
      <c r="D52" s="69" t="s">
        <v>2296</v>
      </c>
      <c r="E52" s="69" t="s">
        <v>22</v>
      </c>
      <c r="F52" s="58" t="s">
        <v>32</v>
      </c>
      <c r="G52" s="57">
        <v>2</v>
      </c>
      <c r="H52" s="220">
        <v>10.5</v>
      </c>
      <c r="I52" s="221">
        <f t="shared" si="0"/>
        <v>21</v>
      </c>
      <c r="J52" s="57">
        <v>2</v>
      </c>
      <c r="K52" s="57">
        <v>50</v>
      </c>
      <c r="L52" s="79"/>
      <c r="M52" s="79" t="s">
        <v>2254</v>
      </c>
      <c r="N52" s="57"/>
      <c r="O52" s="116"/>
      <c r="P52" s="116"/>
    </row>
    <row r="53" ht="29" customHeight="1" spans="1:16">
      <c r="A53" s="69">
        <v>49</v>
      </c>
      <c r="B53" s="79" t="s">
        <v>2297</v>
      </c>
      <c r="C53" s="79"/>
      <c r="D53" s="69" t="s">
        <v>2298</v>
      </c>
      <c r="E53" s="69" t="s">
        <v>22</v>
      </c>
      <c r="F53" s="58" t="s">
        <v>32</v>
      </c>
      <c r="G53" s="57">
        <v>1</v>
      </c>
      <c r="H53" s="220">
        <v>80</v>
      </c>
      <c r="I53" s="221">
        <f t="shared" si="0"/>
        <v>80</v>
      </c>
      <c r="J53" s="57">
        <v>2</v>
      </c>
      <c r="K53" s="57">
        <v>50</v>
      </c>
      <c r="L53" s="79"/>
      <c r="M53" s="79" t="s">
        <v>2254</v>
      </c>
      <c r="N53" s="57"/>
      <c r="O53" s="116"/>
      <c r="P53" s="116"/>
    </row>
    <row r="54" ht="29" customHeight="1" spans="1:16">
      <c r="A54" s="69">
        <v>50</v>
      </c>
      <c r="B54" s="79" t="s">
        <v>2299</v>
      </c>
      <c r="C54" s="79"/>
      <c r="D54" s="37" t="s">
        <v>2300</v>
      </c>
      <c r="E54" s="69" t="s">
        <v>22</v>
      </c>
      <c r="F54" s="58" t="s">
        <v>973</v>
      </c>
      <c r="G54" s="57">
        <v>1</v>
      </c>
      <c r="H54" s="220">
        <v>43</v>
      </c>
      <c r="I54" s="221">
        <f t="shared" si="0"/>
        <v>43</v>
      </c>
      <c r="J54" s="57">
        <v>2</v>
      </c>
      <c r="K54" s="57">
        <v>50</v>
      </c>
      <c r="L54" s="79"/>
      <c r="M54" s="79" t="s">
        <v>2254</v>
      </c>
      <c r="N54" s="57"/>
      <c r="O54" s="116"/>
      <c r="P54" s="116"/>
    </row>
    <row r="55" ht="29" customHeight="1" spans="1:16">
      <c r="A55" s="69">
        <v>51</v>
      </c>
      <c r="B55" s="79" t="s">
        <v>2301</v>
      </c>
      <c r="C55" s="79"/>
      <c r="D55" s="69" t="s">
        <v>2302</v>
      </c>
      <c r="E55" s="69" t="s">
        <v>22</v>
      </c>
      <c r="F55" s="58" t="s">
        <v>32</v>
      </c>
      <c r="G55" s="57">
        <v>2</v>
      </c>
      <c r="H55" s="220">
        <v>19</v>
      </c>
      <c r="I55" s="221">
        <f t="shared" si="0"/>
        <v>38</v>
      </c>
      <c r="J55" s="57">
        <v>2</v>
      </c>
      <c r="K55" s="57">
        <v>50</v>
      </c>
      <c r="L55" s="79"/>
      <c r="M55" s="79" t="s">
        <v>2254</v>
      </c>
      <c r="N55" s="57"/>
      <c r="O55" s="116"/>
      <c r="P55" s="116"/>
    </row>
    <row r="56" ht="29" customHeight="1" spans="1:16">
      <c r="A56" s="69">
        <v>52</v>
      </c>
      <c r="B56" s="79" t="s">
        <v>2303</v>
      </c>
      <c r="C56" s="79"/>
      <c r="D56" s="37" t="s">
        <v>2304</v>
      </c>
      <c r="E56" s="69" t="s">
        <v>22</v>
      </c>
      <c r="F56" s="58" t="s">
        <v>45</v>
      </c>
      <c r="G56" s="57">
        <v>2</v>
      </c>
      <c r="H56" s="220">
        <v>2</v>
      </c>
      <c r="I56" s="221">
        <f t="shared" si="0"/>
        <v>4</v>
      </c>
      <c r="J56" s="57">
        <v>2</v>
      </c>
      <c r="K56" s="57">
        <v>50</v>
      </c>
      <c r="L56" s="79"/>
      <c r="M56" s="79" t="s">
        <v>2254</v>
      </c>
      <c r="N56" s="57"/>
      <c r="O56" s="116"/>
      <c r="P56" s="116"/>
    </row>
    <row r="57" ht="29" customHeight="1" spans="1:16">
      <c r="A57" s="69">
        <v>53</v>
      </c>
      <c r="B57" s="79" t="s">
        <v>769</v>
      </c>
      <c r="C57" s="79"/>
      <c r="D57" s="37" t="s">
        <v>2305</v>
      </c>
      <c r="E57" s="69" t="s">
        <v>22</v>
      </c>
      <c r="F57" s="58" t="s">
        <v>45</v>
      </c>
      <c r="G57" s="57">
        <v>2</v>
      </c>
      <c r="H57" s="220">
        <v>14</v>
      </c>
      <c r="I57" s="221">
        <f t="shared" si="0"/>
        <v>28</v>
      </c>
      <c r="J57" s="57">
        <v>2</v>
      </c>
      <c r="K57" s="57">
        <v>50</v>
      </c>
      <c r="L57" s="79"/>
      <c r="M57" s="79" t="s">
        <v>2254</v>
      </c>
      <c r="N57" s="57"/>
      <c r="O57" s="116"/>
      <c r="P57" s="116"/>
    </row>
    <row r="58" ht="29" customHeight="1" spans="1:16">
      <c r="A58" s="69">
        <v>54</v>
      </c>
      <c r="B58" s="79" t="s">
        <v>769</v>
      </c>
      <c r="C58" s="79"/>
      <c r="D58" s="37" t="s">
        <v>2306</v>
      </c>
      <c r="E58" s="69" t="s">
        <v>22</v>
      </c>
      <c r="F58" s="58" t="s">
        <v>45</v>
      </c>
      <c r="G58" s="57">
        <v>2</v>
      </c>
      <c r="H58" s="220">
        <v>12</v>
      </c>
      <c r="I58" s="221">
        <f t="shared" si="0"/>
        <v>24</v>
      </c>
      <c r="J58" s="57">
        <v>2</v>
      </c>
      <c r="K58" s="57">
        <v>50</v>
      </c>
      <c r="L58" s="79"/>
      <c r="M58" s="79" t="s">
        <v>2254</v>
      </c>
      <c r="N58" s="57"/>
      <c r="O58" s="116"/>
      <c r="P58" s="116"/>
    </row>
    <row r="59" ht="41" customHeight="1" spans="1:16">
      <c r="A59" s="69">
        <v>55</v>
      </c>
      <c r="B59" s="79" t="s">
        <v>2307</v>
      </c>
      <c r="C59" s="79"/>
      <c r="D59" s="197" t="s">
        <v>2308</v>
      </c>
      <c r="E59" s="69" t="s">
        <v>22</v>
      </c>
      <c r="F59" s="79" t="s">
        <v>32</v>
      </c>
      <c r="G59" s="57">
        <v>3</v>
      </c>
      <c r="H59" s="228">
        <v>200</v>
      </c>
      <c r="I59" s="221">
        <f t="shared" si="0"/>
        <v>600</v>
      </c>
      <c r="J59" s="57">
        <v>2</v>
      </c>
      <c r="K59" s="57">
        <v>50</v>
      </c>
      <c r="L59" s="79"/>
      <c r="M59" s="79" t="s">
        <v>2254</v>
      </c>
      <c r="N59" s="57"/>
      <c r="O59" s="116"/>
      <c r="P59" s="116"/>
    </row>
    <row r="60" ht="29" customHeight="1" spans="1:16">
      <c r="A60" s="69">
        <v>56</v>
      </c>
      <c r="B60" s="79" t="s">
        <v>2309</v>
      </c>
      <c r="C60" s="79"/>
      <c r="D60" s="79" t="s">
        <v>2310</v>
      </c>
      <c r="E60" s="69" t="s">
        <v>22</v>
      </c>
      <c r="F60" s="79" t="s">
        <v>210</v>
      </c>
      <c r="G60" s="57">
        <v>3</v>
      </c>
      <c r="H60" s="228">
        <v>55</v>
      </c>
      <c r="I60" s="221">
        <f t="shared" si="0"/>
        <v>165</v>
      </c>
      <c r="J60" s="57">
        <v>2</v>
      </c>
      <c r="K60" s="57">
        <v>50</v>
      </c>
      <c r="L60" s="79"/>
      <c r="M60" s="79" t="s">
        <v>2254</v>
      </c>
      <c r="N60" s="57"/>
      <c r="O60" s="116"/>
      <c r="P60" s="116"/>
    </row>
    <row r="61" ht="29" customHeight="1" spans="1:16">
      <c r="A61" s="69">
        <v>57</v>
      </c>
      <c r="B61" s="79" t="s">
        <v>2311</v>
      </c>
      <c r="C61" s="79"/>
      <c r="D61" s="229" t="s">
        <v>2312</v>
      </c>
      <c r="E61" s="69" t="s">
        <v>22</v>
      </c>
      <c r="F61" s="79" t="s">
        <v>32</v>
      </c>
      <c r="G61" s="57">
        <v>6</v>
      </c>
      <c r="H61" s="228">
        <v>15</v>
      </c>
      <c r="I61" s="221">
        <f t="shared" si="0"/>
        <v>90</v>
      </c>
      <c r="J61" s="57">
        <v>2</v>
      </c>
      <c r="K61" s="57">
        <v>50</v>
      </c>
      <c r="L61" s="79"/>
      <c r="M61" s="79" t="s">
        <v>2254</v>
      </c>
      <c r="N61" s="57"/>
      <c r="O61" s="116"/>
      <c r="P61" s="116"/>
    </row>
    <row r="62" ht="29" customHeight="1" spans="1:16">
      <c r="A62" s="69">
        <v>58</v>
      </c>
      <c r="B62" s="79" t="s">
        <v>2313</v>
      </c>
      <c r="C62" s="79"/>
      <c r="D62" s="79" t="s">
        <v>2314</v>
      </c>
      <c r="E62" s="69" t="s">
        <v>22</v>
      </c>
      <c r="F62" s="79" t="s">
        <v>210</v>
      </c>
      <c r="G62" s="57">
        <v>6</v>
      </c>
      <c r="H62" s="228">
        <v>16</v>
      </c>
      <c r="I62" s="221">
        <f t="shared" si="0"/>
        <v>96</v>
      </c>
      <c r="J62" s="57">
        <v>2</v>
      </c>
      <c r="K62" s="57">
        <v>50</v>
      </c>
      <c r="L62" s="79"/>
      <c r="M62" s="79" t="s">
        <v>2254</v>
      </c>
      <c r="N62" s="57"/>
      <c r="O62" s="116"/>
      <c r="P62" s="116"/>
    </row>
    <row r="63" ht="29" customHeight="1" spans="1:16">
      <c r="A63" s="69">
        <v>59</v>
      </c>
      <c r="B63" s="79" t="s">
        <v>2315</v>
      </c>
      <c r="C63" s="79"/>
      <c r="D63" s="229" t="s">
        <v>2316</v>
      </c>
      <c r="E63" s="69" t="s">
        <v>22</v>
      </c>
      <c r="F63" s="79" t="s">
        <v>23</v>
      </c>
      <c r="G63" s="57">
        <v>2</v>
      </c>
      <c r="H63" s="228">
        <v>13</v>
      </c>
      <c r="I63" s="221">
        <f t="shared" si="0"/>
        <v>26</v>
      </c>
      <c r="J63" s="57">
        <v>2</v>
      </c>
      <c r="K63" s="57">
        <v>50</v>
      </c>
      <c r="L63" s="79"/>
      <c r="M63" s="79" t="s">
        <v>2254</v>
      </c>
      <c r="N63" s="57"/>
      <c r="O63" s="116"/>
      <c r="P63" s="116"/>
    </row>
    <row r="64" ht="29" customHeight="1" spans="1:16">
      <c r="A64" s="69">
        <v>60</v>
      </c>
      <c r="B64" s="79" t="s">
        <v>2317</v>
      </c>
      <c r="C64" s="79"/>
      <c r="D64" s="229" t="s">
        <v>2318</v>
      </c>
      <c r="E64" s="69" t="s">
        <v>22</v>
      </c>
      <c r="F64" s="79" t="s">
        <v>23</v>
      </c>
      <c r="G64" s="57">
        <v>2</v>
      </c>
      <c r="H64" s="228">
        <v>22</v>
      </c>
      <c r="I64" s="221">
        <f t="shared" si="0"/>
        <v>44</v>
      </c>
      <c r="J64" s="57">
        <v>2</v>
      </c>
      <c r="K64" s="57">
        <v>50</v>
      </c>
      <c r="L64" s="79"/>
      <c r="M64" s="79" t="s">
        <v>2254</v>
      </c>
      <c r="N64" s="57"/>
      <c r="O64" s="116"/>
      <c r="P64" s="116"/>
    </row>
    <row r="65" ht="29" customHeight="1" spans="1:16">
      <c r="A65" s="69">
        <v>61</v>
      </c>
      <c r="B65" s="79" t="s">
        <v>2319</v>
      </c>
      <c r="C65" s="79"/>
      <c r="D65" s="69" t="s">
        <v>2320</v>
      </c>
      <c r="E65" s="69" t="s">
        <v>22</v>
      </c>
      <c r="F65" s="58" t="s">
        <v>137</v>
      </c>
      <c r="G65" s="57">
        <v>1</v>
      </c>
      <c r="H65" s="220">
        <v>640</v>
      </c>
      <c r="I65" s="221">
        <f t="shared" si="0"/>
        <v>640</v>
      </c>
      <c r="J65" s="57">
        <v>2</v>
      </c>
      <c r="K65" s="57">
        <v>50</v>
      </c>
      <c r="L65" s="79"/>
      <c r="M65" s="79" t="s">
        <v>2254</v>
      </c>
      <c r="N65" s="57"/>
      <c r="O65" s="116"/>
      <c r="P65" s="116"/>
    </row>
    <row r="66" ht="29" customHeight="1" spans="1:16">
      <c r="A66" s="69">
        <v>62</v>
      </c>
      <c r="B66" s="69" t="s">
        <v>2321</v>
      </c>
      <c r="C66" s="219"/>
      <c r="D66" s="37" t="s">
        <v>2322</v>
      </c>
      <c r="E66" s="69" t="s">
        <v>22</v>
      </c>
      <c r="F66" s="58" t="s">
        <v>27</v>
      </c>
      <c r="G66" s="58">
        <v>5</v>
      </c>
      <c r="H66" s="220">
        <v>32</v>
      </c>
      <c r="I66" s="221">
        <f t="shared" si="0"/>
        <v>160</v>
      </c>
      <c r="J66" s="79">
        <v>8</v>
      </c>
      <c r="K66" s="79">
        <v>280</v>
      </c>
      <c r="L66" s="69"/>
      <c r="M66" s="69" t="s">
        <v>24</v>
      </c>
      <c r="N66" s="69" t="s">
        <v>2323</v>
      </c>
      <c r="O66" s="116"/>
      <c r="P66" s="116"/>
    </row>
    <row r="67" ht="29" customHeight="1" spans="1:16">
      <c r="A67" s="69">
        <v>63</v>
      </c>
      <c r="B67" s="69" t="s">
        <v>612</v>
      </c>
      <c r="C67" s="219"/>
      <c r="D67" s="37" t="s">
        <v>2324</v>
      </c>
      <c r="E67" s="69" t="s">
        <v>22</v>
      </c>
      <c r="F67" s="58" t="s">
        <v>27</v>
      </c>
      <c r="G67" s="230">
        <v>5</v>
      </c>
      <c r="H67" s="220">
        <v>17</v>
      </c>
      <c r="I67" s="221">
        <f t="shared" si="0"/>
        <v>85</v>
      </c>
      <c r="J67" s="79">
        <v>8</v>
      </c>
      <c r="K67" s="79">
        <v>280</v>
      </c>
      <c r="L67" s="69"/>
      <c r="M67" s="69" t="s">
        <v>24</v>
      </c>
      <c r="N67" s="69" t="s">
        <v>2323</v>
      </c>
      <c r="O67" s="116"/>
      <c r="P67" s="116"/>
    </row>
    <row r="68" ht="29" customHeight="1" spans="1:16">
      <c r="A68" s="69">
        <v>64</v>
      </c>
      <c r="B68" s="69" t="s">
        <v>319</v>
      </c>
      <c r="C68" s="79"/>
      <c r="D68" s="37" t="s">
        <v>2324</v>
      </c>
      <c r="E68" s="69" t="s">
        <v>22</v>
      </c>
      <c r="F68" s="58" t="s">
        <v>27</v>
      </c>
      <c r="G68" s="58">
        <v>2</v>
      </c>
      <c r="H68" s="220">
        <v>16</v>
      </c>
      <c r="I68" s="221">
        <f t="shared" si="0"/>
        <v>32</v>
      </c>
      <c r="J68" s="79">
        <v>4</v>
      </c>
      <c r="K68" s="79">
        <v>140</v>
      </c>
      <c r="L68" s="69"/>
      <c r="M68" s="69" t="s">
        <v>24</v>
      </c>
      <c r="N68" s="69" t="s">
        <v>2323</v>
      </c>
      <c r="O68" s="116"/>
      <c r="P68" s="116"/>
    </row>
    <row r="69" ht="29" customHeight="1" spans="1:16">
      <c r="A69" s="69">
        <v>65</v>
      </c>
      <c r="B69" s="69" t="s">
        <v>1614</v>
      </c>
      <c r="C69" s="219"/>
      <c r="D69" s="37" t="s">
        <v>2324</v>
      </c>
      <c r="E69" s="69" t="s">
        <v>22</v>
      </c>
      <c r="F69" s="58" t="s">
        <v>27</v>
      </c>
      <c r="G69" s="58">
        <v>2</v>
      </c>
      <c r="H69" s="220">
        <v>18.5</v>
      </c>
      <c r="I69" s="221">
        <f t="shared" ref="I69:I132" si="1">H69*G69</f>
        <v>37</v>
      </c>
      <c r="J69" s="79">
        <v>4</v>
      </c>
      <c r="K69" s="79">
        <v>140</v>
      </c>
      <c r="L69" s="69"/>
      <c r="M69" s="69" t="s">
        <v>24</v>
      </c>
      <c r="N69" s="69" t="s">
        <v>2323</v>
      </c>
      <c r="O69" s="116"/>
      <c r="P69" s="116"/>
    </row>
    <row r="70" ht="29" customHeight="1" spans="1:16">
      <c r="A70" s="69">
        <v>66</v>
      </c>
      <c r="B70" s="69" t="s">
        <v>2325</v>
      </c>
      <c r="C70" s="219"/>
      <c r="D70" s="37" t="s">
        <v>2324</v>
      </c>
      <c r="E70" s="69" t="s">
        <v>22</v>
      </c>
      <c r="F70" s="58" t="s">
        <v>27</v>
      </c>
      <c r="G70" s="58">
        <v>1</v>
      </c>
      <c r="H70" s="220">
        <v>92</v>
      </c>
      <c r="I70" s="221">
        <f t="shared" si="1"/>
        <v>92</v>
      </c>
      <c r="J70" s="79">
        <v>4</v>
      </c>
      <c r="K70" s="79">
        <v>140</v>
      </c>
      <c r="L70" s="69"/>
      <c r="M70" s="69" t="s">
        <v>24</v>
      </c>
      <c r="N70" s="69" t="s">
        <v>2323</v>
      </c>
      <c r="O70" s="116"/>
      <c r="P70" s="116"/>
    </row>
    <row r="71" ht="29" customHeight="1" spans="1:16">
      <c r="A71" s="69">
        <v>67</v>
      </c>
      <c r="B71" s="69" t="s">
        <v>2326</v>
      </c>
      <c r="C71" s="219"/>
      <c r="D71" s="37" t="s">
        <v>2327</v>
      </c>
      <c r="E71" s="69" t="s">
        <v>22</v>
      </c>
      <c r="F71" s="58" t="s">
        <v>27</v>
      </c>
      <c r="G71" s="58">
        <v>1</v>
      </c>
      <c r="H71" s="220">
        <v>31</v>
      </c>
      <c r="I71" s="221">
        <f t="shared" si="1"/>
        <v>31</v>
      </c>
      <c r="J71" s="79">
        <v>4</v>
      </c>
      <c r="K71" s="79">
        <v>140</v>
      </c>
      <c r="L71" s="69"/>
      <c r="M71" s="69" t="s">
        <v>24</v>
      </c>
      <c r="N71" s="69" t="s">
        <v>2323</v>
      </c>
      <c r="O71" s="116"/>
      <c r="P71" s="116"/>
    </row>
    <row r="72" ht="29" customHeight="1" spans="1:16">
      <c r="A72" s="69">
        <v>68</v>
      </c>
      <c r="B72" s="69" t="s">
        <v>2328</v>
      </c>
      <c r="C72" s="79"/>
      <c r="D72" s="37" t="s">
        <v>2324</v>
      </c>
      <c r="E72" s="69" t="s">
        <v>22</v>
      </c>
      <c r="F72" s="58" t="s">
        <v>27</v>
      </c>
      <c r="G72" s="58">
        <v>2</v>
      </c>
      <c r="H72" s="220">
        <v>16</v>
      </c>
      <c r="I72" s="221">
        <f t="shared" si="1"/>
        <v>32</v>
      </c>
      <c r="J72" s="79">
        <v>4</v>
      </c>
      <c r="K72" s="79">
        <v>140</v>
      </c>
      <c r="L72" s="69"/>
      <c r="M72" s="69" t="s">
        <v>24</v>
      </c>
      <c r="N72" s="69" t="s">
        <v>2323</v>
      </c>
      <c r="O72" s="116"/>
      <c r="P72" s="116"/>
    </row>
    <row r="73" ht="29" customHeight="1" spans="1:16">
      <c r="A73" s="69">
        <v>69</v>
      </c>
      <c r="B73" s="69" t="s">
        <v>1811</v>
      </c>
      <c r="C73" s="219"/>
      <c r="D73" s="37" t="s">
        <v>2324</v>
      </c>
      <c r="E73" s="69" t="s">
        <v>22</v>
      </c>
      <c r="F73" s="58" t="s">
        <v>27</v>
      </c>
      <c r="G73" s="58">
        <v>2</v>
      </c>
      <c r="H73" s="220">
        <v>10</v>
      </c>
      <c r="I73" s="221">
        <f t="shared" si="1"/>
        <v>20</v>
      </c>
      <c r="J73" s="79">
        <v>4</v>
      </c>
      <c r="K73" s="79">
        <v>140</v>
      </c>
      <c r="L73" s="69"/>
      <c r="M73" s="69" t="s">
        <v>24</v>
      </c>
      <c r="N73" s="69" t="s">
        <v>2323</v>
      </c>
      <c r="O73" s="116"/>
      <c r="P73" s="116"/>
    </row>
    <row r="74" ht="29" customHeight="1" spans="1:16">
      <c r="A74" s="69">
        <v>70</v>
      </c>
      <c r="B74" s="69" t="s">
        <v>1825</v>
      </c>
      <c r="C74" s="219"/>
      <c r="D74" s="37" t="s">
        <v>2324</v>
      </c>
      <c r="E74" s="69" t="s">
        <v>22</v>
      </c>
      <c r="F74" s="58" t="s">
        <v>27</v>
      </c>
      <c r="G74" s="58">
        <v>2</v>
      </c>
      <c r="H74" s="220">
        <v>25</v>
      </c>
      <c r="I74" s="221">
        <f t="shared" si="1"/>
        <v>50</v>
      </c>
      <c r="J74" s="79">
        <v>4</v>
      </c>
      <c r="K74" s="79">
        <v>140</v>
      </c>
      <c r="L74" s="69"/>
      <c r="M74" s="69" t="s">
        <v>24</v>
      </c>
      <c r="N74" s="69" t="s">
        <v>2323</v>
      </c>
      <c r="O74" s="116"/>
      <c r="P74" s="116"/>
    </row>
    <row r="75" ht="29" customHeight="1" spans="1:16">
      <c r="A75" s="69">
        <v>71</v>
      </c>
      <c r="B75" s="69" t="s">
        <v>36</v>
      </c>
      <c r="C75" s="69"/>
      <c r="D75" s="37" t="s">
        <v>2324</v>
      </c>
      <c r="E75" s="69" t="s">
        <v>22</v>
      </c>
      <c r="F75" s="58" t="s">
        <v>27</v>
      </c>
      <c r="G75" s="58">
        <v>1</v>
      </c>
      <c r="H75" s="220">
        <v>26</v>
      </c>
      <c r="I75" s="221">
        <f t="shared" si="1"/>
        <v>26</v>
      </c>
      <c r="J75" s="79">
        <v>4</v>
      </c>
      <c r="K75" s="79">
        <v>140</v>
      </c>
      <c r="L75" s="69"/>
      <c r="M75" s="69" t="s">
        <v>24</v>
      </c>
      <c r="N75" s="69" t="s">
        <v>2323</v>
      </c>
      <c r="O75" s="116"/>
      <c r="P75" s="116"/>
    </row>
    <row r="76" ht="29" customHeight="1" spans="1:16">
      <c r="A76" s="69">
        <v>72</v>
      </c>
      <c r="B76" s="69" t="s">
        <v>2329</v>
      </c>
      <c r="C76" s="219"/>
      <c r="D76" s="37" t="s">
        <v>2330</v>
      </c>
      <c r="E76" s="69" t="s">
        <v>22</v>
      </c>
      <c r="F76" s="58" t="s">
        <v>27</v>
      </c>
      <c r="G76" s="58">
        <v>2</v>
      </c>
      <c r="H76" s="220">
        <v>8</v>
      </c>
      <c r="I76" s="221">
        <f t="shared" si="1"/>
        <v>16</v>
      </c>
      <c r="J76" s="79">
        <v>4</v>
      </c>
      <c r="K76" s="79">
        <v>140</v>
      </c>
      <c r="L76" s="69"/>
      <c r="M76" s="69" t="s">
        <v>24</v>
      </c>
      <c r="N76" s="69" t="s">
        <v>2323</v>
      </c>
      <c r="O76" s="116"/>
      <c r="P76" s="116"/>
    </row>
    <row r="77" ht="29" customHeight="1" spans="1:16">
      <c r="A77" s="69">
        <v>73</v>
      </c>
      <c r="B77" s="69" t="s">
        <v>2331</v>
      </c>
      <c r="C77" s="219"/>
      <c r="D77" s="37" t="s">
        <v>2324</v>
      </c>
      <c r="E77" s="69" t="s">
        <v>22</v>
      </c>
      <c r="F77" s="58" t="s">
        <v>27</v>
      </c>
      <c r="G77" s="58">
        <v>1</v>
      </c>
      <c r="H77" s="220">
        <v>16</v>
      </c>
      <c r="I77" s="221">
        <f t="shared" si="1"/>
        <v>16</v>
      </c>
      <c r="J77" s="79">
        <v>4</v>
      </c>
      <c r="K77" s="79">
        <v>140</v>
      </c>
      <c r="L77" s="69"/>
      <c r="M77" s="69" t="s">
        <v>24</v>
      </c>
      <c r="N77" s="69" t="s">
        <v>2323</v>
      </c>
      <c r="O77" s="116"/>
      <c r="P77" s="116"/>
    </row>
    <row r="78" ht="29" customHeight="1" spans="1:16">
      <c r="A78" s="69">
        <v>74</v>
      </c>
      <c r="B78" s="69" t="s">
        <v>2332</v>
      </c>
      <c r="C78" s="219"/>
      <c r="D78" s="37" t="s">
        <v>2324</v>
      </c>
      <c r="E78" s="69" t="s">
        <v>22</v>
      </c>
      <c r="F78" s="58" t="s">
        <v>27</v>
      </c>
      <c r="G78" s="58">
        <v>2</v>
      </c>
      <c r="H78" s="220">
        <v>10.5</v>
      </c>
      <c r="I78" s="221">
        <f t="shared" si="1"/>
        <v>21</v>
      </c>
      <c r="J78" s="79">
        <v>4</v>
      </c>
      <c r="K78" s="79">
        <v>140</v>
      </c>
      <c r="L78" s="69"/>
      <c r="M78" s="69" t="s">
        <v>24</v>
      </c>
      <c r="N78" s="69" t="s">
        <v>2323</v>
      </c>
      <c r="O78" s="116"/>
      <c r="P78" s="116"/>
    </row>
    <row r="79" ht="29" customHeight="1" spans="1:16">
      <c r="A79" s="69">
        <v>75</v>
      </c>
      <c r="B79" s="69" t="s">
        <v>2333</v>
      </c>
      <c r="C79" s="219"/>
      <c r="D79" s="37" t="s">
        <v>2233</v>
      </c>
      <c r="E79" s="69" t="s">
        <v>22</v>
      </c>
      <c r="F79" s="58" t="s">
        <v>27</v>
      </c>
      <c r="G79" s="58">
        <v>1</v>
      </c>
      <c r="H79" s="220">
        <v>24</v>
      </c>
      <c r="I79" s="221">
        <f t="shared" si="1"/>
        <v>24</v>
      </c>
      <c r="J79" s="79">
        <v>4</v>
      </c>
      <c r="K79" s="79">
        <v>140</v>
      </c>
      <c r="L79" s="69"/>
      <c r="M79" s="69" t="s">
        <v>24</v>
      </c>
      <c r="N79" s="69" t="s">
        <v>2323</v>
      </c>
      <c r="O79" s="116"/>
      <c r="P79" s="116"/>
    </row>
    <row r="80" ht="29" customHeight="1" spans="1:16">
      <c r="A80" s="69">
        <v>76</v>
      </c>
      <c r="B80" s="69" t="s">
        <v>2334</v>
      </c>
      <c r="C80" s="219"/>
      <c r="D80" s="37" t="s">
        <v>2324</v>
      </c>
      <c r="E80" s="69" t="s">
        <v>22</v>
      </c>
      <c r="F80" s="58" t="s">
        <v>27</v>
      </c>
      <c r="G80" s="58">
        <v>2</v>
      </c>
      <c r="H80" s="220">
        <v>8.5</v>
      </c>
      <c r="I80" s="221">
        <f t="shared" si="1"/>
        <v>17</v>
      </c>
      <c r="J80" s="79">
        <v>4</v>
      </c>
      <c r="K80" s="79">
        <v>140</v>
      </c>
      <c r="L80" s="69"/>
      <c r="M80" s="69" t="s">
        <v>24</v>
      </c>
      <c r="N80" s="69" t="s">
        <v>2323</v>
      </c>
      <c r="O80" s="116"/>
      <c r="P80" s="116"/>
    </row>
    <row r="81" ht="29" customHeight="1" spans="1:16">
      <c r="A81" s="69">
        <v>77</v>
      </c>
      <c r="B81" s="69" t="s">
        <v>2335</v>
      </c>
      <c r="C81" s="219"/>
      <c r="D81" s="69" t="s">
        <v>2336</v>
      </c>
      <c r="E81" s="69" t="s">
        <v>22</v>
      </c>
      <c r="F81" s="58" t="s">
        <v>27</v>
      </c>
      <c r="G81" s="58">
        <v>1</v>
      </c>
      <c r="H81" s="220">
        <v>180</v>
      </c>
      <c r="I81" s="221">
        <f t="shared" si="1"/>
        <v>180</v>
      </c>
      <c r="J81" s="79">
        <v>4</v>
      </c>
      <c r="K81" s="79">
        <v>140</v>
      </c>
      <c r="L81" s="69"/>
      <c r="M81" s="69" t="s">
        <v>24</v>
      </c>
      <c r="N81" s="69" t="s">
        <v>2323</v>
      </c>
      <c r="O81" s="116"/>
      <c r="P81" s="116"/>
    </row>
    <row r="82" ht="29" customHeight="1" spans="1:16">
      <c r="A82" s="69">
        <v>78</v>
      </c>
      <c r="B82" s="69" t="s">
        <v>2337</v>
      </c>
      <c r="C82" s="219"/>
      <c r="D82" s="69" t="s">
        <v>2338</v>
      </c>
      <c r="E82" s="69" t="s">
        <v>22</v>
      </c>
      <c r="F82" s="58" t="s">
        <v>27</v>
      </c>
      <c r="G82" s="58">
        <v>1</v>
      </c>
      <c r="H82" s="220">
        <v>81</v>
      </c>
      <c r="I82" s="221">
        <f t="shared" si="1"/>
        <v>81</v>
      </c>
      <c r="J82" s="79">
        <v>4</v>
      </c>
      <c r="K82" s="79">
        <v>140</v>
      </c>
      <c r="L82" s="69"/>
      <c r="M82" s="69" t="s">
        <v>24</v>
      </c>
      <c r="N82" s="69" t="s">
        <v>2323</v>
      </c>
      <c r="O82" s="116"/>
      <c r="P82" s="116"/>
    </row>
    <row r="83" ht="29" customHeight="1" spans="1:16">
      <c r="A83" s="69">
        <v>79</v>
      </c>
      <c r="B83" s="69" t="s">
        <v>2339</v>
      </c>
      <c r="C83" s="219"/>
      <c r="D83" s="69" t="s">
        <v>2340</v>
      </c>
      <c r="E83" s="69" t="s">
        <v>22</v>
      </c>
      <c r="F83" s="58" t="s">
        <v>27</v>
      </c>
      <c r="G83" s="58">
        <v>1</v>
      </c>
      <c r="H83" s="220">
        <v>478</v>
      </c>
      <c r="I83" s="221">
        <f t="shared" si="1"/>
        <v>478</v>
      </c>
      <c r="J83" s="79">
        <v>4</v>
      </c>
      <c r="K83" s="79">
        <v>140</v>
      </c>
      <c r="L83" s="69"/>
      <c r="M83" s="69" t="s">
        <v>24</v>
      </c>
      <c r="N83" s="69" t="s">
        <v>2323</v>
      </c>
      <c r="O83" s="116"/>
      <c r="P83" s="116"/>
    </row>
    <row r="84" ht="29" customHeight="1" spans="1:16">
      <c r="A84" s="69">
        <v>80</v>
      </c>
      <c r="B84" s="69" t="s">
        <v>2341</v>
      </c>
      <c r="C84" s="219"/>
      <c r="D84" s="69" t="s">
        <v>2342</v>
      </c>
      <c r="E84" s="69" t="s">
        <v>22</v>
      </c>
      <c r="F84" s="58" t="s">
        <v>27</v>
      </c>
      <c r="G84" s="58">
        <v>1</v>
      </c>
      <c r="H84" s="220">
        <v>35</v>
      </c>
      <c r="I84" s="221">
        <f t="shared" si="1"/>
        <v>35</v>
      </c>
      <c r="J84" s="79">
        <v>4</v>
      </c>
      <c r="K84" s="79">
        <v>140</v>
      </c>
      <c r="L84" s="69"/>
      <c r="M84" s="69" t="s">
        <v>24</v>
      </c>
      <c r="N84" s="69" t="s">
        <v>2323</v>
      </c>
      <c r="O84" s="116"/>
      <c r="P84" s="116"/>
    </row>
    <row r="85" ht="29" customHeight="1" spans="1:16">
      <c r="A85" s="69">
        <v>81</v>
      </c>
      <c r="B85" s="69" t="s">
        <v>2343</v>
      </c>
      <c r="C85" s="219"/>
      <c r="D85" s="37" t="s">
        <v>2233</v>
      </c>
      <c r="E85" s="69" t="s">
        <v>22</v>
      </c>
      <c r="F85" s="58" t="s">
        <v>27</v>
      </c>
      <c r="G85" s="58">
        <v>1</v>
      </c>
      <c r="H85" s="220">
        <v>34</v>
      </c>
      <c r="I85" s="221">
        <f t="shared" si="1"/>
        <v>34</v>
      </c>
      <c r="J85" s="79">
        <v>4</v>
      </c>
      <c r="K85" s="79">
        <v>140</v>
      </c>
      <c r="L85" s="69"/>
      <c r="M85" s="69" t="s">
        <v>24</v>
      </c>
      <c r="N85" s="69" t="s">
        <v>2323</v>
      </c>
      <c r="O85" s="116"/>
      <c r="P85" s="116"/>
    </row>
    <row r="86" ht="29" customHeight="1" spans="1:16">
      <c r="A86" s="69">
        <v>82</v>
      </c>
      <c r="B86" s="69" t="s">
        <v>2344</v>
      </c>
      <c r="C86" s="219"/>
      <c r="D86" s="37" t="s">
        <v>2327</v>
      </c>
      <c r="E86" s="69" t="s">
        <v>22</v>
      </c>
      <c r="F86" s="58" t="s">
        <v>27</v>
      </c>
      <c r="G86" s="58">
        <v>1</v>
      </c>
      <c r="H86" s="220">
        <v>57</v>
      </c>
      <c r="I86" s="221">
        <f t="shared" si="1"/>
        <v>57</v>
      </c>
      <c r="J86" s="79">
        <v>4</v>
      </c>
      <c r="K86" s="79">
        <v>140</v>
      </c>
      <c r="L86" s="69"/>
      <c r="M86" s="69" t="s">
        <v>24</v>
      </c>
      <c r="N86" s="69" t="s">
        <v>2323</v>
      </c>
      <c r="O86" s="116"/>
      <c r="P86" s="116"/>
    </row>
    <row r="87" ht="29" customHeight="1" spans="1:16">
      <c r="A87" s="69">
        <v>83</v>
      </c>
      <c r="B87" s="69" t="s">
        <v>2345</v>
      </c>
      <c r="C87" s="219"/>
      <c r="D87" s="69" t="s">
        <v>2346</v>
      </c>
      <c r="E87" s="69" t="s">
        <v>22</v>
      </c>
      <c r="F87" s="58" t="s">
        <v>27</v>
      </c>
      <c r="G87" s="58">
        <v>1</v>
      </c>
      <c r="H87" s="220">
        <v>49</v>
      </c>
      <c r="I87" s="221">
        <f t="shared" si="1"/>
        <v>49</v>
      </c>
      <c r="J87" s="79">
        <v>4</v>
      </c>
      <c r="K87" s="79">
        <v>140</v>
      </c>
      <c r="L87" s="69"/>
      <c r="M87" s="69" t="s">
        <v>24</v>
      </c>
      <c r="N87" s="69" t="s">
        <v>2323</v>
      </c>
      <c r="O87" s="116"/>
      <c r="P87" s="116"/>
    </row>
    <row r="88" ht="29" customHeight="1" spans="1:16">
      <c r="A88" s="69">
        <v>84</v>
      </c>
      <c r="B88" s="69" t="s">
        <v>2347</v>
      </c>
      <c r="C88" s="219"/>
      <c r="D88" s="37" t="s">
        <v>2233</v>
      </c>
      <c r="E88" s="69" t="s">
        <v>22</v>
      </c>
      <c r="F88" s="58" t="s">
        <v>27</v>
      </c>
      <c r="G88" s="58">
        <v>1</v>
      </c>
      <c r="H88" s="220">
        <v>19</v>
      </c>
      <c r="I88" s="221">
        <f t="shared" si="1"/>
        <v>19</v>
      </c>
      <c r="J88" s="79">
        <v>4</v>
      </c>
      <c r="K88" s="79">
        <v>140</v>
      </c>
      <c r="L88" s="69"/>
      <c r="M88" s="69" t="s">
        <v>24</v>
      </c>
      <c r="N88" s="69" t="s">
        <v>2323</v>
      </c>
      <c r="O88" s="116"/>
      <c r="P88" s="116"/>
    </row>
    <row r="89" ht="29" customHeight="1" spans="1:16">
      <c r="A89" s="69">
        <v>85</v>
      </c>
      <c r="B89" s="69" t="s">
        <v>2348</v>
      </c>
      <c r="C89" s="219"/>
      <c r="D89" s="37" t="s">
        <v>2233</v>
      </c>
      <c r="E89" s="69" t="s">
        <v>22</v>
      </c>
      <c r="F89" s="58" t="s">
        <v>27</v>
      </c>
      <c r="G89" s="58">
        <v>1</v>
      </c>
      <c r="H89" s="220">
        <v>12.5</v>
      </c>
      <c r="I89" s="221">
        <f t="shared" si="1"/>
        <v>12.5</v>
      </c>
      <c r="J89" s="79">
        <v>4</v>
      </c>
      <c r="K89" s="79">
        <v>140</v>
      </c>
      <c r="L89" s="69"/>
      <c r="M89" s="69" t="s">
        <v>24</v>
      </c>
      <c r="N89" s="69" t="s">
        <v>2323</v>
      </c>
      <c r="O89" s="116"/>
      <c r="P89" s="116"/>
    </row>
    <row r="90" ht="29" customHeight="1" spans="1:16">
      <c r="A90" s="69">
        <v>86</v>
      </c>
      <c r="B90" s="69" t="s">
        <v>40</v>
      </c>
      <c r="C90" s="69"/>
      <c r="D90" s="37" t="s">
        <v>2233</v>
      </c>
      <c r="E90" s="69" t="s">
        <v>22</v>
      </c>
      <c r="F90" s="58" t="s">
        <v>27</v>
      </c>
      <c r="G90" s="58">
        <v>1</v>
      </c>
      <c r="H90" s="220">
        <v>110</v>
      </c>
      <c r="I90" s="221">
        <f t="shared" si="1"/>
        <v>110</v>
      </c>
      <c r="J90" s="79">
        <v>4</v>
      </c>
      <c r="K90" s="79">
        <v>140</v>
      </c>
      <c r="L90" s="69"/>
      <c r="M90" s="69" t="s">
        <v>24</v>
      </c>
      <c r="N90" s="69" t="s">
        <v>2323</v>
      </c>
      <c r="O90" s="116"/>
      <c r="P90" s="116"/>
    </row>
    <row r="91" ht="29" customHeight="1" spans="1:16">
      <c r="A91" s="69">
        <v>87</v>
      </c>
      <c r="B91" s="69" t="s">
        <v>2349</v>
      </c>
      <c r="C91" s="219"/>
      <c r="D91" s="37" t="s">
        <v>2233</v>
      </c>
      <c r="E91" s="69" t="s">
        <v>22</v>
      </c>
      <c r="F91" s="58" t="s">
        <v>27</v>
      </c>
      <c r="G91" s="58">
        <v>1</v>
      </c>
      <c r="H91" s="220">
        <v>26</v>
      </c>
      <c r="I91" s="221">
        <f t="shared" si="1"/>
        <v>26</v>
      </c>
      <c r="J91" s="79">
        <v>4</v>
      </c>
      <c r="K91" s="79">
        <v>140</v>
      </c>
      <c r="L91" s="69"/>
      <c r="M91" s="69" t="s">
        <v>24</v>
      </c>
      <c r="N91" s="69" t="s">
        <v>2323</v>
      </c>
      <c r="O91" s="116"/>
      <c r="P91" s="116"/>
    </row>
    <row r="92" ht="29" customHeight="1" spans="1:16">
      <c r="A92" s="69">
        <v>88</v>
      </c>
      <c r="B92" s="69" t="s">
        <v>2350</v>
      </c>
      <c r="C92" s="69"/>
      <c r="D92" s="37" t="s">
        <v>1379</v>
      </c>
      <c r="E92" s="69" t="s">
        <v>22</v>
      </c>
      <c r="F92" s="58" t="s">
        <v>27</v>
      </c>
      <c r="G92" s="58">
        <v>1</v>
      </c>
      <c r="H92" s="220">
        <v>22.6</v>
      </c>
      <c r="I92" s="221">
        <f t="shared" si="1"/>
        <v>22.6</v>
      </c>
      <c r="J92" s="79">
        <v>4</v>
      </c>
      <c r="K92" s="79">
        <v>140</v>
      </c>
      <c r="L92" s="69"/>
      <c r="M92" s="69" t="s">
        <v>24</v>
      </c>
      <c r="N92" s="69" t="s">
        <v>2323</v>
      </c>
      <c r="O92" s="116"/>
      <c r="P92" s="116"/>
    </row>
    <row r="93" ht="29" customHeight="1" spans="1:16">
      <c r="A93" s="69">
        <v>89</v>
      </c>
      <c r="B93" s="69" t="s">
        <v>2351</v>
      </c>
      <c r="C93" s="231"/>
      <c r="D93" s="37" t="s">
        <v>2233</v>
      </c>
      <c r="E93" s="69" t="s">
        <v>22</v>
      </c>
      <c r="F93" s="58" t="s">
        <v>27</v>
      </c>
      <c r="G93" s="58">
        <v>1</v>
      </c>
      <c r="H93" s="220">
        <v>14.5</v>
      </c>
      <c r="I93" s="221">
        <f t="shared" si="1"/>
        <v>14.5</v>
      </c>
      <c r="J93" s="79">
        <v>4</v>
      </c>
      <c r="K93" s="79">
        <v>140</v>
      </c>
      <c r="L93" s="69"/>
      <c r="M93" s="69" t="s">
        <v>24</v>
      </c>
      <c r="N93" s="69" t="s">
        <v>2323</v>
      </c>
      <c r="O93" s="116"/>
      <c r="P93" s="116"/>
    </row>
    <row r="94" ht="29" customHeight="1" spans="1:16">
      <c r="A94" s="69">
        <v>90</v>
      </c>
      <c r="B94" s="69" t="s">
        <v>2352</v>
      </c>
      <c r="C94" s="219"/>
      <c r="D94" s="37" t="s">
        <v>2353</v>
      </c>
      <c r="E94" s="69" t="s">
        <v>22</v>
      </c>
      <c r="F94" s="58" t="s">
        <v>27</v>
      </c>
      <c r="G94" s="58">
        <v>1</v>
      </c>
      <c r="H94" s="220">
        <v>22.6</v>
      </c>
      <c r="I94" s="221">
        <f t="shared" si="1"/>
        <v>22.6</v>
      </c>
      <c r="J94" s="79">
        <v>4</v>
      </c>
      <c r="K94" s="79">
        <v>140</v>
      </c>
      <c r="L94" s="69"/>
      <c r="M94" s="69" t="s">
        <v>24</v>
      </c>
      <c r="N94" s="69" t="s">
        <v>2323</v>
      </c>
      <c r="O94" s="116"/>
      <c r="P94" s="116"/>
    </row>
    <row r="95" ht="29" customHeight="1" spans="1:16">
      <c r="A95" s="69">
        <v>91</v>
      </c>
      <c r="B95" s="69" t="s">
        <v>2354</v>
      </c>
      <c r="C95" s="219"/>
      <c r="D95" s="37" t="s">
        <v>2233</v>
      </c>
      <c r="E95" s="69" t="s">
        <v>22</v>
      </c>
      <c r="F95" s="58" t="s">
        <v>27</v>
      </c>
      <c r="G95" s="58">
        <v>1</v>
      </c>
      <c r="H95" s="220">
        <v>26.5</v>
      </c>
      <c r="I95" s="221">
        <f t="shared" si="1"/>
        <v>26.5</v>
      </c>
      <c r="J95" s="79">
        <v>4</v>
      </c>
      <c r="K95" s="79">
        <v>140</v>
      </c>
      <c r="L95" s="69"/>
      <c r="M95" s="69" t="s">
        <v>24</v>
      </c>
      <c r="N95" s="69" t="s">
        <v>2323</v>
      </c>
      <c r="O95" s="116"/>
      <c r="P95" s="116"/>
    </row>
    <row r="96" ht="29" customHeight="1" spans="1:16">
      <c r="A96" s="69">
        <v>92</v>
      </c>
      <c r="B96" s="69" t="s">
        <v>2355</v>
      </c>
      <c r="C96" s="219"/>
      <c r="D96" s="37" t="s">
        <v>2353</v>
      </c>
      <c r="E96" s="69" t="s">
        <v>22</v>
      </c>
      <c r="F96" s="58" t="s">
        <v>27</v>
      </c>
      <c r="G96" s="58">
        <v>1</v>
      </c>
      <c r="H96" s="220">
        <v>20.5</v>
      </c>
      <c r="I96" s="221">
        <f t="shared" si="1"/>
        <v>20.5</v>
      </c>
      <c r="J96" s="79">
        <v>4</v>
      </c>
      <c r="K96" s="79">
        <v>140</v>
      </c>
      <c r="L96" s="69"/>
      <c r="M96" s="69" t="s">
        <v>24</v>
      </c>
      <c r="N96" s="69" t="s">
        <v>2323</v>
      </c>
      <c r="O96" s="116"/>
      <c r="P96" s="116"/>
    </row>
    <row r="97" ht="29" customHeight="1" spans="1:16">
      <c r="A97" s="69">
        <v>93</v>
      </c>
      <c r="B97" s="69" t="s">
        <v>2356</v>
      </c>
      <c r="C97" s="219"/>
      <c r="D97" s="69" t="s">
        <v>2340</v>
      </c>
      <c r="E97" s="69" t="s">
        <v>22</v>
      </c>
      <c r="F97" s="58" t="s">
        <v>27</v>
      </c>
      <c r="G97" s="58">
        <v>1</v>
      </c>
      <c r="H97" s="220">
        <v>230</v>
      </c>
      <c r="I97" s="221">
        <f t="shared" si="1"/>
        <v>230</v>
      </c>
      <c r="J97" s="79">
        <v>4</v>
      </c>
      <c r="K97" s="79">
        <v>140</v>
      </c>
      <c r="L97" s="69"/>
      <c r="M97" s="69" t="s">
        <v>24</v>
      </c>
      <c r="N97" s="69" t="s">
        <v>2323</v>
      </c>
      <c r="O97" s="116"/>
      <c r="P97" s="116"/>
    </row>
    <row r="98" ht="29" customHeight="1" spans="1:16">
      <c r="A98" s="69">
        <v>94</v>
      </c>
      <c r="B98" s="69" t="s">
        <v>2357</v>
      </c>
      <c r="C98" s="219"/>
      <c r="D98" s="37" t="s">
        <v>2358</v>
      </c>
      <c r="E98" s="69" t="s">
        <v>22</v>
      </c>
      <c r="F98" s="58" t="s">
        <v>27</v>
      </c>
      <c r="G98" s="58">
        <v>2</v>
      </c>
      <c r="H98" s="220">
        <v>130</v>
      </c>
      <c r="I98" s="221">
        <f t="shared" si="1"/>
        <v>260</v>
      </c>
      <c r="J98" s="79">
        <v>4</v>
      </c>
      <c r="K98" s="79">
        <v>140</v>
      </c>
      <c r="L98" s="69"/>
      <c r="M98" s="69" t="s">
        <v>24</v>
      </c>
      <c r="N98" s="69" t="s">
        <v>2323</v>
      </c>
      <c r="O98" s="116"/>
      <c r="P98" s="116"/>
    </row>
    <row r="99" ht="29" customHeight="1" spans="1:16">
      <c r="A99" s="69">
        <v>95</v>
      </c>
      <c r="B99" s="69" t="s">
        <v>2359</v>
      </c>
      <c r="C99" s="219"/>
      <c r="D99" s="37" t="s">
        <v>2233</v>
      </c>
      <c r="E99" s="69" t="s">
        <v>22</v>
      </c>
      <c r="F99" s="58" t="s">
        <v>27</v>
      </c>
      <c r="G99" s="58">
        <v>2</v>
      </c>
      <c r="H99" s="220">
        <v>108</v>
      </c>
      <c r="I99" s="221">
        <f t="shared" si="1"/>
        <v>216</v>
      </c>
      <c r="J99" s="79">
        <v>4</v>
      </c>
      <c r="K99" s="79">
        <v>140</v>
      </c>
      <c r="L99" s="69"/>
      <c r="M99" s="69" t="s">
        <v>24</v>
      </c>
      <c r="N99" s="69" t="s">
        <v>2323</v>
      </c>
      <c r="O99" s="116"/>
      <c r="P99" s="116"/>
    </row>
    <row r="100" ht="29" customHeight="1" spans="1:16">
      <c r="A100" s="69">
        <v>96</v>
      </c>
      <c r="B100" s="69" t="s">
        <v>2360</v>
      </c>
      <c r="C100" s="219"/>
      <c r="D100" s="69" t="s">
        <v>2361</v>
      </c>
      <c r="E100" s="69" t="s">
        <v>22</v>
      </c>
      <c r="F100" s="58" t="s">
        <v>27</v>
      </c>
      <c r="G100" s="58">
        <v>2</v>
      </c>
      <c r="H100" s="220">
        <v>38</v>
      </c>
      <c r="I100" s="221">
        <f t="shared" si="1"/>
        <v>76</v>
      </c>
      <c r="J100" s="79">
        <v>4</v>
      </c>
      <c r="K100" s="79">
        <v>140</v>
      </c>
      <c r="L100" s="69"/>
      <c r="M100" s="69" t="s">
        <v>24</v>
      </c>
      <c r="N100" s="69" t="s">
        <v>2323</v>
      </c>
      <c r="O100" s="116"/>
      <c r="P100" s="116"/>
    </row>
    <row r="101" ht="29" customHeight="1" spans="1:16">
      <c r="A101" s="69">
        <v>97</v>
      </c>
      <c r="B101" s="69" t="s">
        <v>1822</v>
      </c>
      <c r="C101" s="69"/>
      <c r="D101" s="37" t="s">
        <v>2233</v>
      </c>
      <c r="E101" s="69" t="s">
        <v>22</v>
      </c>
      <c r="F101" s="58" t="s">
        <v>27</v>
      </c>
      <c r="G101" s="58">
        <v>1</v>
      </c>
      <c r="H101" s="220">
        <v>20</v>
      </c>
      <c r="I101" s="221">
        <f t="shared" si="1"/>
        <v>20</v>
      </c>
      <c r="J101" s="79">
        <v>4</v>
      </c>
      <c r="K101" s="79">
        <v>140</v>
      </c>
      <c r="L101" s="69"/>
      <c r="M101" s="69" t="s">
        <v>24</v>
      </c>
      <c r="N101" s="69" t="s">
        <v>2323</v>
      </c>
      <c r="O101" s="116"/>
      <c r="P101" s="116"/>
    </row>
    <row r="102" ht="29" customHeight="1" spans="1:16">
      <c r="A102" s="69">
        <v>98</v>
      </c>
      <c r="B102" s="69" t="s">
        <v>2362</v>
      </c>
      <c r="C102" s="69"/>
      <c r="D102" s="37" t="s">
        <v>2233</v>
      </c>
      <c r="E102" s="69" t="s">
        <v>22</v>
      </c>
      <c r="F102" s="58" t="s">
        <v>27</v>
      </c>
      <c r="G102" s="58">
        <v>1</v>
      </c>
      <c r="H102" s="220">
        <v>19</v>
      </c>
      <c r="I102" s="221">
        <f t="shared" si="1"/>
        <v>19</v>
      </c>
      <c r="J102" s="79">
        <v>4</v>
      </c>
      <c r="K102" s="79">
        <v>140</v>
      </c>
      <c r="L102" s="69"/>
      <c r="M102" s="69" t="s">
        <v>24</v>
      </c>
      <c r="N102" s="69" t="s">
        <v>2323</v>
      </c>
      <c r="O102" s="116"/>
      <c r="P102" s="116"/>
    </row>
    <row r="103" ht="29" customHeight="1" spans="1:16">
      <c r="A103" s="69">
        <v>99</v>
      </c>
      <c r="B103" s="69" t="s">
        <v>1817</v>
      </c>
      <c r="C103" s="219"/>
      <c r="D103" s="37" t="s">
        <v>2233</v>
      </c>
      <c r="E103" s="69" t="s">
        <v>22</v>
      </c>
      <c r="F103" s="58" t="s">
        <v>27</v>
      </c>
      <c r="G103" s="58">
        <v>1</v>
      </c>
      <c r="H103" s="220">
        <v>10.5</v>
      </c>
      <c r="I103" s="221">
        <f t="shared" si="1"/>
        <v>10.5</v>
      </c>
      <c r="J103" s="79">
        <v>4</v>
      </c>
      <c r="K103" s="79">
        <v>140</v>
      </c>
      <c r="L103" s="69"/>
      <c r="M103" s="69" t="s">
        <v>24</v>
      </c>
      <c r="N103" s="69" t="s">
        <v>2323</v>
      </c>
      <c r="O103" s="116"/>
      <c r="P103" s="116"/>
    </row>
    <row r="104" ht="29" customHeight="1" spans="1:16">
      <c r="A104" s="69">
        <v>100</v>
      </c>
      <c r="B104" s="69" t="s">
        <v>2363</v>
      </c>
      <c r="C104" s="219"/>
      <c r="D104" s="37" t="s">
        <v>2233</v>
      </c>
      <c r="E104" s="69" t="s">
        <v>22</v>
      </c>
      <c r="F104" s="58" t="s">
        <v>27</v>
      </c>
      <c r="G104" s="58">
        <v>1</v>
      </c>
      <c r="H104" s="220">
        <v>76</v>
      </c>
      <c r="I104" s="221">
        <f t="shared" si="1"/>
        <v>76</v>
      </c>
      <c r="J104" s="79">
        <v>4</v>
      </c>
      <c r="K104" s="79">
        <v>140</v>
      </c>
      <c r="L104" s="69"/>
      <c r="M104" s="69" t="s">
        <v>24</v>
      </c>
      <c r="N104" s="69" t="s">
        <v>2323</v>
      </c>
      <c r="O104" s="116"/>
      <c r="P104" s="116"/>
    </row>
    <row r="105" ht="29" customHeight="1" spans="1:16">
      <c r="A105" s="69">
        <v>101</v>
      </c>
      <c r="B105" s="69" t="s">
        <v>2364</v>
      </c>
      <c r="C105" s="219"/>
      <c r="D105" s="37" t="s">
        <v>2233</v>
      </c>
      <c r="E105" s="69" t="s">
        <v>22</v>
      </c>
      <c r="F105" s="58" t="s">
        <v>27</v>
      </c>
      <c r="G105" s="58">
        <v>1</v>
      </c>
      <c r="H105" s="220">
        <v>18</v>
      </c>
      <c r="I105" s="221">
        <f t="shared" si="1"/>
        <v>18</v>
      </c>
      <c r="J105" s="79">
        <v>4</v>
      </c>
      <c r="K105" s="79">
        <v>140</v>
      </c>
      <c r="L105" s="69"/>
      <c r="M105" s="69" t="s">
        <v>24</v>
      </c>
      <c r="N105" s="69" t="s">
        <v>2323</v>
      </c>
      <c r="O105" s="116"/>
      <c r="P105" s="116"/>
    </row>
    <row r="106" ht="29" customHeight="1" spans="1:16">
      <c r="A106" s="69">
        <v>102</v>
      </c>
      <c r="B106" s="69" t="s">
        <v>2365</v>
      </c>
      <c r="C106" s="219"/>
      <c r="D106" s="69" t="s">
        <v>2366</v>
      </c>
      <c r="E106" s="69" t="s">
        <v>22</v>
      </c>
      <c r="F106" s="58" t="s">
        <v>27</v>
      </c>
      <c r="G106" s="58">
        <v>1</v>
      </c>
      <c r="H106" s="220">
        <v>53</v>
      </c>
      <c r="I106" s="221">
        <f t="shared" si="1"/>
        <v>53</v>
      </c>
      <c r="J106" s="79">
        <v>4</v>
      </c>
      <c r="K106" s="79">
        <v>140</v>
      </c>
      <c r="L106" s="69"/>
      <c r="M106" s="69" t="s">
        <v>24</v>
      </c>
      <c r="N106" s="69" t="s">
        <v>2323</v>
      </c>
      <c r="O106" s="116"/>
      <c r="P106" s="116"/>
    </row>
    <row r="107" ht="29" customHeight="1" spans="1:16">
      <c r="A107" s="69">
        <v>103</v>
      </c>
      <c r="B107" s="69" t="s">
        <v>2367</v>
      </c>
      <c r="C107" s="219"/>
      <c r="D107" s="69" t="s">
        <v>2368</v>
      </c>
      <c r="E107" s="69" t="s">
        <v>22</v>
      </c>
      <c r="F107" s="58" t="s">
        <v>27</v>
      </c>
      <c r="G107" s="58">
        <v>1</v>
      </c>
      <c r="H107" s="220">
        <v>51</v>
      </c>
      <c r="I107" s="221">
        <f t="shared" si="1"/>
        <v>51</v>
      </c>
      <c r="J107" s="79">
        <v>4</v>
      </c>
      <c r="K107" s="79">
        <v>140</v>
      </c>
      <c r="L107" s="69"/>
      <c r="M107" s="69" t="s">
        <v>24</v>
      </c>
      <c r="N107" s="69" t="s">
        <v>2323</v>
      </c>
      <c r="O107" s="116"/>
      <c r="P107" s="116"/>
    </row>
    <row r="108" ht="29" customHeight="1" spans="1:16">
      <c r="A108" s="69">
        <v>104</v>
      </c>
      <c r="B108" s="69" t="s">
        <v>1965</v>
      </c>
      <c r="C108" s="219"/>
      <c r="D108" s="37" t="s">
        <v>2233</v>
      </c>
      <c r="E108" s="69" t="s">
        <v>22</v>
      </c>
      <c r="F108" s="58" t="s">
        <v>27</v>
      </c>
      <c r="G108" s="58">
        <v>1</v>
      </c>
      <c r="H108" s="220">
        <v>17.5</v>
      </c>
      <c r="I108" s="221">
        <f t="shared" si="1"/>
        <v>17.5</v>
      </c>
      <c r="J108" s="79">
        <v>4</v>
      </c>
      <c r="K108" s="79">
        <v>140</v>
      </c>
      <c r="L108" s="69"/>
      <c r="M108" s="69" t="s">
        <v>24</v>
      </c>
      <c r="N108" s="69" t="s">
        <v>2323</v>
      </c>
      <c r="O108" s="116"/>
      <c r="P108" s="116"/>
    </row>
    <row r="109" ht="29" customHeight="1" spans="1:16">
      <c r="A109" s="69">
        <v>105</v>
      </c>
      <c r="B109" s="69" t="s">
        <v>2369</v>
      </c>
      <c r="C109" s="219"/>
      <c r="D109" s="37" t="s">
        <v>2233</v>
      </c>
      <c r="E109" s="69" t="s">
        <v>22</v>
      </c>
      <c r="F109" s="58" t="s">
        <v>27</v>
      </c>
      <c r="G109" s="58">
        <v>1</v>
      </c>
      <c r="H109" s="220">
        <v>52</v>
      </c>
      <c r="I109" s="221">
        <f t="shared" si="1"/>
        <v>52</v>
      </c>
      <c r="J109" s="79">
        <v>4</v>
      </c>
      <c r="K109" s="79">
        <v>140</v>
      </c>
      <c r="L109" s="69"/>
      <c r="M109" s="69" t="s">
        <v>24</v>
      </c>
      <c r="N109" s="69" t="s">
        <v>2323</v>
      </c>
      <c r="O109" s="116"/>
      <c r="P109" s="116"/>
    </row>
    <row r="110" ht="29" customHeight="1" spans="1:16">
      <c r="A110" s="69">
        <v>106</v>
      </c>
      <c r="B110" s="69" t="s">
        <v>2370</v>
      </c>
      <c r="C110" s="219"/>
      <c r="D110" s="37" t="s">
        <v>2233</v>
      </c>
      <c r="E110" s="69" t="s">
        <v>22</v>
      </c>
      <c r="F110" s="58" t="s">
        <v>27</v>
      </c>
      <c r="G110" s="58">
        <v>1</v>
      </c>
      <c r="H110" s="220">
        <v>39</v>
      </c>
      <c r="I110" s="221">
        <f t="shared" si="1"/>
        <v>39</v>
      </c>
      <c r="J110" s="79">
        <v>4</v>
      </c>
      <c r="K110" s="79">
        <v>140</v>
      </c>
      <c r="L110" s="69"/>
      <c r="M110" s="69" t="s">
        <v>24</v>
      </c>
      <c r="N110" s="69" t="s">
        <v>2323</v>
      </c>
      <c r="O110" s="116"/>
      <c r="P110" s="116"/>
    </row>
    <row r="111" ht="29" customHeight="1" spans="1:16">
      <c r="A111" s="69">
        <v>107</v>
      </c>
      <c r="B111" s="69" t="s">
        <v>1739</v>
      </c>
      <c r="C111" s="69"/>
      <c r="D111" s="37" t="s">
        <v>2327</v>
      </c>
      <c r="E111" s="69" t="s">
        <v>22</v>
      </c>
      <c r="F111" s="58" t="s">
        <v>27</v>
      </c>
      <c r="G111" s="58">
        <v>1</v>
      </c>
      <c r="H111" s="220">
        <v>320</v>
      </c>
      <c r="I111" s="221">
        <f t="shared" si="1"/>
        <v>320</v>
      </c>
      <c r="J111" s="79">
        <v>4</v>
      </c>
      <c r="K111" s="79">
        <v>140</v>
      </c>
      <c r="L111" s="69"/>
      <c r="M111" s="69" t="s">
        <v>24</v>
      </c>
      <c r="N111" s="69" t="s">
        <v>2323</v>
      </c>
      <c r="O111" s="116"/>
      <c r="P111" s="116"/>
    </row>
    <row r="112" ht="29" customHeight="1" spans="1:16">
      <c r="A112" s="69">
        <v>108</v>
      </c>
      <c r="B112" s="69" t="s">
        <v>2371</v>
      </c>
      <c r="C112" s="219"/>
      <c r="D112" s="37" t="s">
        <v>2372</v>
      </c>
      <c r="E112" s="69" t="s">
        <v>22</v>
      </c>
      <c r="F112" s="58" t="s">
        <v>27</v>
      </c>
      <c r="G112" s="58">
        <v>1</v>
      </c>
      <c r="H112" s="220">
        <v>259</v>
      </c>
      <c r="I112" s="221">
        <f t="shared" si="1"/>
        <v>259</v>
      </c>
      <c r="J112" s="79">
        <v>4</v>
      </c>
      <c r="K112" s="79">
        <v>140</v>
      </c>
      <c r="L112" s="69"/>
      <c r="M112" s="69" t="s">
        <v>24</v>
      </c>
      <c r="N112" s="69" t="s">
        <v>2323</v>
      </c>
      <c r="O112" s="116"/>
      <c r="P112" s="116"/>
    </row>
    <row r="113" ht="29" customHeight="1" spans="1:16">
      <c r="A113" s="69">
        <v>109</v>
      </c>
      <c r="B113" s="69" t="s">
        <v>2373</v>
      </c>
      <c r="C113" s="219"/>
      <c r="D113" s="37" t="s">
        <v>2374</v>
      </c>
      <c r="E113" s="69" t="s">
        <v>22</v>
      </c>
      <c r="F113" s="58" t="s">
        <v>27</v>
      </c>
      <c r="G113" s="58">
        <v>1</v>
      </c>
      <c r="H113" s="220">
        <v>255</v>
      </c>
      <c r="I113" s="221">
        <f t="shared" si="1"/>
        <v>255</v>
      </c>
      <c r="J113" s="79">
        <v>4</v>
      </c>
      <c r="K113" s="79">
        <v>140</v>
      </c>
      <c r="L113" s="69"/>
      <c r="M113" s="69" t="s">
        <v>24</v>
      </c>
      <c r="N113" s="69" t="s">
        <v>2323</v>
      </c>
      <c r="O113" s="116"/>
      <c r="P113" s="116"/>
    </row>
    <row r="114" ht="29" customHeight="1" spans="1:16">
      <c r="A114" s="69">
        <v>110</v>
      </c>
      <c r="B114" s="69" t="s">
        <v>2009</v>
      </c>
      <c r="C114" s="219"/>
      <c r="D114" s="37" t="s">
        <v>2233</v>
      </c>
      <c r="E114" s="69" t="s">
        <v>22</v>
      </c>
      <c r="F114" s="58" t="s">
        <v>27</v>
      </c>
      <c r="G114" s="58">
        <v>1</v>
      </c>
      <c r="H114" s="220">
        <v>13</v>
      </c>
      <c r="I114" s="221">
        <f t="shared" si="1"/>
        <v>13</v>
      </c>
      <c r="J114" s="79">
        <v>4</v>
      </c>
      <c r="K114" s="79">
        <v>140</v>
      </c>
      <c r="L114" s="69"/>
      <c r="M114" s="69" t="s">
        <v>24</v>
      </c>
      <c r="N114" s="69" t="s">
        <v>2323</v>
      </c>
      <c r="O114" s="116"/>
      <c r="P114" s="116"/>
    </row>
    <row r="115" ht="29" customHeight="1" spans="1:16">
      <c r="A115" s="69">
        <v>111</v>
      </c>
      <c r="B115" s="69" t="s">
        <v>542</v>
      </c>
      <c r="C115" s="219"/>
      <c r="D115" s="37" t="s">
        <v>1830</v>
      </c>
      <c r="E115" s="69" t="s">
        <v>22</v>
      </c>
      <c r="F115" s="58" t="s">
        <v>27</v>
      </c>
      <c r="G115" s="58">
        <v>10</v>
      </c>
      <c r="H115" s="220">
        <v>16</v>
      </c>
      <c r="I115" s="221">
        <f t="shared" si="1"/>
        <v>160</v>
      </c>
      <c r="J115" s="79">
        <v>4</v>
      </c>
      <c r="K115" s="79">
        <v>140</v>
      </c>
      <c r="L115" s="69"/>
      <c r="M115" s="69" t="s">
        <v>24</v>
      </c>
      <c r="N115" s="69" t="s">
        <v>2323</v>
      </c>
      <c r="O115" s="116"/>
      <c r="P115" s="116"/>
    </row>
    <row r="116" ht="29" customHeight="1" spans="1:16">
      <c r="A116" s="69">
        <v>112</v>
      </c>
      <c r="B116" s="69" t="s">
        <v>2375</v>
      </c>
      <c r="C116" s="219"/>
      <c r="D116" s="37" t="s">
        <v>2233</v>
      </c>
      <c r="E116" s="69" t="s">
        <v>22</v>
      </c>
      <c r="F116" s="58" t="s">
        <v>27</v>
      </c>
      <c r="G116" s="58">
        <v>1</v>
      </c>
      <c r="H116" s="220">
        <v>11.5</v>
      </c>
      <c r="I116" s="221">
        <f t="shared" si="1"/>
        <v>11.5</v>
      </c>
      <c r="J116" s="79">
        <v>4</v>
      </c>
      <c r="K116" s="79">
        <v>140</v>
      </c>
      <c r="L116" s="69"/>
      <c r="M116" s="69" t="s">
        <v>24</v>
      </c>
      <c r="N116" s="69" t="s">
        <v>2323</v>
      </c>
      <c r="O116" s="116"/>
      <c r="P116" s="116"/>
    </row>
    <row r="117" ht="29" customHeight="1" spans="1:16">
      <c r="A117" s="69">
        <v>113</v>
      </c>
      <c r="B117" s="69" t="s">
        <v>2230</v>
      </c>
      <c r="C117" s="219"/>
      <c r="D117" s="37" t="s">
        <v>2231</v>
      </c>
      <c r="E117" s="69" t="s">
        <v>22</v>
      </c>
      <c r="F117" s="58" t="s">
        <v>27</v>
      </c>
      <c r="G117" s="58">
        <v>1</v>
      </c>
      <c r="H117" s="220">
        <v>24</v>
      </c>
      <c r="I117" s="221">
        <f t="shared" si="1"/>
        <v>24</v>
      </c>
      <c r="J117" s="79">
        <v>4</v>
      </c>
      <c r="K117" s="79">
        <v>140</v>
      </c>
      <c r="L117" s="69"/>
      <c r="M117" s="69" t="s">
        <v>24</v>
      </c>
      <c r="N117" s="69" t="s">
        <v>2323</v>
      </c>
      <c r="O117" s="116"/>
      <c r="P117" s="116"/>
    </row>
    <row r="118" ht="29" customHeight="1" spans="1:16">
      <c r="A118" s="69">
        <v>114</v>
      </c>
      <c r="B118" s="69" t="s">
        <v>2232</v>
      </c>
      <c r="C118" s="219"/>
      <c r="D118" s="37" t="s">
        <v>2233</v>
      </c>
      <c r="E118" s="69" t="s">
        <v>22</v>
      </c>
      <c r="F118" s="58" t="s">
        <v>27</v>
      </c>
      <c r="G118" s="58">
        <v>1</v>
      </c>
      <c r="H118" s="220">
        <v>35</v>
      </c>
      <c r="I118" s="221">
        <f t="shared" si="1"/>
        <v>35</v>
      </c>
      <c r="J118" s="79">
        <v>4</v>
      </c>
      <c r="K118" s="79">
        <v>140</v>
      </c>
      <c r="L118" s="69"/>
      <c r="M118" s="69" t="s">
        <v>24</v>
      </c>
      <c r="N118" s="69" t="s">
        <v>2323</v>
      </c>
      <c r="O118" s="116"/>
      <c r="P118" s="116"/>
    </row>
    <row r="119" ht="29" customHeight="1" spans="1:16">
      <c r="A119" s="69">
        <v>115</v>
      </c>
      <c r="B119" s="69" t="s">
        <v>2376</v>
      </c>
      <c r="C119" s="219"/>
      <c r="D119" s="37" t="s">
        <v>2233</v>
      </c>
      <c r="E119" s="69" t="s">
        <v>22</v>
      </c>
      <c r="F119" s="58" t="s">
        <v>27</v>
      </c>
      <c r="G119" s="58">
        <v>1</v>
      </c>
      <c r="H119" s="220">
        <v>28</v>
      </c>
      <c r="I119" s="221">
        <f t="shared" si="1"/>
        <v>28</v>
      </c>
      <c r="J119" s="79">
        <v>4</v>
      </c>
      <c r="K119" s="79">
        <v>140</v>
      </c>
      <c r="L119" s="69"/>
      <c r="M119" s="69" t="s">
        <v>24</v>
      </c>
      <c r="N119" s="69" t="s">
        <v>2323</v>
      </c>
      <c r="O119" s="116"/>
      <c r="P119" s="116"/>
    </row>
    <row r="120" ht="29" customHeight="1" spans="1:16">
      <c r="A120" s="69">
        <v>116</v>
      </c>
      <c r="B120" s="69" t="s">
        <v>2377</v>
      </c>
      <c r="C120" s="219"/>
      <c r="D120" s="37" t="s">
        <v>2233</v>
      </c>
      <c r="E120" s="69" t="s">
        <v>22</v>
      </c>
      <c r="F120" s="58" t="s">
        <v>27</v>
      </c>
      <c r="G120" s="58">
        <v>1</v>
      </c>
      <c r="H120" s="220">
        <v>91</v>
      </c>
      <c r="I120" s="221">
        <f t="shared" si="1"/>
        <v>91</v>
      </c>
      <c r="J120" s="79">
        <v>4</v>
      </c>
      <c r="K120" s="79">
        <v>140</v>
      </c>
      <c r="L120" s="69"/>
      <c r="M120" s="69" t="s">
        <v>24</v>
      </c>
      <c r="N120" s="69" t="s">
        <v>2323</v>
      </c>
      <c r="O120" s="116"/>
      <c r="P120" s="116"/>
    </row>
    <row r="121" ht="29" customHeight="1" spans="1:16">
      <c r="A121" s="69">
        <v>117</v>
      </c>
      <c r="B121" s="69" t="s">
        <v>2378</v>
      </c>
      <c r="C121" s="219"/>
      <c r="D121" s="69" t="s">
        <v>2379</v>
      </c>
      <c r="E121" s="69" t="s">
        <v>22</v>
      </c>
      <c r="F121" s="58" t="s">
        <v>27</v>
      </c>
      <c r="G121" s="58">
        <v>1</v>
      </c>
      <c r="H121" s="220">
        <v>590</v>
      </c>
      <c r="I121" s="221">
        <f t="shared" si="1"/>
        <v>590</v>
      </c>
      <c r="J121" s="79">
        <v>4</v>
      </c>
      <c r="K121" s="79">
        <v>140</v>
      </c>
      <c r="L121" s="69"/>
      <c r="M121" s="69" t="s">
        <v>24</v>
      </c>
      <c r="N121" s="69" t="s">
        <v>2323</v>
      </c>
      <c r="O121" s="116"/>
      <c r="P121" s="116"/>
    </row>
    <row r="122" ht="29" customHeight="1" spans="1:16">
      <c r="A122" s="69">
        <v>118</v>
      </c>
      <c r="B122" s="69" t="s">
        <v>2380</v>
      </c>
      <c r="C122" s="219"/>
      <c r="D122" s="69" t="s">
        <v>2381</v>
      </c>
      <c r="E122" s="69" t="s">
        <v>22</v>
      </c>
      <c r="F122" s="58" t="s">
        <v>27</v>
      </c>
      <c r="G122" s="58">
        <v>2</v>
      </c>
      <c r="H122" s="220">
        <v>46</v>
      </c>
      <c r="I122" s="221">
        <f t="shared" si="1"/>
        <v>92</v>
      </c>
      <c r="J122" s="79">
        <v>4</v>
      </c>
      <c r="K122" s="79">
        <v>140</v>
      </c>
      <c r="L122" s="69"/>
      <c r="M122" s="69" t="s">
        <v>24</v>
      </c>
      <c r="N122" s="69" t="s">
        <v>2323</v>
      </c>
      <c r="O122" s="116"/>
      <c r="P122" s="116"/>
    </row>
    <row r="123" ht="29" customHeight="1" spans="1:16">
      <c r="A123" s="69">
        <v>119</v>
      </c>
      <c r="B123" s="69" t="s">
        <v>2382</v>
      </c>
      <c r="C123" s="219"/>
      <c r="D123" s="37" t="s">
        <v>1415</v>
      </c>
      <c r="E123" s="69" t="s">
        <v>22</v>
      </c>
      <c r="F123" s="58" t="s">
        <v>27</v>
      </c>
      <c r="G123" s="58">
        <v>1</v>
      </c>
      <c r="H123" s="220">
        <v>120</v>
      </c>
      <c r="I123" s="221">
        <f t="shared" si="1"/>
        <v>120</v>
      </c>
      <c r="J123" s="79">
        <v>4</v>
      </c>
      <c r="K123" s="79">
        <v>140</v>
      </c>
      <c r="L123" s="69"/>
      <c r="M123" s="69" t="s">
        <v>24</v>
      </c>
      <c r="N123" s="69" t="s">
        <v>2323</v>
      </c>
      <c r="O123" s="116"/>
      <c r="P123" s="116"/>
    </row>
    <row r="124" ht="29" customHeight="1" spans="1:16">
      <c r="A124" s="69">
        <v>120</v>
      </c>
      <c r="B124" s="69" t="s">
        <v>2383</v>
      </c>
      <c r="C124" s="219"/>
      <c r="D124" s="37" t="s">
        <v>2233</v>
      </c>
      <c r="E124" s="69" t="s">
        <v>22</v>
      </c>
      <c r="F124" s="58" t="s">
        <v>27</v>
      </c>
      <c r="G124" s="58">
        <v>5</v>
      </c>
      <c r="H124" s="220">
        <v>14</v>
      </c>
      <c r="I124" s="221">
        <f t="shared" si="1"/>
        <v>70</v>
      </c>
      <c r="J124" s="79">
        <v>4</v>
      </c>
      <c r="K124" s="79">
        <v>140</v>
      </c>
      <c r="L124" s="69"/>
      <c r="M124" s="69" t="s">
        <v>24</v>
      </c>
      <c r="N124" s="69" t="s">
        <v>2323</v>
      </c>
      <c r="O124" s="116"/>
      <c r="P124" s="116"/>
    </row>
    <row r="125" ht="29" customHeight="1" spans="1:16">
      <c r="A125" s="69">
        <v>121</v>
      </c>
      <c r="B125" s="69" t="s">
        <v>2384</v>
      </c>
      <c r="C125" s="69"/>
      <c r="D125" s="37" t="s">
        <v>2233</v>
      </c>
      <c r="E125" s="69" t="s">
        <v>22</v>
      </c>
      <c r="F125" s="58" t="s">
        <v>27</v>
      </c>
      <c r="G125" s="58">
        <v>5</v>
      </c>
      <c r="H125" s="220">
        <v>14.5</v>
      </c>
      <c r="I125" s="221">
        <f t="shared" si="1"/>
        <v>72.5</v>
      </c>
      <c r="J125" s="79">
        <v>4</v>
      </c>
      <c r="K125" s="79">
        <v>140</v>
      </c>
      <c r="L125" s="69"/>
      <c r="M125" s="69" t="s">
        <v>24</v>
      </c>
      <c r="N125" s="69" t="s">
        <v>2323</v>
      </c>
      <c r="O125" s="116"/>
      <c r="P125" s="116"/>
    </row>
    <row r="126" ht="29" customHeight="1" spans="1:16">
      <c r="A126" s="69">
        <v>122</v>
      </c>
      <c r="B126" s="69" t="s">
        <v>2385</v>
      </c>
      <c r="C126" s="219"/>
      <c r="D126" s="69" t="s">
        <v>2386</v>
      </c>
      <c r="E126" s="69" t="s">
        <v>22</v>
      </c>
      <c r="F126" s="58" t="s">
        <v>27</v>
      </c>
      <c r="G126" s="58">
        <v>1</v>
      </c>
      <c r="H126" s="220">
        <v>270</v>
      </c>
      <c r="I126" s="221">
        <f t="shared" si="1"/>
        <v>270</v>
      </c>
      <c r="J126" s="79">
        <v>4</v>
      </c>
      <c r="K126" s="79">
        <v>140</v>
      </c>
      <c r="L126" s="69"/>
      <c r="M126" s="69" t="s">
        <v>24</v>
      </c>
      <c r="N126" s="69" t="s">
        <v>2323</v>
      </c>
      <c r="O126" s="116"/>
      <c r="P126" s="116"/>
    </row>
    <row r="127" ht="29" customHeight="1" spans="1:16">
      <c r="A127" s="69">
        <v>123</v>
      </c>
      <c r="B127" s="69" t="s">
        <v>1813</v>
      </c>
      <c r="C127" s="219"/>
      <c r="D127" s="37" t="s">
        <v>2233</v>
      </c>
      <c r="E127" s="69" t="s">
        <v>22</v>
      </c>
      <c r="F127" s="58" t="s">
        <v>27</v>
      </c>
      <c r="G127" s="58">
        <v>1</v>
      </c>
      <c r="H127" s="220">
        <v>30</v>
      </c>
      <c r="I127" s="221">
        <f t="shared" si="1"/>
        <v>30</v>
      </c>
      <c r="J127" s="79">
        <v>4</v>
      </c>
      <c r="K127" s="79">
        <v>140</v>
      </c>
      <c r="L127" s="69"/>
      <c r="M127" s="69" t="s">
        <v>24</v>
      </c>
      <c r="N127" s="69" t="s">
        <v>2323</v>
      </c>
      <c r="O127" s="116"/>
      <c r="P127" s="116"/>
    </row>
    <row r="128" ht="29" customHeight="1" spans="1:16">
      <c r="A128" s="69">
        <v>124</v>
      </c>
      <c r="B128" s="69" t="s">
        <v>1835</v>
      </c>
      <c r="C128" s="219"/>
      <c r="D128" s="37" t="s">
        <v>2233</v>
      </c>
      <c r="E128" s="69" t="s">
        <v>22</v>
      </c>
      <c r="F128" s="58" t="s">
        <v>27</v>
      </c>
      <c r="G128" s="58">
        <v>1</v>
      </c>
      <c r="H128" s="220">
        <v>14</v>
      </c>
      <c r="I128" s="221">
        <f t="shared" si="1"/>
        <v>14</v>
      </c>
      <c r="J128" s="79">
        <v>4</v>
      </c>
      <c r="K128" s="79">
        <v>140</v>
      </c>
      <c r="L128" s="69"/>
      <c r="M128" s="69" t="s">
        <v>24</v>
      </c>
      <c r="N128" s="69" t="s">
        <v>2323</v>
      </c>
      <c r="O128" s="116"/>
      <c r="P128" s="116"/>
    </row>
    <row r="129" ht="29" customHeight="1" spans="1:16">
      <c r="A129" s="69">
        <v>125</v>
      </c>
      <c r="B129" s="69" t="s">
        <v>2387</v>
      </c>
      <c r="C129" s="219"/>
      <c r="D129" s="37" t="s">
        <v>2233</v>
      </c>
      <c r="E129" s="69" t="s">
        <v>22</v>
      </c>
      <c r="F129" s="58" t="s">
        <v>27</v>
      </c>
      <c r="G129" s="58">
        <v>1</v>
      </c>
      <c r="H129" s="220">
        <v>28</v>
      </c>
      <c r="I129" s="221">
        <f t="shared" si="1"/>
        <v>28</v>
      </c>
      <c r="J129" s="79">
        <v>4</v>
      </c>
      <c r="K129" s="79">
        <v>140</v>
      </c>
      <c r="L129" s="69"/>
      <c r="M129" s="69" t="s">
        <v>24</v>
      </c>
      <c r="N129" s="69" t="s">
        <v>2323</v>
      </c>
      <c r="O129" s="116"/>
      <c r="P129" s="116"/>
    </row>
    <row r="130" ht="29" customHeight="1" spans="1:16">
      <c r="A130" s="69">
        <v>126</v>
      </c>
      <c r="B130" s="69" t="s">
        <v>2388</v>
      </c>
      <c r="C130" s="219"/>
      <c r="D130" s="37" t="s">
        <v>2324</v>
      </c>
      <c r="E130" s="69" t="s">
        <v>22</v>
      </c>
      <c r="F130" s="58" t="s">
        <v>27</v>
      </c>
      <c r="G130" s="58">
        <v>1</v>
      </c>
      <c r="H130" s="220">
        <v>19</v>
      </c>
      <c r="I130" s="221">
        <f t="shared" si="1"/>
        <v>19</v>
      </c>
      <c r="J130" s="79">
        <v>4</v>
      </c>
      <c r="K130" s="79">
        <v>140</v>
      </c>
      <c r="L130" s="69"/>
      <c r="M130" s="69" t="s">
        <v>24</v>
      </c>
      <c r="N130" s="69" t="s">
        <v>2323</v>
      </c>
      <c r="O130" s="116"/>
      <c r="P130" s="116"/>
    </row>
    <row r="131" ht="29" customHeight="1" spans="1:16">
      <c r="A131" s="69">
        <v>127</v>
      </c>
      <c r="B131" s="69" t="s">
        <v>2389</v>
      </c>
      <c r="C131" s="219"/>
      <c r="D131" s="37" t="s">
        <v>2233</v>
      </c>
      <c r="E131" s="69" t="s">
        <v>22</v>
      </c>
      <c r="F131" s="58" t="s">
        <v>27</v>
      </c>
      <c r="G131" s="58">
        <v>1</v>
      </c>
      <c r="H131" s="220">
        <v>94</v>
      </c>
      <c r="I131" s="221">
        <f t="shared" si="1"/>
        <v>94</v>
      </c>
      <c r="J131" s="79">
        <v>4</v>
      </c>
      <c r="K131" s="79">
        <v>140</v>
      </c>
      <c r="L131" s="69"/>
      <c r="M131" s="69" t="s">
        <v>24</v>
      </c>
      <c r="N131" s="69" t="s">
        <v>2323</v>
      </c>
      <c r="O131" s="116"/>
      <c r="P131" s="116"/>
    </row>
    <row r="132" ht="29" customHeight="1" spans="1:16">
      <c r="A132" s="69">
        <v>128</v>
      </c>
      <c r="B132" s="69" t="s">
        <v>2390</v>
      </c>
      <c r="C132" s="69"/>
      <c r="D132" s="37" t="s">
        <v>2233</v>
      </c>
      <c r="E132" s="69" t="s">
        <v>22</v>
      </c>
      <c r="F132" s="58" t="s">
        <v>27</v>
      </c>
      <c r="G132" s="58">
        <v>1</v>
      </c>
      <c r="H132" s="220">
        <v>18</v>
      </c>
      <c r="I132" s="221">
        <f t="shared" si="1"/>
        <v>18</v>
      </c>
      <c r="J132" s="79">
        <v>4</v>
      </c>
      <c r="K132" s="79">
        <v>140</v>
      </c>
      <c r="L132" s="69"/>
      <c r="M132" s="69" t="s">
        <v>24</v>
      </c>
      <c r="N132" s="69" t="s">
        <v>2323</v>
      </c>
      <c r="O132" s="116"/>
      <c r="P132" s="116"/>
    </row>
    <row r="133" ht="29" customHeight="1" spans="1:16">
      <c r="A133" s="69">
        <v>129</v>
      </c>
      <c r="B133" s="69" t="s">
        <v>2391</v>
      </c>
      <c r="C133" s="219"/>
      <c r="D133" s="37" t="s">
        <v>2233</v>
      </c>
      <c r="E133" s="69" t="s">
        <v>22</v>
      </c>
      <c r="F133" s="58" t="s">
        <v>27</v>
      </c>
      <c r="G133" s="58">
        <v>1</v>
      </c>
      <c r="H133" s="220">
        <v>11</v>
      </c>
      <c r="I133" s="221">
        <f t="shared" ref="I133:I196" si="2">H133*G133</f>
        <v>11</v>
      </c>
      <c r="J133" s="79">
        <v>4</v>
      </c>
      <c r="K133" s="79">
        <v>140</v>
      </c>
      <c r="L133" s="69"/>
      <c r="M133" s="69" t="s">
        <v>24</v>
      </c>
      <c r="N133" s="69" t="s">
        <v>2323</v>
      </c>
      <c r="O133" s="116"/>
      <c r="P133" s="116"/>
    </row>
    <row r="134" ht="29" customHeight="1" spans="1:16">
      <c r="A134" s="69">
        <v>130</v>
      </c>
      <c r="B134" s="69" t="s">
        <v>2392</v>
      </c>
      <c r="C134" s="219"/>
      <c r="D134" s="69" t="s">
        <v>2340</v>
      </c>
      <c r="E134" s="69" t="s">
        <v>22</v>
      </c>
      <c r="F134" s="58" t="s">
        <v>27</v>
      </c>
      <c r="G134" s="58">
        <v>1</v>
      </c>
      <c r="H134" s="220">
        <v>53</v>
      </c>
      <c r="I134" s="221">
        <f t="shared" si="2"/>
        <v>53</v>
      </c>
      <c r="J134" s="79">
        <v>4</v>
      </c>
      <c r="K134" s="79">
        <v>140</v>
      </c>
      <c r="L134" s="69"/>
      <c r="M134" s="69" t="s">
        <v>24</v>
      </c>
      <c r="N134" s="69" t="s">
        <v>2323</v>
      </c>
      <c r="O134" s="116"/>
      <c r="P134" s="116"/>
    </row>
    <row r="135" ht="29" customHeight="1" spans="1:16">
      <c r="A135" s="69">
        <v>131</v>
      </c>
      <c r="B135" s="69" t="s">
        <v>2393</v>
      </c>
      <c r="C135" s="219"/>
      <c r="D135" s="37" t="s">
        <v>2233</v>
      </c>
      <c r="E135" s="69" t="s">
        <v>22</v>
      </c>
      <c r="F135" s="58" t="s">
        <v>27</v>
      </c>
      <c r="G135" s="58">
        <v>1</v>
      </c>
      <c r="H135" s="220">
        <v>33</v>
      </c>
      <c r="I135" s="221">
        <f t="shared" si="2"/>
        <v>33</v>
      </c>
      <c r="J135" s="79">
        <v>4</v>
      </c>
      <c r="K135" s="79">
        <v>140</v>
      </c>
      <c r="L135" s="69"/>
      <c r="M135" s="69" t="s">
        <v>24</v>
      </c>
      <c r="N135" s="69" t="s">
        <v>2323</v>
      </c>
      <c r="O135" s="116"/>
      <c r="P135" s="116"/>
    </row>
    <row r="136" ht="29" customHeight="1" spans="1:16">
      <c r="A136" s="69">
        <v>132</v>
      </c>
      <c r="B136" s="69" t="s">
        <v>2394</v>
      </c>
      <c r="C136" s="69"/>
      <c r="D136" s="37" t="s">
        <v>2233</v>
      </c>
      <c r="E136" s="69" t="s">
        <v>22</v>
      </c>
      <c r="F136" s="58" t="s">
        <v>27</v>
      </c>
      <c r="G136" s="58">
        <v>1</v>
      </c>
      <c r="H136" s="220">
        <v>28</v>
      </c>
      <c r="I136" s="221">
        <f t="shared" si="2"/>
        <v>28</v>
      </c>
      <c r="J136" s="79">
        <v>4</v>
      </c>
      <c r="K136" s="79">
        <v>140</v>
      </c>
      <c r="L136" s="69"/>
      <c r="M136" s="69" t="s">
        <v>24</v>
      </c>
      <c r="N136" s="69" t="s">
        <v>2323</v>
      </c>
      <c r="O136" s="116"/>
      <c r="P136" s="116"/>
    </row>
    <row r="137" ht="29" customHeight="1" spans="1:16">
      <c r="A137" s="69">
        <v>133</v>
      </c>
      <c r="B137" s="69" t="s">
        <v>961</v>
      </c>
      <c r="C137" s="219"/>
      <c r="D137" s="37" t="s">
        <v>2233</v>
      </c>
      <c r="E137" s="69" t="s">
        <v>22</v>
      </c>
      <c r="F137" s="58" t="s">
        <v>27</v>
      </c>
      <c r="G137" s="58">
        <v>2</v>
      </c>
      <c r="H137" s="220">
        <v>17</v>
      </c>
      <c r="I137" s="221">
        <f t="shared" si="2"/>
        <v>34</v>
      </c>
      <c r="J137" s="79">
        <v>4</v>
      </c>
      <c r="K137" s="79">
        <v>140</v>
      </c>
      <c r="L137" s="69"/>
      <c r="M137" s="69" t="s">
        <v>24</v>
      </c>
      <c r="N137" s="69" t="s">
        <v>2323</v>
      </c>
      <c r="O137" s="116"/>
      <c r="P137" s="116"/>
    </row>
    <row r="138" ht="29" customHeight="1" spans="1:16">
      <c r="A138" s="69">
        <v>134</v>
      </c>
      <c r="B138" s="69" t="s">
        <v>2395</v>
      </c>
      <c r="C138" s="219"/>
      <c r="D138" s="69" t="s">
        <v>2396</v>
      </c>
      <c r="E138" s="69" t="s">
        <v>22</v>
      </c>
      <c r="F138" s="58" t="s">
        <v>27</v>
      </c>
      <c r="G138" s="58">
        <v>2</v>
      </c>
      <c r="H138" s="220">
        <v>30</v>
      </c>
      <c r="I138" s="221">
        <f t="shared" si="2"/>
        <v>60</v>
      </c>
      <c r="J138" s="79">
        <v>4</v>
      </c>
      <c r="K138" s="79">
        <v>140</v>
      </c>
      <c r="L138" s="69"/>
      <c r="M138" s="69" t="s">
        <v>24</v>
      </c>
      <c r="N138" s="69" t="s">
        <v>2323</v>
      </c>
      <c r="O138" s="116"/>
      <c r="P138" s="116"/>
    </row>
    <row r="139" ht="29" customHeight="1" spans="1:16">
      <c r="A139" s="69">
        <v>135</v>
      </c>
      <c r="B139" s="69" t="s">
        <v>2397</v>
      </c>
      <c r="C139" s="69"/>
      <c r="D139" s="37" t="s">
        <v>2233</v>
      </c>
      <c r="E139" s="69" t="s">
        <v>22</v>
      </c>
      <c r="F139" s="58" t="s">
        <v>27</v>
      </c>
      <c r="G139" s="58">
        <v>2</v>
      </c>
      <c r="H139" s="220">
        <v>36.5</v>
      </c>
      <c r="I139" s="221">
        <f t="shared" si="2"/>
        <v>73</v>
      </c>
      <c r="J139" s="79">
        <v>4</v>
      </c>
      <c r="K139" s="79">
        <v>140</v>
      </c>
      <c r="L139" s="69"/>
      <c r="M139" s="69" t="s">
        <v>24</v>
      </c>
      <c r="N139" s="69" t="s">
        <v>2323</v>
      </c>
      <c r="O139" s="116"/>
      <c r="P139" s="116"/>
    </row>
    <row r="140" ht="29" customHeight="1" spans="1:16">
      <c r="A140" s="69">
        <v>136</v>
      </c>
      <c r="B140" s="69" t="s">
        <v>2398</v>
      </c>
      <c r="C140" s="219"/>
      <c r="D140" s="37" t="s">
        <v>2399</v>
      </c>
      <c r="E140" s="69" t="s">
        <v>22</v>
      </c>
      <c r="F140" s="58" t="s">
        <v>27</v>
      </c>
      <c r="G140" s="58">
        <v>1</v>
      </c>
      <c r="H140" s="220">
        <v>450</v>
      </c>
      <c r="I140" s="221">
        <f t="shared" si="2"/>
        <v>450</v>
      </c>
      <c r="J140" s="79">
        <v>4</v>
      </c>
      <c r="K140" s="79">
        <v>140</v>
      </c>
      <c r="L140" s="69"/>
      <c r="M140" s="69" t="s">
        <v>24</v>
      </c>
      <c r="N140" s="69" t="s">
        <v>2323</v>
      </c>
      <c r="O140" s="116"/>
      <c r="P140" s="116"/>
    </row>
    <row r="141" ht="29" customHeight="1" spans="1:16">
      <c r="A141" s="69">
        <v>137</v>
      </c>
      <c r="B141" s="69" t="s">
        <v>1281</v>
      </c>
      <c r="C141" s="219"/>
      <c r="D141" s="37" t="s">
        <v>2353</v>
      </c>
      <c r="E141" s="69" t="s">
        <v>22</v>
      </c>
      <c r="F141" s="58" t="s">
        <v>27</v>
      </c>
      <c r="G141" s="58">
        <v>2</v>
      </c>
      <c r="H141" s="220">
        <v>20.5</v>
      </c>
      <c r="I141" s="221">
        <f t="shared" si="2"/>
        <v>41</v>
      </c>
      <c r="J141" s="79">
        <v>4</v>
      </c>
      <c r="K141" s="79">
        <v>140</v>
      </c>
      <c r="L141" s="69"/>
      <c r="M141" s="69" t="s">
        <v>24</v>
      </c>
      <c r="N141" s="69" t="s">
        <v>2323</v>
      </c>
      <c r="O141" s="116"/>
      <c r="P141" s="116"/>
    </row>
    <row r="142" ht="29" customHeight="1" spans="1:16">
      <c r="A142" s="69">
        <v>138</v>
      </c>
      <c r="B142" s="69" t="s">
        <v>2400</v>
      </c>
      <c r="C142" s="219"/>
      <c r="D142" s="37" t="s">
        <v>2353</v>
      </c>
      <c r="E142" s="69" t="s">
        <v>22</v>
      </c>
      <c r="F142" s="58" t="s">
        <v>27</v>
      </c>
      <c r="G142" s="58">
        <v>2</v>
      </c>
      <c r="H142" s="220">
        <v>54</v>
      </c>
      <c r="I142" s="221">
        <f t="shared" si="2"/>
        <v>108</v>
      </c>
      <c r="J142" s="79">
        <v>4</v>
      </c>
      <c r="K142" s="79">
        <v>140</v>
      </c>
      <c r="L142" s="69"/>
      <c r="M142" s="69" t="s">
        <v>24</v>
      </c>
      <c r="N142" s="69" t="s">
        <v>2323</v>
      </c>
      <c r="O142" s="116"/>
      <c r="P142" s="116"/>
    </row>
    <row r="143" ht="29" customHeight="1" spans="1:16">
      <c r="A143" s="69">
        <v>139</v>
      </c>
      <c r="B143" s="69" t="s">
        <v>2401</v>
      </c>
      <c r="C143" s="219"/>
      <c r="D143" s="37" t="s">
        <v>2233</v>
      </c>
      <c r="E143" s="69" t="s">
        <v>22</v>
      </c>
      <c r="F143" s="58" t="s">
        <v>27</v>
      </c>
      <c r="G143" s="58">
        <v>2</v>
      </c>
      <c r="H143" s="220">
        <v>34.5</v>
      </c>
      <c r="I143" s="221">
        <f t="shared" si="2"/>
        <v>69</v>
      </c>
      <c r="J143" s="79">
        <v>4</v>
      </c>
      <c r="K143" s="79">
        <v>140</v>
      </c>
      <c r="L143" s="69"/>
      <c r="M143" s="69" t="s">
        <v>24</v>
      </c>
      <c r="N143" s="69" t="s">
        <v>2323</v>
      </c>
      <c r="O143" s="116"/>
      <c r="P143" s="116"/>
    </row>
    <row r="144" ht="29" customHeight="1" spans="1:16">
      <c r="A144" s="69">
        <v>140</v>
      </c>
      <c r="B144" s="69" t="s">
        <v>2402</v>
      </c>
      <c r="C144" s="69"/>
      <c r="D144" s="37" t="s">
        <v>2233</v>
      </c>
      <c r="E144" s="69" t="s">
        <v>22</v>
      </c>
      <c r="F144" s="58" t="s">
        <v>27</v>
      </c>
      <c r="G144" s="58">
        <v>1</v>
      </c>
      <c r="H144" s="220">
        <v>388</v>
      </c>
      <c r="I144" s="221">
        <f t="shared" si="2"/>
        <v>388</v>
      </c>
      <c r="J144" s="79">
        <v>4</v>
      </c>
      <c r="K144" s="79">
        <v>140</v>
      </c>
      <c r="L144" s="69"/>
      <c r="M144" s="69" t="s">
        <v>24</v>
      </c>
      <c r="N144" s="69" t="s">
        <v>2323</v>
      </c>
      <c r="O144" s="116"/>
      <c r="P144" s="116"/>
    </row>
    <row r="145" ht="29" customHeight="1" spans="1:16">
      <c r="A145" s="69">
        <v>141</v>
      </c>
      <c r="B145" s="69" t="s">
        <v>2403</v>
      </c>
      <c r="C145" s="219"/>
      <c r="D145" s="37" t="s">
        <v>2404</v>
      </c>
      <c r="E145" s="69" t="s">
        <v>22</v>
      </c>
      <c r="F145" s="58" t="s">
        <v>27</v>
      </c>
      <c r="G145" s="58">
        <v>10</v>
      </c>
      <c r="H145" s="220">
        <v>19</v>
      </c>
      <c r="I145" s="221">
        <f t="shared" si="2"/>
        <v>190</v>
      </c>
      <c r="J145" s="79">
        <v>4</v>
      </c>
      <c r="K145" s="79">
        <v>140</v>
      </c>
      <c r="L145" s="69"/>
      <c r="M145" s="69" t="s">
        <v>24</v>
      </c>
      <c r="N145" s="69" t="s">
        <v>2323</v>
      </c>
      <c r="O145" s="116"/>
      <c r="P145" s="116"/>
    </row>
    <row r="146" ht="29" customHeight="1" spans="1:16">
      <c r="A146" s="69">
        <v>142</v>
      </c>
      <c r="B146" s="69" t="s">
        <v>2405</v>
      </c>
      <c r="C146" s="219"/>
      <c r="D146" s="69" t="s">
        <v>2406</v>
      </c>
      <c r="E146" s="69" t="s">
        <v>22</v>
      </c>
      <c r="F146" s="58" t="s">
        <v>27</v>
      </c>
      <c r="G146" s="58">
        <v>1</v>
      </c>
      <c r="H146" s="220">
        <v>216</v>
      </c>
      <c r="I146" s="221">
        <f t="shared" si="2"/>
        <v>216</v>
      </c>
      <c r="J146" s="79">
        <v>4</v>
      </c>
      <c r="K146" s="79">
        <v>140</v>
      </c>
      <c r="L146" s="69"/>
      <c r="M146" s="69" t="s">
        <v>24</v>
      </c>
      <c r="N146" s="69" t="s">
        <v>2323</v>
      </c>
      <c r="O146" s="116"/>
      <c r="P146" s="116"/>
    </row>
    <row r="147" ht="29" customHeight="1" spans="1:16">
      <c r="A147" s="69">
        <v>143</v>
      </c>
      <c r="B147" s="69" t="s">
        <v>2407</v>
      </c>
      <c r="C147" s="219"/>
      <c r="D147" s="69" t="s">
        <v>2408</v>
      </c>
      <c r="E147" s="69" t="s">
        <v>22</v>
      </c>
      <c r="F147" s="58" t="s">
        <v>27</v>
      </c>
      <c r="G147" s="58">
        <v>1</v>
      </c>
      <c r="H147" s="220">
        <v>100</v>
      </c>
      <c r="I147" s="221">
        <f t="shared" si="2"/>
        <v>100</v>
      </c>
      <c r="J147" s="79">
        <v>4</v>
      </c>
      <c r="K147" s="79">
        <v>140</v>
      </c>
      <c r="L147" s="69"/>
      <c r="M147" s="69" t="s">
        <v>24</v>
      </c>
      <c r="N147" s="69" t="s">
        <v>2323</v>
      </c>
      <c r="O147" s="116"/>
      <c r="P147" s="116"/>
    </row>
    <row r="148" ht="29" customHeight="1" spans="1:16">
      <c r="A148" s="69">
        <v>144</v>
      </c>
      <c r="B148" s="69" t="s">
        <v>2409</v>
      </c>
      <c r="C148" s="219"/>
      <c r="D148" s="69" t="s">
        <v>2410</v>
      </c>
      <c r="E148" s="69" t="s">
        <v>22</v>
      </c>
      <c r="F148" s="58" t="s">
        <v>27</v>
      </c>
      <c r="G148" s="58">
        <v>1</v>
      </c>
      <c r="H148" s="220">
        <v>263</v>
      </c>
      <c r="I148" s="221">
        <f t="shared" si="2"/>
        <v>263</v>
      </c>
      <c r="J148" s="79">
        <v>4</v>
      </c>
      <c r="K148" s="79">
        <v>140</v>
      </c>
      <c r="L148" s="69"/>
      <c r="M148" s="69" t="s">
        <v>24</v>
      </c>
      <c r="N148" s="69" t="s">
        <v>2323</v>
      </c>
      <c r="O148" s="116"/>
      <c r="P148" s="116"/>
    </row>
    <row r="149" ht="29" customHeight="1" spans="1:16">
      <c r="A149" s="69">
        <v>145</v>
      </c>
      <c r="B149" s="69" t="s">
        <v>38</v>
      </c>
      <c r="C149" s="219"/>
      <c r="D149" s="69" t="s">
        <v>2411</v>
      </c>
      <c r="E149" s="69" t="s">
        <v>22</v>
      </c>
      <c r="F149" s="58" t="s">
        <v>27</v>
      </c>
      <c r="G149" s="58">
        <v>2</v>
      </c>
      <c r="H149" s="220">
        <v>52</v>
      </c>
      <c r="I149" s="221">
        <f t="shared" si="2"/>
        <v>104</v>
      </c>
      <c r="J149" s="79">
        <v>4</v>
      </c>
      <c r="K149" s="79">
        <v>140</v>
      </c>
      <c r="L149" s="69"/>
      <c r="M149" s="69" t="s">
        <v>24</v>
      </c>
      <c r="N149" s="69" t="s">
        <v>2323</v>
      </c>
      <c r="O149" s="116"/>
      <c r="P149" s="116"/>
    </row>
    <row r="150" ht="29" customHeight="1" spans="1:16">
      <c r="A150" s="69">
        <v>146</v>
      </c>
      <c r="B150" s="69" t="s">
        <v>2412</v>
      </c>
      <c r="C150" s="219"/>
      <c r="D150" s="37" t="s">
        <v>2233</v>
      </c>
      <c r="E150" s="69" t="s">
        <v>22</v>
      </c>
      <c r="F150" s="58" t="s">
        <v>27</v>
      </c>
      <c r="G150" s="58">
        <f>2+1</f>
        <v>3</v>
      </c>
      <c r="H150" s="220">
        <v>14</v>
      </c>
      <c r="I150" s="221">
        <f t="shared" si="2"/>
        <v>42</v>
      </c>
      <c r="J150" s="79">
        <v>4</v>
      </c>
      <c r="K150" s="79">
        <v>140</v>
      </c>
      <c r="L150" s="69"/>
      <c r="M150" s="69" t="s">
        <v>24</v>
      </c>
      <c r="N150" s="69" t="s">
        <v>2323</v>
      </c>
      <c r="O150" s="116"/>
      <c r="P150" s="116"/>
    </row>
    <row r="151" ht="29" customHeight="1" spans="1:16">
      <c r="A151" s="69">
        <v>147</v>
      </c>
      <c r="B151" s="69" t="s">
        <v>2413</v>
      </c>
      <c r="C151" s="219"/>
      <c r="D151" s="69" t="s">
        <v>2410</v>
      </c>
      <c r="E151" s="69" t="s">
        <v>22</v>
      </c>
      <c r="F151" s="58" t="s">
        <v>27</v>
      </c>
      <c r="G151" s="58">
        <v>1</v>
      </c>
      <c r="H151" s="220">
        <v>290</v>
      </c>
      <c r="I151" s="221">
        <f t="shared" si="2"/>
        <v>290</v>
      </c>
      <c r="J151" s="79">
        <v>4</v>
      </c>
      <c r="K151" s="79">
        <v>140</v>
      </c>
      <c r="L151" s="69"/>
      <c r="M151" s="69" t="s">
        <v>24</v>
      </c>
      <c r="N151" s="69" t="s">
        <v>2323</v>
      </c>
      <c r="O151" s="116"/>
      <c r="P151" s="116"/>
    </row>
    <row r="152" ht="29" customHeight="1" spans="1:16">
      <c r="A152" s="69">
        <v>148</v>
      </c>
      <c r="B152" s="69" t="s">
        <v>2414</v>
      </c>
      <c r="C152" s="219"/>
      <c r="D152" s="69" t="s">
        <v>2415</v>
      </c>
      <c r="E152" s="69" t="s">
        <v>22</v>
      </c>
      <c r="F152" s="58" t="s">
        <v>27</v>
      </c>
      <c r="G152" s="58">
        <v>1</v>
      </c>
      <c r="H152" s="220">
        <v>253</v>
      </c>
      <c r="I152" s="221">
        <f t="shared" si="2"/>
        <v>253</v>
      </c>
      <c r="J152" s="79">
        <v>4</v>
      </c>
      <c r="K152" s="79">
        <v>140</v>
      </c>
      <c r="L152" s="69"/>
      <c r="M152" s="69" t="s">
        <v>24</v>
      </c>
      <c r="N152" s="69" t="s">
        <v>2323</v>
      </c>
      <c r="O152" s="116"/>
      <c r="P152" s="116"/>
    </row>
    <row r="153" ht="29" customHeight="1" spans="1:16">
      <c r="A153" s="69">
        <v>149</v>
      </c>
      <c r="B153" s="69" t="s">
        <v>1410</v>
      </c>
      <c r="C153" s="219"/>
      <c r="D153" s="69" t="s">
        <v>2416</v>
      </c>
      <c r="E153" s="69" t="s">
        <v>22</v>
      </c>
      <c r="F153" s="58" t="s">
        <v>27</v>
      </c>
      <c r="G153" s="58">
        <v>2</v>
      </c>
      <c r="H153" s="220">
        <v>83</v>
      </c>
      <c r="I153" s="221">
        <f t="shared" si="2"/>
        <v>166</v>
      </c>
      <c r="J153" s="79">
        <v>4</v>
      </c>
      <c r="K153" s="79">
        <v>140</v>
      </c>
      <c r="L153" s="69"/>
      <c r="M153" s="69" t="s">
        <v>24</v>
      </c>
      <c r="N153" s="69" t="s">
        <v>2323</v>
      </c>
      <c r="O153" s="116"/>
      <c r="P153" s="116"/>
    </row>
    <row r="154" ht="29" customHeight="1" spans="1:16">
      <c r="A154" s="69">
        <v>150</v>
      </c>
      <c r="B154" s="69" t="s">
        <v>2417</v>
      </c>
      <c r="C154" s="219"/>
      <c r="D154" s="69" t="s">
        <v>2418</v>
      </c>
      <c r="E154" s="69" t="s">
        <v>22</v>
      </c>
      <c r="F154" s="58" t="s">
        <v>23</v>
      </c>
      <c r="G154" s="58">
        <v>1</v>
      </c>
      <c r="H154" s="220">
        <v>116</v>
      </c>
      <c r="I154" s="221">
        <f t="shared" si="2"/>
        <v>116</v>
      </c>
      <c r="J154" s="79">
        <v>4</v>
      </c>
      <c r="K154" s="79">
        <v>140</v>
      </c>
      <c r="L154" s="69"/>
      <c r="M154" s="69" t="s">
        <v>24</v>
      </c>
      <c r="N154" s="69" t="s">
        <v>2323</v>
      </c>
      <c r="O154" s="116"/>
      <c r="P154" s="116"/>
    </row>
    <row r="155" ht="29" customHeight="1" spans="1:16">
      <c r="A155" s="69">
        <v>151</v>
      </c>
      <c r="B155" s="69" t="s">
        <v>2419</v>
      </c>
      <c r="C155" s="219"/>
      <c r="D155" s="69" t="s">
        <v>2420</v>
      </c>
      <c r="E155" s="69" t="s">
        <v>22</v>
      </c>
      <c r="F155" s="58" t="s">
        <v>27</v>
      </c>
      <c r="G155" s="58">
        <v>2</v>
      </c>
      <c r="H155" s="220">
        <v>76</v>
      </c>
      <c r="I155" s="221">
        <f t="shared" si="2"/>
        <v>152</v>
      </c>
      <c r="J155" s="79">
        <v>4</v>
      </c>
      <c r="K155" s="79">
        <v>140</v>
      </c>
      <c r="L155" s="69"/>
      <c r="M155" s="69" t="s">
        <v>24</v>
      </c>
      <c r="N155" s="69" t="s">
        <v>2323</v>
      </c>
      <c r="O155" s="116"/>
      <c r="P155" s="116"/>
    </row>
    <row r="156" ht="29" customHeight="1" spans="1:16">
      <c r="A156" s="69">
        <v>152</v>
      </c>
      <c r="B156" s="69" t="s">
        <v>2421</v>
      </c>
      <c r="C156" s="219"/>
      <c r="D156" s="69" t="s">
        <v>2420</v>
      </c>
      <c r="E156" s="69" t="s">
        <v>22</v>
      </c>
      <c r="F156" s="58" t="s">
        <v>27</v>
      </c>
      <c r="G156" s="58">
        <v>2</v>
      </c>
      <c r="H156" s="220">
        <v>70</v>
      </c>
      <c r="I156" s="221">
        <f t="shared" si="2"/>
        <v>140</v>
      </c>
      <c r="J156" s="79">
        <v>4</v>
      </c>
      <c r="K156" s="79">
        <v>140</v>
      </c>
      <c r="L156" s="69"/>
      <c r="M156" s="69" t="s">
        <v>24</v>
      </c>
      <c r="N156" s="69" t="s">
        <v>2323</v>
      </c>
      <c r="O156" s="116"/>
      <c r="P156" s="116"/>
    </row>
    <row r="157" ht="29" customHeight="1" spans="1:16">
      <c r="A157" s="69">
        <v>153</v>
      </c>
      <c r="B157" s="69" t="s">
        <v>2422</v>
      </c>
      <c r="C157" s="219"/>
      <c r="D157" s="37" t="s">
        <v>2233</v>
      </c>
      <c r="E157" s="69" t="s">
        <v>22</v>
      </c>
      <c r="F157" s="58" t="s">
        <v>27</v>
      </c>
      <c r="G157" s="58">
        <v>2</v>
      </c>
      <c r="H157" s="220">
        <v>24</v>
      </c>
      <c r="I157" s="221">
        <f t="shared" si="2"/>
        <v>48</v>
      </c>
      <c r="J157" s="79">
        <v>4</v>
      </c>
      <c r="K157" s="79">
        <v>140</v>
      </c>
      <c r="L157" s="69"/>
      <c r="M157" s="69" t="s">
        <v>24</v>
      </c>
      <c r="N157" s="69" t="s">
        <v>2323</v>
      </c>
      <c r="O157" s="116"/>
      <c r="P157" s="116"/>
    </row>
    <row r="158" ht="29" customHeight="1" spans="1:16">
      <c r="A158" s="69">
        <v>154</v>
      </c>
      <c r="B158" s="69" t="s">
        <v>2423</v>
      </c>
      <c r="C158" s="219"/>
      <c r="D158" s="37" t="s">
        <v>2327</v>
      </c>
      <c r="E158" s="69" t="s">
        <v>22</v>
      </c>
      <c r="F158" s="58" t="s">
        <v>27</v>
      </c>
      <c r="G158" s="58">
        <v>2</v>
      </c>
      <c r="H158" s="220">
        <v>41</v>
      </c>
      <c r="I158" s="221">
        <f t="shared" si="2"/>
        <v>82</v>
      </c>
      <c r="J158" s="79">
        <v>4</v>
      </c>
      <c r="K158" s="79">
        <v>140</v>
      </c>
      <c r="L158" s="69"/>
      <c r="M158" s="69" t="s">
        <v>24</v>
      </c>
      <c r="N158" s="69" t="s">
        <v>2323</v>
      </c>
      <c r="O158" s="116"/>
      <c r="P158" s="116"/>
    </row>
    <row r="159" ht="29" customHeight="1" spans="1:16">
      <c r="A159" s="69">
        <v>155</v>
      </c>
      <c r="B159" s="69" t="s">
        <v>2424</v>
      </c>
      <c r="C159" s="219"/>
      <c r="D159" s="37" t="s">
        <v>2425</v>
      </c>
      <c r="E159" s="69" t="s">
        <v>22</v>
      </c>
      <c r="F159" s="58" t="s">
        <v>27</v>
      </c>
      <c r="G159" s="58">
        <f>1+2</f>
        <v>3</v>
      </c>
      <c r="H159" s="220">
        <v>48</v>
      </c>
      <c r="I159" s="221">
        <f t="shared" si="2"/>
        <v>144</v>
      </c>
      <c r="J159" s="79">
        <v>4</v>
      </c>
      <c r="K159" s="79">
        <v>140</v>
      </c>
      <c r="L159" s="69"/>
      <c r="M159" s="69" t="s">
        <v>24</v>
      </c>
      <c r="N159" s="69" t="s">
        <v>2323</v>
      </c>
      <c r="O159" s="116"/>
      <c r="P159" s="116"/>
    </row>
    <row r="160" ht="29" customHeight="1" spans="1:16">
      <c r="A160" s="69">
        <v>156</v>
      </c>
      <c r="B160" s="69" t="s">
        <v>2426</v>
      </c>
      <c r="C160" s="219"/>
      <c r="D160" s="37" t="s">
        <v>2233</v>
      </c>
      <c r="E160" s="69" t="s">
        <v>22</v>
      </c>
      <c r="F160" s="58" t="s">
        <v>27</v>
      </c>
      <c r="G160" s="58">
        <f>2+2</f>
        <v>4</v>
      </c>
      <c r="H160" s="220">
        <v>18</v>
      </c>
      <c r="I160" s="221">
        <f t="shared" si="2"/>
        <v>72</v>
      </c>
      <c r="J160" s="79">
        <v>4</v>
      </c>
      <c r="K160" s="79">
        <v>140</v>
      </c>
      <c r="L160" s="69"/>
      <c r="M160" s="69" t="s">
        <v>24</v>
      </c>
      <c r="N160" s="69" t="s">
        <v>2323</v>
      </c>
      <c r="O160" s="116"/>
      <c r="P160" s="116"/>
    </row>
    <row r="161" ht="29" customHeight="1" spans="1:16">
      <c r="A161" s="69">
        <v>157</v>
      </c>
      <c r="B161" s="69" t="s">
        <v>2427</v>
      </c>
      <c r="C161" s="219"/>
      <c r="D161" s="37" t="s">
        <v>2233</v>
      </c>
      <c r="E161" s="69" t="s">
        <v>22</v>
      </c>
      <c r="F161" s="58" t="s">
        <v>27</v>
      </c>
      <c r="G161" s="58">
        <v>2</v>
      </c>
      <c r="H161" s="220">
        <v>24</v>
      </c>
      <c r="I161" s="221">
        <f t="shared" si="2"/>
        <v>48</v>
      </c>
      <c r="J161" s="79">
        <v>4</v>
      </c>
      <c r="K161" s="79">
        <v>140</v>
      </c>
      <c r="L161" s="69"/>
      <c r="M161" s="69" t="s">
        <v>24</v>
      </c>
      <c r="N161" s="69" t="s">
        <v>2323</v>
      </c>
      <c r="O161" s="116"/>
      <c r="P161" s="116"/>
    </row>
    <row r="162" ht="29" customHeight="1" spans="1:16">
      <c r="A162" s="69">
        <v>158</v>
      </c>
      <c r="B162" s="69" t="s">
        <v>1765</v>
      </c>
      <c r="C162" s="219"/>
      <c r="D162" s="37" t="s">
        <v>2233</v>
      </c>
      <c r="E162" s="69" t="s">
        <v>22</v>
      </c>
      <c r="F162" s="58" t="s">
        <v>27</v>
      </c>
      <c r="G162" s="230">
        <f>1+2</f>
        <v>3</v>
      </c>
      <c r="H162" s="220">
        <v>425</v>
      </c>
      <c r="I162" s="221">
        <f t="shared" si="2"/>
        <v>1275</v>
      </c>
      <c r="J162" s="79">
        <v>4</v>
      </c>
      <c r="K162" s="79">
        <v>140</v>
      </c>
      <c r="L162" s="69"/>
      <c r="M162" s="69" t="s">
        <v>24</v>
      </c>
      <c r="N162" s="69" t="s">
        <v>2323</v>
      </c>
      <c r="O162" s="116"/>
      <c r="P162" s="116"/>
    </row>
    <row r="163" ht="29" customHeight="1" spans="1:16">
      <c r="A163" s="69">
        <v>159</v>
      </c>
      <c r="B163" s="69" t="s">
        <v>2428</v>
      </c>
      <c r="C163" s="219"/>
      <c r="D163" s="37" t="s">
        <v>2233</v>
      </c>
      <c r="E163" s="69" t="s">
        <v>22</v>
      </c>
      <c r="F163" s="58" t="s">
        <v>27</v>
      </c>
      <c r="G163" s="58">
        <v>2</v>
      </c>
      <c r="H163" s="220">
        <v>15</v>
      </c>
      <c r="I163" s="221">
        <f t="shared" si="2"/>
        <v>30</v>
      </c>
      <c r="J163" s="79">
        <v>10</v>
      </c>
      <c r="K163" s="79">
        <v>350</v>
      </c>
      <c r="L163" s="69"/>
      <c r="M163" s="69" t="s">
        <v>24</v>
      </c>
      <c r="N163" s="69" t="s">
        <v>2323</v>
      </c>
      <c r="O163" s="116"/>
      <c r="P163" s="116"/>
    </row>
    <row r="164" ht="29" customHeight="1" spans="1:16">
      <c r="A164" s="69">
        <v>160</v>
      </c>
      <c r="B164" s="69" t="s">
        <v>2429</v>
      </c>
      <c r="C164" s="219"/>
      <c r="D164" s="37" t="s">
        <v>2233</v>
      </c>
      <c r="E164" s="69" t="s">
        <v>22</v>
      </c>
      <c r="F164" s="58" t="s">
        <v>27</v>
      </c>
      <c r="G164" s="58">
        <v>2</v>
      </c>
      <c r="H164" s="220">
        <v>27</v>
      </c>
      <c r="I164" s="221">
        <f t="shared" si="2"/>
        <v>54</v>
      </c>
      <c r="J164" s="79">
        <v>10</v>
      </c>
      <c r="K164" s="79">
        <v>350</v>
      </c>
      <c r="L164" s="69"/>
      <c r="M164" s="69" t="s">
        <v>24</v>
      </c>
      <c r="N164" s="69" t="s">
        <v>2323</v>
      </c>
      <c r="O164" s="116"/>
      <c r="P164" s="116"/>
    </row>
    <row r="165" ht="29" customHeight="1" spans="1:16">
      <c r="A165" s="69">
        <v>161</v>
      </c>
      <c r="B165" s="69" t="s">
        <v>2430</v>
      </c>
      <c r="C165" s="219"/>
      <c r="D165" s="37" t="s">
        <v>2233</v>
      </c>
      <c r="E165" s="69" t="s">
        <v>22</v>
      </c>
      <c r="F165" s="58" t="s">
        <v>27</v>
      </c>
      <c r="G165" s="58">
        <v>2</v>
      </c>
      <c r="H165" s="220">
        <v>22</v>
      </c>
      <c r="I165" s="221">
        <f t="shared" si="2"/>
        <v>44</v>
      </c>
      <c r="J165" s="79">
        <v>10</v>
      </c>
      <c r="K165" s="79">
        <v>350</v>
      </c>
      <c r="L165" s="69"/>
      <c r="M165" s="69" t="s">
        <v>24</v>
      </c>
      <c r="N165" s="69" t="s">
        <v>2323</v>
      </c>
      <c r="O165" s="116"/>
      <c r="P165" s="116"/>
    </row>
    <row r="166" ht="29" customHeight="1" spans="1:16">
      <c r="A166" s="69">
        <v>162</v>
      </c>
      <c r="B166" s="69" t="s">
        <v>2431</v>
      </c>
      <c r="C166" s="219"/>
      <c r="D166" s="69" t="s">
        <v>2432</v>
      </c>
      <c r="E166" s="69" t="s">
        <v>22</v>
      </c>
      <c r="F166" s="58" t="s">
        <v>27</v>
      </c>
      <c r="G166" s="58">
        <v>2</v>
      </c>
      <c r="H166" s="220">
        <v>53</v>
      </c>
      <c r="I166" s="221">
        <f t="shared" si="2"/>
        <v>106</v>
      </c>
      <c r="J166" s="79">
        <v>10</v>
      </c>
      <c r="K166" s="79">
        <v>350</v>
      </c>
      <c r="L166" s="69"/>
      <c r="M166" s="69" t="s">
        <v>24</v>
      </c>
      <c r="N166" s="69" t="s">
        <v>2323</v>
      </c>
      <c r="O166" s="116"/>
      <c r="P166" s="116"/>
    </row>
    <row r="167" ht="29" customHeight="1" spans="1:16">
      <c r="A167" s="69">
        <v>163</v>
      </c>
      <c r="B167" s="69" t="s">
        <v>2433</v>
      </c>
      <c r="C167" s="219"/>
      <c r="D167" s="37" t="s">
        <v>2434</v>
      </c>
      <c r="E167" s="69" t="s">
        <v>22</v>
      </c>
      <c r="F167" s="58" t="s">
        <v>27</v>
      </c>
      <c r="G167" s="58">
        <v>2</v>
      </c>
      <c r="H167" s="220">
        <v>89</v>
      </c>
      <c r="I167" s="221">
        <f t="shared" si="2"/>
        <v>178</v>
      </c>
      <c r="J167" s="79">
        <v>10</v>
      </c>
      <c r="K167" s="79">
        <v>350</v>
      </c>
      <c r="L167" s="69"/>
      <c r="M167" s="69" t="s">
        <v>24</v>
      </c>
      <c r="N167" s="69" t="s">
        <v>2323</v>
      </c>
      <c r="O167" s="116"/>
      <c r="P167" s="116"/>
    </row>
    <row r="168" ht="29" customHeight="1" spans="1:16">
      <c r="A168" s="69">
        <v>164</v>
      </c>
      <c r="B168" s="69" t="s">
        <v>2435</v>
      </c>
      <c r="C168" s="219"/>
      <c r="D168" s="37" t="s">
        <v>2233</v>
      </c>
      <c r="E168" s="69" t="s">
        <v>22</v>
      </c>
      <c r="F168" s="58" t="s">
        <v>27</v>
      </c>
      <c r="G168" s="58">
        <f>2+1</f>
        <v>3</v>
      </c>
      <c r="H168" s="220">
        <v>57</v>
      </c>
      <c r="I168" s="221">
        <f t="shared" si="2"/>
        <v>171</v>
      </c>
      <c r="J168" s="79">
        <v>4</v>
      </c>
      <c r="K168" s="79">
        <v>140</v>
      </c>
      <c r="L168" s="69"/>
      <c r="M168" s="69" t="s">
        <v>24</v>
      </c>
      <c r="N168" s="69" t="s">
        <v>2323</v>
      </c>
      <c r="O168" s="116"/>
      <c r="P168" s="116"/>
    </row>
    <row r="169" ht="29" customHeight="1" spans="1:16">
      <c r="A169" s="69">
        <v>165</v>
      </c>
      <c r="B169" s="69" t="s">
        <v>1750</v>
      </c>
      <c r="C169" s="219"/>
      <c r="D169" s="37" t="s">
        <v>2233</v>
      </c>
      <c r="E169" s="69" t="s">
        <v>22</v>
      </c>
      <c r="F169" s="58" t="s">
        <v>27</v>
      </c>
      <c r="G169" s="58">
        <v>2</v>
      </c>
      <c r="H169" s="220">
        <v>24</v>
      </c>
      <c r="I169" s="221">
        <f t="shared" si="2"/>
        <v>48</v>
      </c>
      <c r="J169" s="79">
        <v>4</v>
      </c>
      <c r="K169" s="79">
        <v>140</v>
      </c>
      <c r="L169" s="69"/>
      <c r="M169" s="69" t="s">
        <v>24</v>
      </c>
      <c r="N169" s="69" t="s">
        <v>2323</v>
      </c>
      <c r="O169" s="116"/>
      <c r="P169" s="116"/>
    </row>
    <row r="170" ht="29" customHeight="1" spans="1:16">
      <c r="A170" s="69">
        <v>166</v>
      </c>
      <c r="B170" s="69" t="s">
        <v>2436</v>
      </c>
      <c r="C170" s="219"/>
      <c r="D170" s="37" t="s">
        <v>2374</v>
      </c>
      <c r="E170" s="69" t="s">
        <v>22</v>
      </c>
      <c r="F170" s="58" t="s">
        <v>27</v>
      </c>
      <c r="G170" s="230">
        <v>1</v>
      </c>
      <c r="H170" s="220">
        <v>850</v>
      </c>
      <c r="I170" s="221">
        <f t="shared" si="2"/>
        <v>850</v>
      </c>
      <c r="J170" s="79">
        <v>4</v>
      </c>
      <c r="K170" s="79">
        <v>140</v>
      </c>
      <c r="L170" s="69"/>
      <c r="M170" s="69" t="s">
        <v>24</v>
      </c>
      <c r="N170" s="69" t="s">
        <v>2323</v>
      </c>
      <c r="O170" s="116"/>
      <c r="P170" s="116"/>
    </row>
    <row r="171" ht="29" customHeight="1" spans="1:16">
      <c r="A171" s="69">
        <v>167</v>
      </c>
      <c r="B171" s="69" t="s">
        <v>2437</v>
      </c>
      <c r="C171" s="219"/>
      <c r="D171" s="69" t="s">
        <v>2438</v>
      </c>
      <c r="E171" s="69" t="s">
        <v>22</v>
      </c>
      <c r="F171" s="58" t="s">
        <v>27</v>
      </c>
      <c r="G171" s="58">
        <v>2</v>
      </c>
      <c r="H171" s="220">
        <v>38</v>
      </c>
      <c r="I171" s="221">
        <f t="shared" si="2"/>
        <v>76</v>
      </c>
      <c r="J171" s="79">
        <v>4</v>
      </c>
      <c r="K171" s="79">
        <v>140</v>
      </c>
      <c r="L171" s="69"/>
      <c r="M171" s="69" t="s">
        <v>24</v>
      </c>
      <c r="N171" s="69" t="s">
        <v>2323</v>
      </c>
      <c r="O171" s="116"/>
      <c r="P171" s="116"/>
    </row>
    <row r="172" ht="29" customHeight="1" spans="1:16">
      <c r="A172" s="69">
        <v>168</v>
      </c>
      <c r="B172" s="69" t="s">
        <v>2028</v>
      </c>
      <c r="C172" s="219"/>
      <c r="D172" s="69" t="s">
        <v>2439</v>
      </c>
      <c r="E172" s="69" t="s">
        <v>22</v>
      </c>
      <c r="F172" s="58" t="s">
        <v>27</v>
      </c>
      <c r="G172" s="58">
        <v>2</v>
      </c>
      <c r="H172" s="220">
        <v>28</v>
      </c>
      <c r="I172" s="221">
        <f t="shared" si="2"/>
        <v>56</v>
      </c>
      <c r="J172" s="79">
        <v>4</v>
      </c>
      <c r="K172" s="79">
        <v>140</v>
      </c>
      <c r="L172" s="69"/>
      <c r="M172" s="69" t="s">
        <v>24</v>
      </c>
      <c r="N172" s="69" t="s">
        <v>2323</v>
      </c>
      <c r="O172" s="116"/>
      <c r="P172" s="116"/>
    </row>
    <row r="173" ht="29" customHeight="1" spans="1:16">
      <c r="A173" s="69">
        <v>169</v>
      </c>
      <c r="B173" s="69" t="s">
        <v>2440</v>
      </c>
      <c r="C173" s="219"/>
      <c r="D173" s="37" t="s">
        <v>2441</v>
      </c>
      <c r="E173" s="69" t="s">
        <v>22</v>
      </c>
      <c r="F173" s="58" t="s">
        <v>27</v>
      </c>
      <c r="G173" s="58">
        <v>2</v>
      </c>
      <c r="H173" s="220">
        <v>18</v>
      </c>
      <c r="I173" s="221">
        <f t="shared" si="2"/>
        <v>36</v>
      </c>
      <c r="J173" s="79">
        <v>10</v>
      </c>
      <c r="K173" s="79">
        <v>350</v>
      </c>
      <c r="L173" s="69"/>
      <c r="M173" s="69" t="s">
        <v>24</v>
      </c>
      <c r="N173" s="69" t="s">
        <v>2323</v>
      </c>
      <c r="O173" s="116"/>
      <c r="P173" s="116"/>
    </row>
    <row r="174" ht="29" customHeight="1" spans="1:16">
      <c r="A174" s="69">
        <v>170</v>
      </c>
      <c r="B174" s="69" t="s">
        <v>2442</v>
      </c>
      <c r="C174" s="219"/>
      <c r="D174" s="37" t="s">
        <v>2443</v>
      </c>
      <c r="E174" s="69" t="s">
        <v>22</v>
      </c>
      <c r="F174" s="58" t="s">
        <v>27</v>
      </c>
      <c r="G174" s="58">
        <f>1+1</f>
        <v>2</v>
      </c>
      <c r="H174" s="220">
        <v>175</v>
      </c>
      <c r="I174" s="221">
        <f t="shared" si="2"/>
        <v>350</v>
      </c>
      <c r="J174" s="79">
        <v>10</v>
      </c>
      <c r="K174" s="79">
        <v>350</v>
      </c>
      <c r="L174" s="69"/>
      <c r="M174" s="69" t="s">
        <v>24</v>
      </c>
      <c r="N174" s="69" t="s">
        <v>2323</v>
      </c>
      <c r="O174" s="116"/>
      <c r="P174" s="116"/>
    </row>
    <row r="175" ht="29" customHeight="1" spans="1:16">
      <c r="A175" s="69">
        <v>171</v>
      </c>
      <c r="B175" s="69" t="s">
        <v>2444</v>
      </c>
      <c r="C175" s="219"/>
      <c r="D175" s="37" t="s">
        <v>2441</v>
      </c>
      <c r="E175" s="69" t="s">
        <v>22</v>
      </c>
      <c r="F175" s="58" t="s">
        <v>27</v>
      </c>
      <c r="G175" s="58">
        <v>1</v>
      </c>
      <c r="H175" s="220">
        <v>80</v>
      </c>
      <c r="I175" s="221">
        <f t="shared" si="2"/>
        <v>80</v>
      </c>
      <c r="J175" s="79">
        <v>10</v>
      </c>
      <c r="K175" s="79">
        <v>350</v>
      </c>
      <c r="L175" s="69"/>
      <c r="M175" s="69" t="s">
        <v>24</v>
      </c>
      <c r="N175" s="69" t="s">
        <v>2323</v>
      </c>
      <c r="O175" s="116"/>
      <c r="P175" s="116"/>
    </row>
    <row r="176" ht="29" customHeight="1" spans="1:16">
      <c r="A176" s="69">
        <v>172</v>
      </c>
      <c r="B176" s="69" t="s">
        <v>2445</v>
      </c>
      <c r="C176" s="219"/>
      <c r="D176" s="37" t="s">
        <v>2441</v>
      </c>
      <c r="E176" s="69" t="s">
        <v>22</v>
      </c>
      <c r="F176" s="58" t="s">
        <v>27</v>
      </c>
      <c r="G176" s="58">
        <v>1</v>
      </c>
      <c r="H176" s="220">
        <v>35</v>
      </c>
      <c r="I176" s="221">
        <f t="shared" si="2"/>
        <v>35</v>
      </c>
      <c r="J176" s="79">
        <v>10</v>
      </c>
      <c r="K176" s="79">
        <v>350</v>
      </c>
      <c r="L176" s="69"/>
      <c r="M176" s="69" t="s">
        <v>24</v>
      </c>
      <c r="N176" s="69" t="s">
        <v>2323</v>
      </c>
      <c r="O176" s="116"/>
      <c r="P176" s="116"/>
    </row>
    <row r="177" ht="29" customHeight="1" spans="1:16">
      <c r="A177" s="69">
        <v>173</v>
      </c>
      <c r="B177" s="69" t="s">
        <v>2446</v>
      </c>
      <c r="C177" s="219"/>
      <c r="D177" s="69" t="s">
        <v>2447</v>
      </c>
      <c r="E177" s="69" t="s">
        <v>22</v>
      </c>
      <c r="F177" s="58" t="s">
        <v>27</v>
      </c>
      <c r="G177" s="58">
        <v>1</v>
      </c>
      <c r="H177" s="220">
        <v>90</v>
      </c>
      <c r="I177" s="221">
        <f t="shared" si="2"/>
        <v>90</v>
      </c>
      <c r="J177" s="79">
        <v>10</v>
      </c>
      <c r="K177" s="79">
        <v>350</v>
      </c>
      <c r="L177" s="69"/>
      <c r="M177" s="69" t="s">
        <v>24</v>
      </c>
      <c r="N177" s="69" t="s">
        <v>2323</v>
      </c>
      <c r="O177" s="116"/>
      <c r="P177" s="116"/>
    </row>
    <row r="178" ht="29" customHeight="1" spans="1:16">
      <c r="A178" s="69">
        <v>174</v>
      </c>
      <c r="B178" s="69" t="s">
        <v>2448</v>
      </c>
      <c r="C178" s="219"/>
      <c r="D178" s="37" t="s">
        <v>2441</v>
      </c>
      <c r="E178" s="69" t="s">
        <v>22</v>
      </c>
      <c r="F178" s="58" t="s">
        <v>27</v>
      </c>
      <c r="G178" s="58">
        <v>1</v>
      </c>
      <c r="H178" s="220">
        <v>54</v>
      </c>
      <c r="I178" s="221">
        <f t="shared" si="2"/>
        <v>54</v>
      </c>
      <c r="J178" s="79">
        <v>10</v>
      </c>
      <c r="K178" s="79">
        <v>350</v>
      </c>
      <c r="L178" s="69"/>
      <c r="M178" s="69" t="s">
        <v>24</v>
      </c>
      <c r="N178" s="69" t="s">
        <v>2323</v>
      </c>
      <c r="O178" s="116"/>
      <c r="P178" s="116"/>
    </row>
    <row r="179" ht="29" customHeight="1" spans="1:16">
      <c r="A179" s="69">
        <v>175</v>
      </c>
      <c r="B179" s="69" t="s">
        <v>2449</v>
      </c>
      <c r="C179" s="219"/>
      <c r="D179" s="69" t="s">
        <v>2447</v>
      </c>
      <c r="E179" s="69" t="s">
        <v>22</v>
      </c>
      <c r="F179" s="58" t="s">
        <v>27</v>
      </c>
      <c r="G179" s="58">
        <v>1</v>
      </c>
      <c r="H179" s="220">
        <v>90</v>
      </c>
      <c r="I179" s="221">
        <f t="shared" si="2"/>
        <v>90</v>
      </c>
      <c r="J179" s="79">
        <v>10</v>
      </c>
      <c r="K179" s="79">
        <v>350</v>
      </c>
      <c r="L179" s="69"/>
      <c r="M179" s="69" t="s">
        <v>24</v>
      </c>
      <c r="N179" s="69" t="s">
        <v>2323</v>
      </c>
      <c r="O179" s="116"/>
      <c r="P179" s="116"/>
    </row>
    <row r="180" ht="29" customHeight="1" spans="1:16">
      <c r="A180" s="69">
        <v>176</v>
      </c>
      <c r="B180" s="69" t="s">
        <v>2450</v>
      </c>
      <c r="C180" s="219"/>
      <c r="D180" s="69" t="s">
        <v>2451</v>
      </c>
      <c r="E180" s="69" t="s">
        <v>22</v>
      </c>
      <c r="F180" s="58" t="s">
        <v>27</v>
      </c>
      <c r="G180" s="58">
        <v>1</v>
      </c>
      <c r="H180" s="220">
        <v>45</v>
      </c>
      <c r="I180" s="221">
        <f t="shared" si="2"/>
        <v>45</v>
      </c>
      <c r="J180" s="79">
        <v>10</v>
      </c>
      <c r="K180" s="79">
        <v>350</v>
      </c>
      <c r="L180" s="69"/>
      <c r="M180" s="69" t="s">
        <v>24</v>
      </c>
      <c r="N180" s="69" t="s">
        <v>2323</v>
      </c>
      <c r="O180" s="116"/>
      <c r="P180" s="116"/>
    </row>
    <row r="181" ht="29" customHeight="1" spans="1:16">
      <c r="A181" s="69">
        <v>177</v>
      </c>
      <c r="B181" s="69" t="s">
        <v>2452</v>
      </c>
      <c r="C181" s="219"/>
      <c r="D181" s="37" t="s">
        <v>2453</v>
      </c>
      <c r="E181" s="69" t="s">
        <v>22</v>
      </c>
      <c r="F181" s="58" t="s">
        <v>27</v>
      </c>
      <c r="G181" s="58">
        <v>1</v>
      </c>
      <c r="H181" s="220">
        <v>55</v>
      </c>
      <c r="I181" s="221">
        <f t="shared" si="2"/>
        <v>55</v>
      </c>
      <c r="J181" s="79">
        <v>10</v>
      </c>
      <c r="K181" s="79">
        <v>350</v>
      </c>
      <c r="L181" s="69"/>
      <c r="M181" s="69" t="s">
        <v>24</v>
      </c>
      <c r="N181" s="69" t="s">
        <v>2323</v>
      </c>
      <c r="O181" s="116"/>
      <c r="P181" s="116"/>
    </row>
    <row r="182" ht="29" customHeight="1" spans="1:16">
      <c r="A182" s="69">
        <v>178</v>
      </c>
      <c r="B182" s="69" t="s">
        <v>2454</v>
      </c>
      <c r="C182" s="219"/>
      <c r="D182" s="69" t="s">
        <v>2447</v>
      </c>
      <c r="E182" s="69" t="s">
        <v>22</v>
      </c>
      <c r="F182" s="58" t="s">
        <v>27</v>
      </c>
      <c r="G182" s="58">
        <v>1</v>
      </c>
      <c r="H182" s="220">
        <v>35</v>
      </c>
      <c r="I182" s="221">
        <f t="shared" si="2"/>
        <v>35</v>
      </c>
      <c r="J182" s="79">
        <v>10</v>
      </c>
      <c r="K182" s="79">
        <v>350</v>
      </c>
      <c r="L182" s="69"/>
      <c r="M182" s="69" t="s">
        <v>24</v>
      </c>
      <c r="N182" s="69" t="s">
        <v>2323</v>
      </c>
      <c r="O182" s="116"/>
      <c r="P182" s="116"/>
    </row>
    <row r="183" ht="29" customHeight="1" spans="1:16">
      <c r="A183" s="69">
        <v>179</v>
      </c>
      <c r="B183" s="69" t="s">
        <v>2455</v>
      </c>
      <c r="C183" s="219"/>
      <c r="D183" s="69" t="s">
        <v>2447</v>
      </c>
      <c r="E183" s="69" t="s">
        <v>22</v>
      </c>
      <c r="F183" s="58" t="s">
        <v>27</v>
      </c>
      <c r="G183" s="58">
        <v>1</v>
      </c>
      <c r="H183" s="220">
        <v>28</v>
      </c>
      <c r="I183" s="221">
        <f t="shared" si="2"/>
        <v>28</v>
      </c>
      <c r="J183" s="79">
        <v>10</v>
      </c>
      <c r="K183" s="79">
        <v>350</v>
      </c>
      <c r="L183" s="69"/>
      <c r="M183" s="69" t="s">
        <v>24</v>
      </c>
      <c r="N183" s="69" t="s">
        <v>2323</v>
      </c>
      <c r="O183" s="116"/>
      <c r="P183" s="116"/>
    </row>
    <row r="184" ht="29" customHeight="1" spans="1:16">
      <c r="A184" s="69">
        <v>180</v>
      </c>
      <c r="B184" s="69" t="s">
        <v>2456</v>
      </c>
      <c r="C184" s="219"/>
      <c r="D184" s="69" t="s">
        <v>2457</v>
      </c>
      <c r="E184" s="69" t="s">
        <v>22</v>
      </c>
      <c r="F184" s="58" t="s">
        <v>27</v>
      </c>
      <c r="G184" s="58">
        <v>1</v>
      </c>
      <c r="H184" s="220">
        <v>240</v>
      </c>
      <c r="I184" s="221">
        <f t="shared" si="2"/>
        <v>240</v>
      </c>
      <c r="J184" s="79">
        <v>10</v>
      </c>
      <c r="K184" s="79">
        <v>350</v>
      </c>
      <c r="L184" s="69"/>
      <c r="M184" s="69" t="s">
        <v>24</v>
      </c>
      <c r="N184" s="69" t="s">
        <v>2323</v>
      </c>
      <c r="O184" s="116"/>
      <c r="P184" s="116"/>
    </row>
    <row r="185" ht="29" customHeight="1" spans="1:16">
      <c r="A185" s="69">
        <v>181</v>
      </c>
      <c r="B185" s="69" t="s">
        <v>2458</v>
      </c>
      <c r="C185" s="219"/>
      <c r="D185" s="37" t="s">
        <v>2443</v>
      </c>
      <c r="E185" s="69" t="s">
        <v>22</v>
      </c>
      <c r="F185" s="58" t="s">
        <v>27</v>
      </c>
      <c r="G185" s="58">
        <v>1</v>
      </c>
      <c r="H185" s="220">
        <v>80</v>
      </c>
      <c r="I185" s="221">
        <f t="shared" si="2"/>
        <v>80</v>
      </c>
      <c r="J185" s="79">
        <v>10</v>
      </c>
      <c r="K185" s="79">
        <v>350</v>
      </c>
      <c r="L185" s="69"/>
      <c r="M185" s="69" t="s">
        <v>24</v>
      </c>
      <c r="N185" s="69" t="s">
        <v>2323</v>
      </c>
      <c r="O185" s="116"/>
      <c r="P185" s="116"/>
    </row>
    <row r="186" ht="29" customHeight="1" spans="1:16">
      <c r="A186" s="69">
        <v>182</v>
      </c>
      <c r="B186" s="69" t="s">
        <v>2459</v>
      </c>
      <c r="C186" s="219"/>
      <c r="D186" s="69" t="s">
        <v>2460</v>
      </c>
      <c r="E186" s="69" t="s">
        <v>22</v>
      </c>
      <c r="F186" s="58" t="s">
        <v>27</v>
      </c>
      <c r="G186" s="58">
        <v>1</v>
      </c>
      <c r="H186" s="220">
        <v>80</v>
      </c>
      <c r="I186" s="221">
        <f t="shared" si="2"/>
        <v>80</v>
      </c>
      <c r="J186" s="79">
        <v>10</v>
      </c>
      <c r="K186" s="79">
        <v>350</v>
      </c>
      <c r="L186" s="69"/>
      <c r="M186" s="69" t="s">
        <v>24</v>
      </c>
      <c r="N186" s="69" t="s">
        <v>2323</v>
      </c>
      <c r="O186" s="116"/>
      <c r="P186" s="116"/>
    </row>
    <row r="187" ht="29" customHeight="1" spans="1:16">
      <c r="A187" s="69">
        <v>183</v>
      </c>
      <c r="B187" s="69" t="s">
        <v>2461</v>
      </c>
      <c r="C187" s="219"/>
      <c r="D187" s="69" t="s">
        <v>2462</v>
      </c>
      <c r="E187" s="69" t="s">
        <v>22</v>
      </c>
      <c r="F187" s="58" t="s">
        <v>27</v>
      </c>
      <c r="G187" s="58">
        <v>1</v>
      </c>
      <c r="H187" s="220">
        <v>98</v>
      </c>
      <c r="I187" s="221">
        <f t="shared" si="2"/>
        <v>98</v>
      </c>
      <c r="J187" s="79">
        <v>10</v>
      </c>
      <c r="K187" s="79">
        <v>350</v>
      </c>
      <c r="L187" s="69"/>
      <c r="M187" s="69" t="s">
        <v>24</v>
      </c>
      <c r="N187" s="69" t="s">
        <v>2323</v>
      </c>
      <c r="O187" s="116"/>
      <c r="P187" s="116"/>
    </row>
    <row r="188" ht="29" customHeight="1" spans="1:16">
      <c r="A188" s="69">
        <v>184</v>
      </c>
      <c r="B188" s="69" t="s">
        <v>2463</v>
      </c>
      <c r="C188" s="219"/>
      <c r="D188" s="69" t="s">
        <v>2464</v>
      </c>
      <c r="E188" s="69" t="s">
        <v>22</v>
      </c>
      <c r="F188" s="58" t="s">
        <v>27</v>
      </c>
      <c r="G188" s="58">
        <v>1</v>
      </c>
      <c r="H188" s="220">
        <v>55</v>
      </c>
      <c r="I188" s="221">
        <f t="shared" si="2"/>
        <v>55</v>
      </c>
      <c r="J188" s="79">
        <v>10</v>
      </c>
      <c r="K188" s="79">
        <v>350</v>
      </c>
      <c r="L188" s="69"/>
      <c r="M188" s="69" t="s">
        <v>24</v>
      </c>
      <c r="N188" s="69" t="s">
        <v>2323</v>
      </c>
      <c r="O188" s="116"/>
      <c r="P188" s="116"/>
    </row>
    <row r="189" ht="29" customHeight="1" spans="1:16">
      <c r="A189" s="69">
        <v>185</v>
      </c>
      <c r="B189" s="69" t="s">
        <v>2461</v>
      </c>
      <c r="C189" s="219"/>
      <c r="D189" s="69" t="s">
        <v>2465</v>
      </c>
      <c r="E189" s="69" t="s">
        <v>22</v>
      </c>
      <c r="F189" s="58" t="s">
        <v>27</v>
      </c>
      <c r="G189" s="58">
        <v>1</v>
      </c>
      <c r="H189" s="220">
        <v>51</v>
      </c>
      <c r="I189" s="221">
        <f t="shared" si="2"/>
        <v>51</v>
      </c>
      <c r="J189" s="79">
        <v>10</v>
      </c>
      <c r="K189" s="79">
        <v>350</v>
      </c>
      <c r="L189" s="69"/>
      <c r="M189" s="69" t="s">
        <v>24</v>
      </c>
      <c r="N189" s="69" t="s">
        <v>2323</v>
      </c>
      <c r="O189" s="116"/>
      <c r="P189" s="116"/>
    </row>
    <row r="190" ht="29" customHeight="1" spans="1:16">
      <c r="A190" s="69">
        <v>186</v>
      </c>
      <c r="B190" s="69" t="s">
        <v>2466</v>
      </c>
      <c r="C190" s="219"/>
      <c r="D190" s="69" t="s">
        <v>2467</v>
      </c>
      <c r="E190" s="69" t="s">
        <v>22</v>
      </c>
      <c r="F190" s="58" t="s">
        <v>27</v>
      </c>
      <c r="G190" s="58">
        <v>1</v>
      </c>
      <c r="H190" s="220">
        <v>60</v>
      </c>
      <c r="I190" s="221">
        <f t="shared" si="2"/>
        <v>60</v>
      </c>
      <c r="J190" s="79">
        <v>10</v>
      </c>
      <c r="K190" s="79">
        <v>350</v>
      </c>
      <c r="L190" s="69"/>
      <c r="M190" s="69" t="s">
        <v>24</v>
      </c>
      <c r="N190" s="69" t="s">
        <v>2323</v>
      </c>
      <c r="O190" s="116"/>
      <c r="P190" s="116"/>
    </row>
    <row r="191" ht="29" customHeight="1" spans="1:16">
      <c r="A191" s="69">
        <v>187</v>
      </c>
      <c r="B191" s="69" t="s">
        <v>2468</v>
      </c>
      <c r="C191" s="219"/>
      <c r="D191" s="69" t="s">
        <v>2469</v>
      </c>
      <c r="E191" s="69" t="s">
        <v>22</v>
      </c>
      <c r="F191" s="58" t="s">
        <v>27</v>
      </c>
      <c r="G191" s="58">
        <v>1</v>
      </c>
      <c r="H191" s="220">
        <v>33</v>
      </c>
      <c r="I191" s="221">
        <f t="shared" si="2"/>
        <v>33</v>
      </c>
      <c r="J191" s="79">
        <v>10</v>
      </c>
      <c r="K191" s="79">
        <v>350</v>
      </c>
      <c r="L191" s="69"/>
      <c r="M191" s="69" t="s">
        <v>24</v>
      </c>
      <c r="N191" s="69" t="s">
        <v>2323</v>
      </c>
      <c r="O191" s="116"/>
      <c r="P191" s="116"/>
    </row>
    <row r="192" ht="29" customHeight="1" spans="1:16">
      <c r="A192" s="69">
        <v>188</v>
      </c>
      <c r="B192" s="69" t="s">
        <v>2470</v>
      </c>
      <c r="C192" s="219"/>
      <c r="D192" s="69" t="s">
        <v>2471</v>
      </c>
      <c r="E192" s="69" t="s">
        <v>22</v>
      </c>
      <c r="F192" s="58" t="s">
        <v>27</v>
      </c>
      <c r="G192" s="58">
        <v>1</v>
      </c>
      <c r="H192" s="220">
        <v>68</v>
      </c>
      <c r="I192" s="221">
        <f t="shared" si="2"/>
        <v>68</v>
      </c>
      <c r="J192" s="79">
        <v>10</v>
      </c>
      <c r="K192" s="79">
        <v>350</v>
      </c>
      <c r="L192" s="69"/>
      <c r="M192" s="69" t="s">
        <v>24</v>
      </c>
      <c r="N192" s="69" t="s">
        <v>2323</v>
      </c>
      <c r="O192" s="116"/>
      <c r="P192" s="116"/>
    </row>
    <row r="193" ht="29" customHeight="1" spans="1:16">
      <c r="A193" s="69">
        <v>189</v>
      </c>
      <c r="B193" s="69" t="s">
        <v>2472</v>
      </c>
      <c r="C193" s="219"/>
      <c r="D193" s="37" t="s">
        <v>2473</v>
      </c>
      <c r="E193" s="69" t="s">
        <v>22</v>
      </c>
      <c r="F193" s="58" t="s">
        <v>27</v>
      </c>
      <c r="G193" s="230">
        <v>1</v>
      </c>
      <c r="H193" s="220">
        <v>100</v>
      </c>
      <c r="I193" s="221">
        <f t="shared" si="2"/>
        <v>100</v>
      </c>
      <c r="J193" s="79">
        <v>10</v>
      </c>
      <c r="K193" s="79">
        <v>350</v>
      </c>
      <c r="L193" s="69"/>
      <c r="M193" s="69" t="s">
        <v>24</v>
      </c>
      <c r="N193" s="69" t="s">
        <v>2323</v>
      </c>
      <c r="O193" s="116"/>
      <c r="P193" s="116"/>
    </row>
    <row r="194" ht="29" customHeight="1" spans="1:16">
      <c r="A194" s="69">
        <v>190</v>
      </c>
      <c r="B194" s="69" t="s">
        <v>2459</v>
      </c>
      <c r="C194" s="219"/>
      <c r="D194" s="69" t="s">
        <v>2474</v>
      </c>
      <c r="E194" s="69" t="s">
        <v>22</v>
      </c>
      <c r="F194" s="58" t="s">
        <v>27</v>
      </c>
      <c r="G194" s="58">
        <v>1</v>
      </c>
      <c r="H194" s="220">
        <v>320</v>
      </c>
      <c r="I194" s="221">
        <f t="shared" si="2"/>
        <v>320</v>
      </c>
      <c r="J194" s="79">
        <v>10</v>
      </c>
      <c r="K194" s="79">
        <v>350</v>
      </c>
      <c r="L194" s="69"/>
      <c r="M194" s="69" t="s">
        <v>24</v>
      </c>
      <c r="N194" s="69" t="s">
        <v>2323</v>
      </c>
      <c r="O194" s="116"/>
      <c r="P194" s="116"/>
    </row>
    <row r="195" ht="29" customHeight="1" spans="1:16">
      <c r="A195" s="69">
        <v>191</v>
      </c>
      <c r="B195" s="69" t="s">
        <v>2470</v>
      </c>
      <c r="C195" s="219"/>
      <c r="D195" s="69" t="s">
        <v>2464</v>
      </c>
      <c r="E195" s="69" t="s">
        <v>22</v>
      </c>
      <c r="F195" s="58" t="s">
        <v>27</v>
      </c>
      <c r="G195" s="58">
        <v>1</v>
      </c>
      <c r="H195" s="220">
        <v>160</v>
      </c>
      <c r="I195" s="221">
        <f t="shared" si="2"/>
        <v>160</v>
      </c>
      <c r="J195" s="79">
        <v>10</v>
      </c>
      <c r="K195" s="79">
        <v>350</v>
      </c>
      <c r="L195" s="69"/>
      <c r="M195" s="69" t="s">
        <v>24</v>
      </c>
      <c r="N195" s="69" t="s">
        <v>2323</v>
      </c>
      <c r="O195" s="116"/>
      <c r="P195" s="116"/>
    </row>
    <row r="196" ht="29" customHeight="1" spans="1:16">
      <c r="A196" s="69">
        <v>192</v>
      </c>
      <c r="B196" s="69" t="s">
        <v>2450</v>
      </c>
      <c r="C196" s="219"/>
      <c r="D196" s="69" t="s">
        <v>2464</v>
      </c>
      <c r="E196" s="69" t="s">
        <v>22</v>
      </c>
      <c r="F196" s="58" t="s">
        <v>27</v>
      </c>
      <c r="G196" s="58">
        <v>1</v>
      </c>
      <c r="H196" s="220">
        <v>150</v>
      </c>
      <c r="I196" s="221">
        <f t="shared" si="2"/>
        <v>150</v>
      </c>
      <c r="J196" s="79">
        <v>10</v>
      </c>
      <c r="K196" s="79">
        <v>350</v>
      </c>
      <c r="L196" s="69"/>
      <c r="M196" s="69" t="s">
        <v>24</v>
      </c>
      <c r="N196" s="69" t="s">
        <v>2323</v>
      </c>
      <c r="O196" s="116"/>
      <c r="P196" s="116"/>
    </row>
    <row r="197" ht="29" customHeight="1" spans="1:16">
      <c r="A197" s="69">
        <v>193</v>
      </c>
      <c r="B197" s="69" t="s">
        <v>2475</v>
      </c>
      <c r="C197" s="219"/>
      <c r="D197" s="69" t="s">
        <v>2464</v>
      </c>
      <c r="E197" s="69" t="s">
        <v>22</v>
      </c>
      <c r="F197" s="58" t="s">
        <v>27</v>
      </c>
      <c r="G197" s="58">
        <v>1</v>
      </c>
      <c r="H197" s="220">
        <v>18</v>
      </c>
      <c r="I197" s="221">
        <f t="shared" ref="I197:I260" si="3">H197*G197</f>
        <v>18</v>
      </c>
      <c r="J197" s="79">
        <v>10</v>
      </c>
      <c r="K197" s="79">
        <v>350</v>
      </c>
      <c r="L197" s="69"/>
      <c r="M197" s="69" t="s">
        <v>24</v>
      </c>
      <c r="N197" s="69" t="s">
        <v>2323</v>
      </c>
      <c r="O197" s="116"/>
      <c r="P197" s="116"/>
    </row>
    <row r="198" ht="29" customHeight="1" spans="1:16">
      <c r="A198" s="69">
        <v>194</v>
      </c>
      <c r="B198" s="69" t="s">
        <v>2476</v>
      </c>
      <c r="C198" s="219"/>
      <c r="D198" s="69" t="s">
        <v>2477</v>
      </c>
      <c r="E198" s="69" t="s">
        <v>22</v>
      </c>
      <c r="F198" s="58" t="s">
        <v>27</v>
      </c>
      <c r="G198" s="58">
        <v>1</v>
      </c>
      <c r="H198" s="220">
        <v>300</v>
      </c>
      <c r="I198" s="221">
        <f t="shared" si="3"/>
        <v>300</v>
      </c>
      <c r="J198" s="79">
        <v>10</v>
      </c>
      <c r="K198" s="79">
        <v>350</v>
      </c>
      <c r="L198" s="69"/>
      <c r="M198" s="69" t="s">
        <v>24</v>
      </c>
      <c r="N198" s="69" t="s">
        <v>2323</v>
      </c>
      <c r="O198" s="116"/>
      <c r="P198" s="116"/>
    </row>
    <row r="199" ht="29" customHeight="1" spans="1:16">
      <c r="A199" s="69">
        <v>195</v>
      </c>
      <c r="B199" s="69" t="s">
        <v>2478</v>
      </c>
      <c r="C199" s="69"/>
      <c r="D199" s="37" t="s">
        <v>2479</v>
      </c>
      <c r="E199" s="69" t="s">
        <v>22</v>
      </c>
      <c r="F199" s="58" t="s">
        <v>118</v>
      </c>
      <c r="G199" s="58">
        <v>4</v>
      </c>
      <c r="H199" s="220">
        <v>134</v>
      </c>
      <c r="I199" s="221">
        <f t="shared" si="3"/>
        <v>536</v>
      </c>
      <c r="J199" s="79">
        <v>10</v>
      </c>
      <c r="K199" s="79">
        <v>350</v>
      </c>
      <c r="L199" s="69"/>
      <c r="M199" s="69" t="s">
        <v>24</v>
      </c>
      <c r="N199" s="69" t="s">
        <v>2323</v>
      </c>
      <c r="O199" s="116"/>
      <c r="P199" s="116"/>
    </row>
    <row r="200" ht="29" customHeight="1" spans="1:16">
      <c r="A200" s="69">
        <v>196</v>
      </c>
      <c r="B200" s="69" t="s">
        <v>2480</v>
      </c>
      <c r="C200" s="69"/>
      <c r="D200" s="37" t="s">
        <v>2481</v>
      </c>
      <c r="E200" s="69" t="s">
        <v>22</v>
      </c>
      <c r="F200" s="58" t="s">
        <v>118</v>
      </c>
      <c r="G200" s="58">
        <v>5</v>
      </c>
      <c r="H200" s="220">
        <v>98</v>
      </c>
      <c r="I200" s="221">
        <f t="shared" si="3"/>
        <v>490</v>
      </c>
      <c r="J200" s="79">
        <v>10</v>
      </c>
      <c r="K200" s="79">
        <v>350</v>
      </c>
      <c r="L200" s="69"/>
      <c r="M200" s="69" t="s">
        <v>24</v>
      </c>
      <c r="N200" s="69" t="s">
        <v>2323</v>
      </c>
      <c r="O200" s="116"/>
      <c r="P200" s="116"/>
    </row>
    <row r="201" ht="29" customHeight="1" spans="1:16">
      <c r="A201" s="69">
        <v>197</v>
      </c>
      <c r="B201" s="69" t="s">
        <v>2482</v>
      </c>
      <c r="C201" s="69"/>
      <c r="D201" s="37" t="s">
        <v>2481</v>
      </c>
      <c r="E201" s="69" t="s">
        <v>22</v>
      </c>
      <c r="F201" s="58" t="s">
        <v>118</v>
      </c>
      <c r="G201" s="58">
        <v>5</v>
      </c>
      <c r="H201" s="220">
        <v>98</v>
      </c>
      <c r="I201" s="221">
        <f t="shared" si="3"/>
        <v>490</v>
      </c>
      <c r="J201" s="79">
        <v>10</v>
      </c>
      <c r="K201" s="79">
        <v>350</v>
      </c>
      <c r="L201" s="69"/>
      <c r="M201" s="69" t="s">
        <v>24</v>
      </c>
      <c r="N201" s="69" t="s">
        <v>2323</v>
      </c>
      <c r="O201" s="116"/>
      <c r="P201" s="116"/>
    </row>
    <row r="202" ht="29" customHeight="1" spans="1:16">
      <c r="A202" s="69">
        <v>198</v>
      </c>
      <c r="B202" s="69" t="s">
        <v>2483</v>
      </c>
      <c r="C202" s="69"/>
      <c r="D202" s="37" t="s">
        <v>2484</v>
      </c>
      <c r="E202" s="69" t="s">
        <v>22</v>
      </c>
      <c r="F202" s="58" t="s">
        <v>118</v>
      </c>
      <c r="G202" s="58">
        <v>4</v>
      </c>
      <c r="H202" s="220">
        <v>98</v>
      </c>
      <c r="I202" s="221">
        <f t="shared" si="3"/>
        <v>392</v>
      </c>
      <c r="J202" s="79">
        <v>10</v>
      </c>
      <c r="K202" s="79">
        <v>350</v>
      </c>
      <c r="L202" s="69"/>
      <c r="M202" s="69" t="s">
        <v>24</v>
      </c>
      <c r="N202" s="69" t="s">
        <v>2323</v>
      </c>
      <c r="O202" s="116"/>
      <c r="P202" s="116"/>
    </row>
    <row r="203" ht="29" customHeight="1" spans="1:16">
      <c r="A203" s="69">
        <v>199</v>
      </c>
      <c r="B203" s="69" t="s">
        <v>2485</v>
      </c>
      <c r="C203" s="69"/>
      <c r="D203" s="37" t="s">
        <v>2486</v>
      </c>
      <c r="E203" s="69" t="s">
        <v>22</v>
      </c>
      <c r="F203" s="58" t="s">
        <v>118</v>
      </c>
      <c r="G203" s="58">
        <v>2</v>
      </c>
      <c r="H203" s="220">
        <v>98</v>
      </c>
      <c r="I203" s="221">
        <f t="shared" si="3"/>
        <v>196</v>
      </c>
      <c r="J203" s="79">
        <v>10</v>
      </c>
      <c r="K203" s="79">
        <v>350</v>
      </c>
      <c r="L203" s="69"/>
      <c r="M203" s="69" t="s">
        <v>24</v>
      </c>
      <c r="N203" s="69" t="s">
        <v>2323</v>
      </c>
      <c r="O203" s="116"/>
      <c r="P203" s="116"/>
    </row>
    <row r="204" ht="29" customHeight="1" spans="1:16">
      <c r="A204" s="69">
        <v>200</v>
      </c>
      <c r="B204" s="69" t="s">
        <v>2487</v>
      </c>
      <c r="C204" s="69"/>
      <c r="D204" s="69" t="s">
        <v>2488</v>
      </c>
      <c r="E204" s="69" t="s">
        <v>22</v>
      </c>
      <c r="F204" s="58" t="s">
        <v>118</v>
      </c>
      <c r="G204" s="58">
        <v>2</v>
      </c>
      <c r="H204" s="220">
        <v>50</v>
      </c>
      <c r="I204" s="221">
        <f t="shared" si="3"/>
        <v>100</v>
      </c>
      <c r="J204" s="79">
        <v>10</v>
      </c>
      <c r="K204" s="79">
        <v>350</v>
      </c>
      <c r="L204" s="69"/>
      <c r="M204" s="69" t="s">
        <v>24</v>
      </c>
      <c r="N204" s="69" t="s">
        <v>2323</v>
      </c>
      <c r="O204" s="116"/>
      <c r="P204" s="116"/>
    </row>
    <row r="205" ht="29" customHeight="1" spans="1:16">
      <c r="A205" s="69">
        <v>201</v>
      </c>
      <c r="B205" s="69" t="s">
        <v>2487</v>
      </c>
      <c r="C205" s="69"/>
      <c r="D205" s="69" t="s">
        <v>2489</v>
      </c>
      <c r="E205" s="69" t="s">
        <v>22</v>
      </c>
      <c r="F205" s="58" t="s">
        <v>118</v>
      </c>
      <c r="G205" s="58">
        <v>2</v>
      </c>
      <c r="H205" s="220">
        <v>50</v>
      </c>
      <c r="I205" s="221">
        <f t="shared" si="3"/>
        <v>100</v>
      </c>
      <c r="J205" s="79">
        <v>10</v>
      </c>
      <c r="K205" s="79">
        <v>350</v>
      </c>
      <c r="L205" s="69"/>
      <c r="M205" s="69" t="s">
        <v>24</v>
      </c>
      <c r="N205" s="69" t="s">
        <v>2323</v>
      </c>
      <c r="O205" s="116"/>
      <c r="P205" s="116"/>
    </row>
    <row r="206" ht="29" customHeight="1" spans="1:16">
      <c r="A206" s="69">
        <v>202</v>
      </c>
      <c r="B206" s="69" t="s">
        <v>2487</v>
      </c>
      <c r="C206" s="69"/>
      <c r="D206" s="69" t="s">
        <v>2490</v>
      </c>
      <c r="E206" s="69" t="s">
        <v>22</v>
      </c>
      <c r="F206" s="58" t="s">
        <v>118</v>
      </c>
      <c r="G206" s="58">
        <v>2</v>
      </c>
      <c r="H206" s="220">
        <v>50</v>
      </c>
      <c r="I206" s="221">
        <f t="shared" si="3"/>
        <v>100</v>
      </c>
      <c r="J206" s="79">
        <v>10</v>
      </c>
      <c r="K206" s="79">
        <v>350</v>
      </c>
      <c r="L206" s="69"/>
      <c r="M206" s="69" t="s">
        <v>24</v>
      </c>
      <c r="N206" s="69" t="s">
        <v>2323</v>
      </c>
      <c r="O206" s="116"/>
      <c r="P206" s="116"/>
    </row>
    <row r="207" ht="29" customHeight="1" spans="1:16">
      <c r="A207" s="69">
        <v>203</v>
      </c>
      <c r="B207" s="69" t="s">
        <v>2491</v>
      </c>
      <c r="C207" s="69"/>
      <c r="D207" s="69" t="s">
        <v>2492</v>
      </c>
      <c r="E207" s="69" t="s">
        <v>22</v>
      </c>
      <c r="F207" s="58" t="s">
        <v>27</v>
      </c>
      <c r="G207" s="58">
        <v>1</v>
      </c>
      <c r="H207" s="220">
        <v>287</v>
      </c>
      <c r="I207" s="221">
        <f t="shared" si="3"/>
        <v>287</v>
      </c>
      <c r="J207" s="79">
        <v>10</v>
      </c>
      <c r="K207" s="79">
        <v>350</v>
      </c>
      <c r="L207" s="69"/>
      <c r="M207" s="69" t="s">
        <v>24</v>
      </c>
      <c r="N207" s="69" t="s">
        <v>2323</v>
      </c>
      <c r="O207" s="116"/>
      <c r="P207" s="116"/>
    </row>
    <row r="208" ht="29" customHeight="1" spans="1:16">
      <c r="A208" s="69">
        <v>204</v>
      </c>
      <c r="B208" s="69" t="s">
        <v>2491</v>
      </c>
      <c r="C208" s="69"/>
      <c r="D208" s="69" t="s">
        <v>2493</v>
      </c>
      <c r="E208" s="69" t="s">
        <v>22</v>
      </c>
      <c r="F208" s="58" t="s">
        <v>27</v>
      </c>
      <c r="G208" s="58">
        <v>1</v>
      </c>
      <c r="H208" s="220">
        <v>287</v>
      </c>
      <c r="I208" s="221">
        <f t="shared" si="3"/>
        <v>287</v>
      </c>
      <c r="J208" s="79">
        <v>10</v>
      </c>
      <c r="K208" s="79">
        <v>350</v>
      </c>
      <c r="L208" s="69"/>
      <c r="M208" s="69" t="s">
        <v>24</v>
      </c>
      <c r="N208" s="69" t="s">
        <v>2323</v>
      </c>
      <c r="O208" s="116"/>
      <c r="P208" s="116"/>
    </row>
    <row r="209" ht="29" customHeight="1" spans="1:16">
      <c r="A209" s="69">
        <v>205</v>
      </c>
      <c r="B209" s="69" t="s">
        <v>2494</v>
      </c>
      <c r="C209" s="69"/>
      <c r="D209" s="37" t="s">
        <v>2495</v>
      </c>
      <c r="E209" s="69" t="s">
        <v>22</v>
      </c>
      <c r="F209" s="58" t="s">
        <v>27</v>
      </c>
      <c r="G209" s="58">
        <v>2</v>
      </c>
      <c r="H209" s="220">
        <v>58</v>
      </c>
      <c r="I209" s="221">
        <f t="shared" si="3"/>
        <v>116</v>
      </c>
      <c r="J209" s="79">
        <v>10</v>
      </c>
      <c r="K209" s="79">
        <v>350</v>
      </c>
      <c r="L209" s="69"/>
      <c r="M209" s="69" t="s">
        <v>24</v>
      </c>
      <c r="N209" s="69" t="s">
        <v>2323</v>
      </c>
      <c r="O209" s="116"/>
      <c r="P209" s="116"/>
    </row>
    <row r="210" ht="29" customHeight="1" spans="1:16">
      <c r="A210" s="69">
        <v>206</v>
      </c>
      <c r="B210" s="69" t="s">
        <v>2496</v>
      </c>
      <c r="C210" s="69"/>
      <c r="D210" s="37" t="s">
        <v>2497</v>
      </c>
      <c r="E210" s="69" t="s">
        <v>22</v>
      </c>
      <c r="F210" s="58" t="s">
        <v>27</v>
      </c>
      <c r="G210" s="58">
        <v>2</v>
      </c>
      <c r="H210" s="220">
        <v>58</v>
      </c>
      <c r="I210" s="221">
        <f t="shared" si="3"/>
        <v>116</v>
      </c>
      <c r="J210" s="79">
        <v>10</v>
      </c>
      <c r="K210" s="79">
        <v>350</v>
      </c>
      <c r="L210" s="69"/>
      <c r="M210" s="69" t="s">
        <v>24</v>
      </c>
      <c r="N210" s="69" t="s">
        <v>2323</v>
      </c>
      <c r="O210" s="116"/>
      <c r="P210" s="116"/>
    </row>
    <row r="211" ht="29" customHeight="1" spans="1:16">
      <c r="A211" s="69">
        <v>207</v>
      </c>
      <c r="B211" s="69" t="s">
        <v>2498</v>
      </c>
      <c r="C211" s="69"/>
      <c r="D211" s="37" t="s">
        <v>2499</v>
      </c>
      <c r="E211" s="69" t="s">
        <v>22</v>
      </c>
      <c r="F211" s="58" t="s">
        <v>27</v>
      </c>
      <c r="G211" s="58">
        <v>2</v>
      </c>
      <c r="H211" s="220">
        <v>58</v>
      </c>
      <c r="I211" s="221">
        <f t="shared" si="3"/>
        <v>116</v>
      </c>
      <c r="J211" s="79">
        <v>10</v>
      </c>
      <c r="K211" s="79">
        <v>350</v>
      </c>
      <c r="L211" s="69"/>
      <c r="M211" s="69" t="s">
        <v>24</v>
      </c>
      <c r="N211" s="69" t="s">
        <v>2323</v>
      </c>
      <c r="O211" s="116"/>
      <c r="P211" s="116"/>
    </row>
    <row r="212" ht="29" customHeight="1" spans="1:16">
      <c r="A212" s="69">
        <v>208</v>
      </c>
      <c r="B212" s="69" t="s">
        <v>1234</v>
      </c>
      <c r="C212" s="221"/>
      <c r="D212" s="37" t="s">
        <v>2243</v>
      </c>
      <c r="E212" s="69" t="s">
        <v>22</v>
      </c>
      <c r="F212" s="58" t="s">
        <v>32</v>
      </c>
      <c r="G212" s="58">
        <v>8</v>
      </c>
      <c r="H212" s="220">
        <v>3.6</v>
      </c>
      <c r="I212" s="221">
        <f t="shared" si="3"/>
        <v>28.8</v>
      </c>
      <c r="J212" s="79">
        <v>4</v>
      </c>
      <c r="K212" s="79">
        <v>140</v>
      </c>
      <c r="L212" s="69"/>
      <c r="M212" s="69" t="s">
        <v>33</v>
      </c>
      <c r="N212" s="69" t="s">
        <v>2323</v>
      </c>
      <c r="O212" s="116"/>
      <c r="P212" s="116"/>
    </row>
    <row r="213" ht="29" customHeight="1" spans="1:16">
      <c r="A213" s="69">
        <v>209</v>
      </c>
      <c r="B213" s="69" t="s">
        <v>1234</v>
      </c>
      <c r="C213" s="232"/>
      <c r="D213" s="37" t="s">
        <v>2244</v>
      </c>
      <c r="E213" s="69" t="s">
        <v>22</v>
      </c>
      <c r="F213" s="58" t="s">
        <v>32</v>
      </c>
      <c r="G213" s="58">
        <v>8</v>
      </c>
      <c r="H213" s="220">
        <v>4.5</v>
      </c>
      <c r="I213" s="221">
        <f t="shared" si="3"/>
        <v>36</v>
      </c>
      <c r="J213" s="79">
        <v>4</v>
      </c>
      <c r="K213" s="79">
        <v>140</v>
      </c>
      <c r="L213" s="69"/>
      <c r="M213" s="69" t="s">
        <v>33</v>
      </c>
      <c r="N213" s="69" t="s">
        <v>2323</v>
      </c>
      <c r="O213" s="116"/>
      <c r="P213" s="116"/>
    </row>
    <row r="214" ht="29" customHeight="1" spans="1:16">
      <c r="A214" s="69">
        <v>210</v>
      </c>
      <c r="B214" s="69" t="s">
        <v>1234</v>
      </c>
      <c r="C214" s="221"/>
      <c r="D214" s="37" t="s">
        <v>2245</v>
      </c>
      <c r="E214" s="69" t="s">
        <v>22</v>
      </c>
      <c r="F214" s="58" t="s">
        <v>32</v>
      </c>
      <c r="G214" s="58">
        <v>8</v>
      </c>
      <c r="H214" s="220">
        <v>8</v>
      </c>
      <c r="I214" s="221">
        <f t="shared" si="3"/>
        <v>64</v>
      </c>
      <c r="J214" s="79">
        <v>4</v>
      </c>
      <c r="K214" s="79">
        <v>140</v>
      </c>
      <c r="L214" s="69"/>
      <c r="M214" s="69" t="s">
        <v>33</v>
      </c>
      <c r="N214" s="69" t="s">
        <v>2323</v>
      </c>
      <c r="O214" s="116"/>
      <c r="P214" s="116"/>
    </row>
    <row r="215" ht="29" customHeight="1" spans="1:16">
      <c r="A215" s="69">
        <v>211</v>
      </c>
      <c r="B215" s="69" t="s">
        <v>1234</v>
      </c>
      <c r="C215" s="221"/>
      <c r="D215" s="37" t="s">
        <v>2246</v>
      </c>
      <c r="E215" s="69" t="s">
        <v>22</v>
      </c>
      <c r="F215" s="58" t="s">
        <v>32</v>
      </c>
      <c r="G215" s="58">
        <v>8</v>
      </c>
      <c r="H215" s="220">
        <v>13</v>
      </c>
      <c r="I215" s="221">
        <f t="shared" si="3"/>
        <v>104</v>
      </c>
      <c r="J215" s="79">
        <v>4</v>
      </c>
      <c r="K215" s="79">
        <v>140</v>
      </c>
      <c r="L215" s="69"/>
      <c r="M215" s="69" t="s">
        <v>33</v>
      </c>
      <c r="N215" s="69" t="s">
        <v>2323</v>
      </c>
      <c r="O215" s="116"/>
      <c r="P215" s="116"/>
    </row>
    <row r="216" ht="29" customHeight="1" spans="1:16">
      <c r="A216" s="69">
        <v>212</v>
      </c>
      <c r="B216" s="69" t="s">
        <v>2247</v>
      </c>
      <c r="C216" s="232"/>
      <c r="D216" s="37" t="s">
        <v>781</v>
      </c>
      <c r="E216" s="69" t="s">
        <v>22</v>
      </c>
      <c r="F216" s="58" t="s">
        <v>32</v>
      </c>
      <c r="G216" s="58">
        <v>2</v>
      </c>
      <c r="H216" s="220">
        <v>5</v>
      </c>
      <c r="I216" s="221">
        <f t="shared" si="3"/>
        <v>10</v>
      </c>
      <c r="J216" s="79">
        <v>4</v>
      </c>
      <c r="K216" s="79">
        <v>140</v>
      </c>
      <c r="L216" s="69"/>
      <c r="M216" s="69" t="s">
        <v>33</v>
      </c>
      <c r="N216" s="69" t="s">
        <v>2323</v>
      </c>
      <c r="O216" s="116"/>
      <c r="P216" s="116"/>
    </row>
    <row r="217" ht="29" customHeight="1" spans="1:16">
      <c r="A217" s="69">
        <v>213</v>
      </c>
      <c r="B217" s="69" t="s">
        <v>2247</v>
      </c>
      <c r="C217" s="232"/>
      <c r="D217" s="37" t="s">
        <v>785</v>
      </c>
      <c r="E217" s="69" t="s">
        <v>22</v>
      </c>
      <c r="F217" s="58" t="s">
        <v>32</v>
      </c>
      <c r="G217" s="58">
        <v>2</v>
      </c>
      <c r="H217" s="220">
        <v>6.5</v>
      </c>
      <c r="I217" s="221">
        <f t="shared" si="3"/>
        <v>13</v>
      </c>
      <c r="J217" s="79">
        <v>4</v>
      </c>
      <c r="K217" s="79">
        <v>140</v>
      </c>
      <c r="L217" s="69"/>
      <c r="M217" s="69" t="s">
        <v>33</v>
      </c>
      <c r="N217" s="69" t="s">
        <v>2323</v>
      </c>
      <c r="O217" s="116"/>
      <c r="P217" s="116"/>
    </row>
    <row r="218" ht="29" customHeight="1" spans="1:16">
      <c r="A218" s="69">
        <v>214</v>
      </c>
      <c r="B218" s="69" t="s">
        <v>2247</v>
      </c>
      <c r="C218" s="232"/>
      <c r="D218" s="37" t="s">
        <v>1271</v>
      </c>
      <c r="E218" s="69" t="s">
        <v>22</v>
      </c>
      <c r="F218" s="58" t="s">
        <v>32</v>
      </c>
      <c r="G218" s="58">
        <v>2</v>
      </c>
      <c r="H218" s="220">
        <v>7</v>
      </c>
      <c r="I218" s="221">
        <f t="shared" si="3"/>
        <v>14</v>
      </c>
      <c r="J218" s="79">
        <v>4</v>
      </c>
      <c r="K218" s="79">
        <v>140</v>
      </c>
      <c r="L218" s="69"/>
      <c r="M218" s="69" t="s">
        <v>33</v>
      </c>
      <c r="N218" s="69" t="s">
        <v>2323</v>
      </c>
      <c r="O218" s="116"/>
      <c r="P218" s="116"/>
    </row>
    <row r="219" ht="29" customHeight="1" spans="1:16">
      <c r="A219" s="69">
        <v>215</v>
      </c>
      <c r="B219" s="69" t="s">
        <v>2247</v>
      </c>
      <c r="C219" s="232"/>
      <c r="D219" s="37" t="s">
        <v>1944</v>
      </c>
      <c r="E219" s="69" t="s">
        <v>22</v>
      </c>
      <c r="F219" s="58" t="s">
        <v>32</v>
      </c>
      <c r="G219" s="58">
        <v>2</v>
      </c>
      <c r="H219" s="220">
        <v>9</v>
      </c>
      <c r="I219" s="221">
        <f t="shared" si="3"/>
        <v>18</v>
      </c>
      <c r="J219" s="79">
        <v>4</v>
      </c>
      <c r="K219" s="79">
        <v>140</v>
      </c>
      <c r="L219" s="69"/>
      <c r="M219" s="69" t="s">
        <v>33</v>
      </c>
      <c r="N219" s="69" t="s">
        <v>2323</v>
      </c>
      <c r="O219" s="116"/>
      <c r="P219" s="116"/>
    </row>
    <row r="220" ht="29" customHeight="1" spans="1:16">
      <c r="A220" s="69">
        <v>216</v>
      </c>
      <c r="B220" s="69" t="s">
        <v>2247</v>
      </c>
      <c r="C220" s="232"/>
      <c r="D220" s="37" t="s">
        <v>776</v>
      </c>
      <c r="E220" s="69" t="s">
        <v>22</v>
      </c>
      <c r="F220" s="58" t="s">
        <v>32</v>
      </c>
      <c r="G220" s="58">
        <v>2</v>
      </c>
      <c r="H220" s="220">
        <v>16</v>
      </c>
      <c r="I220" s="221">
        <f t="shared" si="3"/>
        <v>32</v>
      </c>
      <c r="J220" s="79">
        <v>4</v>
      </c>
      <c r="K220" s="79">
        <v>140</v>
      </c>
      <c r="L220" s="69"/>
      <c r="M220" s="69" t="s">
        <v>33</v>
      </c>
      <c r="N220" s="69" t="s">
        <v>2323</v>
      </c>
      <c r="O220" s="116"/>
      <c r="P220" s="116"/>
    </row>
    <row r="221" ht="29" customHeight="1" spans="1:16">
      <c r="A221" s="69">
        <v>217</v>
      </c>
      <c r="B221" s="69" t="s">
        <v>2247</v>
      </c>
      <c r="C221" s="232"/>
      <c r="D221" s="37" t="s">
        <v>867</v>
      </c>
      <c r="E221" s="69" t="s">
        <v>22</v>
      </c>
      <c r="F221" s="58" t="s">
        <v>32</v>
      </c>
      <c r="G221" s="58">
        <v>2</v>
      </c>
      <c r="H221" s="220">
        <v>22.5</v>
      </c>
      <c r="I221" s="221">
        <f t="shared" si="3"/>
        <v>45</v>
      </c>
      <c r="J221" s="79">
        <v>4</v>
      </c>
      <c r="K221" s="79">
        <v>140</v>
      </c>
      <c r="L221" s="69"/>
      <c r="M221" s="69" t="s">
        <v>33</v>
      </c>
      <c r="N221" s="69" t="s">
        <v>2323</v>
      </c>
      <c r="O221" s="116"/>
      <c r="P221" s="116"/>
    </row>
    <row r="222" ht="29" customHeight="1" spans="1:16">
      <c r="A222" s="69">
        <v>218</v>
      </c>
      <c r="B222" s="69" t="s">
        <v>2247</v>
      </c>
      <c r="C222" s="232"/>
      <c r="D222" s="37" t="s">
        <v>2500</v>
      </c>
      <c r="E222" s="69" t="s">
        <v>22</v>
      </c>
      <c r="F222" s="58" t="s">
        <v>32</v>
      </c>
      <c r="G222" s="58">
        <v>2</v>
      </c>
      <c r="H222" s="220">
        <v>32</v>
      </c>
      <c r="I222" s="221">
        <f t="shared" si="3"/>
        <v>64</v>
      </c>
      <c r="J222" s="79">
        <v>4</v>
      </c>
      <c r="K222" s="79">
        <v>140</v>
      </c>
      <c r="L222" s="69"/>
      <c r="M222" s="69" t="s">
        <v>33</v>
      </c>
      <c r="N222" s="69" t="s">
        <v>2323</v>
      </c>
      <c r="O222" s="116"/>
      <c r="P222" s="116"/>
    </row>
    <row r="223" ht="29" customHeight="1" spans="1:16">
      <c r="A223" s="69">
        <v>219</v>
      </c>
      <c r="B223" s="69" t="s">
        <v>2501</v>
      </c>
      <c r="C223" s="232"/>
      <c r="D223" s="37" t="s">
        <v>2502</v>
      </c>
      <c r="E223" s="69" t="s">
        <v>22</v>
      </c>
      <c r="F223" s="58" t="s">
        <v>118</v>
      </c>
      <c r="G223" s="58">
        <v>2</v>
      </c>
      <c r="H223" s="220">
        <v>40</v>
      </c>
      <c r="I223" s="221">
        <f t="shared" si="3"/>
        <v>80</v>
      </c>
      <c r="J223" s="79">
        <v>4</v>
      </c>
      <c r="K223" s="79">
        <v>140</v>
      </c>
      <c r="L223" s="69"/>
      <c r="M223" s="69" t="s">
        <v>33</v>
      </c>
      <c r="N223" s="69" t="s">
        <v>2323</v>
      </c>
      <c r="O223" s="116"/>
      <c r="P223" s="116"/>
    </row>
    <row r="224" ht="29" customHeight="1" spans="1:16">
      <c r="A224" s="69">
        <v>220</v>
      </c>
      <c r="B224" s="69" t="s">
        <v>2501</v>
      </c>
      <c r="C224" s="232"/>
      <c r="D224" s="37" t="s">
        <v>2503</v>
      </c>
      <c r="E224" s="69" t="s">
        <v>22</v>
      </c>
      <c r="F224" s="58" t="s">
        <v>118</v>
      </c>
      <c r="G224" s="58">
        <v>2</v>
      </c>
      <c r="H224" s="220">
        <v>50</v>
      </c>
      <c r="I224" s="221">
        <f t="shared" si="3"/>
        <v>100</v>
      </c>
      <c r="J224" s="79">
        <v>10</v>
      </c>
      <c r="K224" s="79">
        <v>350</v>
      </c>
      <c r="L224" s="69"/>
      <c r="M224" s="69" t="s">
        <v>33</v>
      </c>
      <c r="N224" s="69" t="s">
        <v>2323</v>
      </c>
      <c r="O224" s="116"/>
      <c r="P224" s="116"/>
    </row>
    <row r="225" ht="29" customHeight="1" spans="1:16">
      <c r="A225" s="69">
        <v>221</v>
      </c>
      <c r="B225" s="69" t="s">
        <v>2504</v>
      </c>
      <c r="C225" s="232"/>
      <c r="D225" s="37" t="s">
        <v>2503</v>
      </c>
      <c r="E225" s="69" t="s">
        <v>22</v>
      </c>
      <c r="F225" s="58" t="s">
        <v>118</v>
      </c>
      <c r="G225" s="58">
        <v>2</v>
      </c>
      <c r="H225" s="220">
        <v>27</v>
      </c>
      <c r="I225" s="221">
        <f t="shared" si="3"/>
        <v>54</v>
      </c>
      <c r="J225" s="79">
        <v>10</v>
      </c>
      <c r="K225" s="79">
        <v>350</v>
      </c>
      <c r="L225" s="69"/>
      <c r="M225" s="69" t="s">
        <v>33</v>
      </c>
      <c r="N225" s="69" t="s">
        <v>2323</v>
      </c>
      <c r="O225" s="116"/>
      <c r="P225" s="116"/>
    </row>
    <row r="226" ht="29" customHeight="1" spans="1:16">
      <c r="A226" s="69">
        <v>222</v>
      </c>
      <c r="B226" s="69" t="s">
        <v>2504</v>
      </c>
      <c r="C226" s="232"/>
      <c r="D226" s="37" t="s">
        <v>2505</v>
      </c>
      <c r="E226" s="69" t="s">
        <v>22</v>
      </c>
      <c r="F226" s="58" t="s">
        <v>118</v>
      </c>
      <c r="G226" s="58">
        <v>2</v>
      </c>
      <c r="H226" s="220">
        <v>24</v>
      </c>
      <c r="I226" s="221">
        <f t="shared" si="3"/>
        <v>48</v>
      </c>
      <c r="J226" s="79">
        <v>10</v>
      </c>
      <c r="K226" s="79">
        <v>350</v>
      </c>
      <c r="L226" s="69"/>
      <c r="M226" s="69" t="s">
        <v>33</v>
      </c>
      <c r="N226" s="69" t="s">
        <v>2323</v>
      </c>
      <c r="O226" s="116"/>
      <c r="P226" s="116"/>
    </row>
    <row r="227" ht="29" customHeight="1" spans="1:16">
      <c r="A227" s="69">
        <v>223</v>
      </c>
      <c r="B227" s="69" t="s">
        <v>2506</v>
      </c>
      <c r="C227" s="232"/>
      <c r="D227" s="37" t="s">
        <v>2503</v>
      </c>
      <c r="E227" s="69" t="s">
        <v>22</v>
      </c>
      <c r="F227" s="58" t="s">
        <v>118</v>
      </c>
      <c r="G227" s="58">
        <v>2</v>
      </c>
      <c r="H227" s="220">
        <v>51</v>
      </c>
      <c r="I227" s="221">
        <f t="shared" si="3"/>
        <v>102</v>
      </c>
      <c r="J227" s="79">
        <v>10</v>
      </c>
      <c r="K227" s="79">
        <v>350</v>
      </c>
      <c r="L227" s="69"/>
      <c r="M227" s="69" t="s">
        <v>33</v>
      </c>
      <c r="N227" s="69" t="s">
        <v>2323</v>
      </c>
      <c r="O227" s="116"/>
      <c r="P227" s="116"/>
    </row>
    <row r="228" ht="29" customHeight="1" spans="1:16">
      <c r="A228" s="69">
        <v>224</v>
      </c>
      <c r="B228" s="69" t="s">
        <v>2507</v>
      </c>
      <c r="C228" s="221"/>
      <c r="D228" s="37" t="s">
        <v>2508</v>
      </c>
      <c r="E228" s="69" t="s">
        <v>22</v>
      </c>
      <c r="F228" s="58" t="s">
        <v>32</v>
      </c>
      <c r="G228" s="58">
        <v>5</v>
      </c>
      <c r="H228" s="220">
        <v>7.8</v>
      </c>
      <c r="I228" s="221">
        <f t="shared" si="3"/>
        <v>39</v>
      </c>
      <c r="J228" s="79">
        <v>10</v>
      </c>
      <c r="K228" s="79">
        <v>350</v>
      </c>
      <c r="L228" s="69"/>
      <c r="M228" s="69" t="s">
        <v>33</v>
      </c>
      <c r="N228" s="69" t="s">
        <v>2323</v>
      </c>
      <c r="O228" s="116"/>
      <c r="P228" s="116"/>
    </row>
    <row r="229" ht="29" customHeight="1" spans="1:16">
      <c r="A229" s="69">
        <v>225</v>
      </c>
      <c r="B229" s="69" t="s">
        <v>2509</v>
      </c>
      <c r="C229" s="232"/>
      <c r="D229" s="37" t="s">
        <v>2508</v>
      </c>
      <c r="E229" s="69" t="s">
        <v>22</v>
      </c>
      <c r="F229" s="58" t="s">
        <v>32</v>
      </c>
      <c r="G229" s="58">
        <v>5</v>
      </c>
      <c r="H229" s="220">
        <v>10</v>
      </c>
      <c r="I229" s="221">
        <f t="shared" si="3"/>
        <v>50</v>
      </c>
      <c r="J229" s="79">
        <v>10</v>
      </c>
      <c r="K229" s="79">
        <v>350</v>
      </c>
      <c r="L229" s="69"/>
      <c r="M229" s="69" t="s">
        <v>33</v>
      </c>
      <c r="N229" s="69" t="s">
        <v>2323</v>
      </c>
      <c r="O229" s="116"/>
      <c r="P229" s="116"/>
    </row>
    <row r="230" ht="29" customHeight="1" spans="1:16">
      <c r="A230" s="69">
        <v>226</v>
      </c>
      <c r="B230" s="69" t="s">
        <v>2507</v>
      </c>
      <c r="C230" s="221"/>
      <c r="D230" s="37" t="s">
        <v>783</v>
      </c>
      <c r="E230" s="69" t="s">
        <v>22</v>
      </c>
      <c r="F230" s="58" t="s">
        <v>32</v>
      </c>
      <c r="G230" s="58">
        <v>5</v>
      </c>
      <c r="H230" s="220">
        <v>7</v>
      </c>
      <c r="I230" s="221">
        <f t="shared" si="3"/>
        <v>35</v>
      </c>
      <c r="J230" s="79">
        <v>10</v>
      </c>
      <c r="K230" s="79">
        <v>350</v>
      </c>
      <c r="L230" s="69"/>
      <c r="M230" s="69" t="s">
        <v>33</v>
      </c>
      <c r="N230" s="69" t="s">
        <v>2323</v>
      </c>
      <c r="O230" s="116"/>
      <c r="P230" s="116"/>
    </row>
    <row r="231" ht="29" customHeight="1" spans="1:16">
      <c r="A231" s="69">
        <v>227</v>
      </c>
      <c r="B231" s="69" t="s">
        <v>2509</v>
      </c>
      <c r="C231" s="221"/>
      <c r="D231" s="37" t="s">
        <v>783</v>
      </c>
      <c r="E231" s="69" t="s">
        <v>22</v>
      </c>
      <c r="F231" s="58" t="s">
        <v>32</v>
      </c>
      <c r="G231" s="58">
        <v>5</v>
      </c>
      <c r="H231" s="220">
        <v>10</v>
      </c>
      <c r="I231" s="221">
        <f t="shared" si="3"/>
        <v>50</v>
      </c>
      <c r="J231" s="79">
        <v>10</v>
      </c>
      <c r="K231" s="79">
        <v>350</v>
      </c>
      <c r="L231" s="69"/>
      <c r="M231" s="69" t="s">
        <v>33</v>
      </c>
      <c r="N231" s="69" t="s">
        <v>2323</v>
      </c>
      <c r="O231" s="116"/>
      <c r="P231" s="116"/>
    </row>
    <row r="232" ht="29" customHeight="1" spans="1:16">
      <c r="A232" s="69">
        <v>228</v>
      </c>
      <c r="B232" s="69" t="s">
        <v>2510</v>
      </c>
      <c r="C232" s="221"/>
      <c r="D232" s="37" t="s">
        <v>2511</v>
      </c>
      <c r="E232" s="69" t="s">
        <v>22</v>
      </c>
      <c r="F232" s="58" t="s">
        <v>32</v>
      </c>
      <c r="G232" s="58">
        <v>10</v>
      </c>
      <c r="H232" s="220">
        <v>5</v>
      </c>
      <c r="I232" s="221">
        <f t="shared" si="3"/>
        <v>50</v>
      </c>
      <c r="J232" s="79">
        <v>10</v>
      </c>
      <c r="K232" s="79">
        <v>350</v>
      </c>
      <c r="L232" s="69"/>
      <c r="M232" s="69" t="s">
        <v>33</v>
      </c>
      <c r="N232" s="69" t="s">
        <v>2323</v>
      </c>
      <c r="O232" s="116"/>
      <c r="P232" s="116"/>
    </row>
    <row r="233" ht="29" customHeight="1" spans="1:16">
      <c r="A233" s="69">
        <v>229</v>
      </c>
      <c r="B233" s="69" t="s">
        <v>2512</v>
      </c>
      <c r="C233" s="221"/>
      <c r="D233" s="37" t="s">
        <v>776</v>
      </c>
      <c r="E233" s="69" t="s">
        <v>22</v>
      </c>
      <c r="F233" s="58" t="s">
        <v>32</v>
      </c>
      <c r="G233" s="58">
        <v>2</v>
      </c>
      <c r="H233" s="220">
        <v>8</v>
      </c>
      <c r="I233" s="221">
        <f t="shared" si="3"/>
        <v>16</v>
      </c>
      <c r="J233" s="79">
        <v>10</v>
      </c>
      <c r="K233" s="79">
        <v>350</v>
      </c>
      <c r="L233" s="69"/>
      <c r="M233" s="69" t="s">
        <v>33</v>
      </c>
      <c r="N233" s="69" t="s">
        <v>2323</v>
      </c>
      <c r="O233" s="116"/>
      <c r="P233" s="116"/>
    </row>
    <row r="234" ht="29" customHeight="1" spans="1:16">
      <c r="A234" s="69">
        <v>230</v>
      </c>
      <c r="B234" s="69" t="s">
        <v>2510</v>
      </c>
      <c r="C234" s="221"/>
      <c r="D234" s="37" t="s">
        <v>2513</v>
      </c>
      <c r="E234" s="69" t="s">
        <v>22</v>
      </c>
      <c r="F234" s="58" t="s">
        <v>32</v>
      </c>
      <c r="G234" s="58">
        <v>2</v>
      </c>
      <c r="H234" s="220">
        <v>6</v>
      </c>
      <c r="I234" s="221">
        <f t="shared" si="3"/>
        <v>12</v>
      </c>
      <c r="J234" s="79">
        <v>10</v>
      </c>
      <c r="K234" s="79">
        <v>350</v>
      </c>
      <c r="L234" s="69"/>
      <c r="M234" s="69" t="s">
        <v>33</v>
      </c>
      <c r="N234" s="69" t="s">
        <v>2323</v>
      </c>
      <c r="O234" s="116"/>
      <c r="P234" s="116"/>
    </row>
    <row r="235" ht="29" customHeight="1" spans="1:16">
      <c r="A235" s="69">
        <v>231</v>
      </c>
      <c r="B235" s="69" t="s">
        <v>2512</v>
      </c>
      <c r="C235" s="221"/>
      <c r="D235" s="37" t="s">
        <v>867</v>
      </c>
      <c r="E235" s="69" t="s">
        <v>22</v>
      </c>
      <c r="F235" s="58" t="s">
        <v>32</v>
      </c>
      <c r="G235" s="58">
        <v>2</v>
      </c>
      <c r="H235" s="220">
        <v>9.8</v>
      </c>
      <c r="I235" s="221">
        <f t="shared" si="3"/>
        <v>19.6</v>
      </c>
      <c r="J235" s="79">
        <v>10</v>
      </c>
      <c r="K235" s="79">
        <v>350</v>
      </c>
      <c r="L235" s="69"/>
      <c r="M235" s="69" t="s">
        <v>33</v>
      </c>
      <c r="N235" s="69" t="s">
        <v>2323</v>
      </c>
      <c r="O235" s="116"/>
      <c r="P235" s="116"/>
    </row>
    <row r="236" ht="29" customHeight="1" spans="1:16">
      <c r="A236" s="69">
        <v>232</v>
      </c>
      <c r="B236" s="69" t="s">
        <v>2510</v>
      </c>
      <c r="C236" s="221"/>
      <c r="D236" s="37" t="s">
        <v>2514</v>
      </c>
      <c r="E236" s="69" t="s">
        <v>22</v>
      </c>
      <c r="F236" s="58" t="s">
        <v>32</v>
      </c>
      <c r="G236" s="58">
        <v>2</v>
      </c>
      <c r="H236" s="220">
        <v>8</v>
      </c>
      <c r="I236" s="221">
        <f t="shared" si="3"/>
        <v>16</v>
      </c>
      <c r="J236" s="79">
        <v>10</v>
      </c>
      <c r="K236" s="79">
        <v>350</v>
      </c>
      <c r="L236" s="69"/>
      <c r="M236" s="69" t="s">
        <v>33</v>
      </c>
      <c r="N236" s="69" t="s">
        <v>2323</v>
      </c>
      <c r="O236" s="116"/>
      <c r="P236" s="116"/>
    </row>
    <row r="237" ht="29" customHeight="1" spans="1:16">
      <c r="A237" s="69">
        <v>233</v>
      </c>
      <c r="B237" s="69" t="s">
        <v>2512</v>
      </c>
      <c r="C237" s="221"/>
      <c r="D237" s="37" t="s">
        <v>2515</v>
      </c>
      <c r="E237" s="69" t="s">
        <v>22</v>
      </c>
      <c r="F237" s="58" t="s">
        <v>32</v>
      </c>
      <c r="G237" s="58">
        <v>2</v>
      </c>
      <c r="H237" s="220">
        <v>18</v>
      </c>
      <c r="I237" s="221">
        <f t="shared" si="3"/>
        <v>36</v>
      </c>
      <c r="J237" s="79">
        <v>10</v>
      </c>
      <c r="K237" s="79">
        <v>350</v>
      </c>
      <c r="L237" s="69"/>
      <c r="M237" s="69" t="s">
        <v>33</v>
      </c>
      <c r="N237" s="69" t="s">
        <v>2323</v>
      </c>
      <c r="O237" s="116"/>
      <c r="P237" s="116"/>
    </row>
    <row r="238" ht="29" customHeight="1" spans="1:16">
      <c r="A238" s="69">
        <v>234</v>
      </c>
      <c r="B238" s="69" t="s">
        <v>2510</v>
      </c>
      <c r="C238" s="221"/>
      <c r="D238" s="37" t="s">
        <v>2516</v>
      </c>
      <c r="E238" s="69" t="s">
        <v>22</v>
      </c>
      <c r="F238" s="58" t="s">
        <v>32</v>
      </c>
      <c r="G238" s="58">
        <v>2</v>
      </c>
      <c r="H238" s="220">
        <v>16</v>
      </c>
      <c r="I238" s="221">
        <f t="shared" si="3"/>
        <v>32</v>
      </c>
      <c r="J238" s="79">
        <v>10</v>
      </c>
      <c r="K238" s="79">
        <v>350</v>
      </c>
      <c r="L238" s="69"/>
      <c r="M238" s="69" t="s">
        <v>33</v>
      </c>
      <c r="N238" s="69" t="s">
        <v>2323</v>
      </c>
      <c r="O238" s="116"/>
      <c r="P238" s="116"/>
    </row>
    <row r="239" ht="29" customHeight="1" spans="1:16">
      <c r="A239" s="69">
        <v>235</v>
      </c>
      <c r="B239" s="69" t="s">
        <v>2512</v>
      </c>
      <c r="C239" s="221"/>
      <c r="D239" s="37" t="s">
        <v>2517</v>
      </c>
      <c r="E239" s="69" t="s">
        <v>22</v>
      </c>
      <c r="F239" s="58" t="s">
        <v>32</v>
      </c>
      <c r="G239" s="58">
        <v>2</v>
      </c>
      <c r="H239" s="220">
        <v>26</v>
      </c>
      <c r="I239" s="221">
        <f t="shared" si="3"/>
        <v>52</v>
      </c>
      <c r="J239" s="79">
        <v>10</v>
      </c>
      <c r="K239" s="79">
        <v>350</v>
      </c>
      <c r="L239" s="69"/>
      <c r="M239" s="69" t="s">
        <v>33</v>
      </c>
      <c r="N239" s="69" t="s">
        <v>2323</v>
      </c>
      <c r="O239" s="116"/>
      <c r="P239" s="116"/>
    </row>
    <row r="240" ht="29" customHeight="1" spans="1:16">
      <c r="A240" s="69">
        <v>236</v>
      </c>
      <c r="B240" s="69" t="s">
        <v>2518</v>
      </c>
      <c r="C240" s="221"/>
      <c r="D240" s="37" t="s">
        <v>2519</v>
      </c>
      <c r="E240" s="69" t="s">
        <v>22</v>
      </c>
      <c r="F240" s="58" t="s">
        <v>32</v>
      </c>
      <c r="G240" s="58">
        <v>1</v>
      </c>
      <c r="H240" s="220">
        <v>390</v>
      </c>
      <c r="I240" s="221">
        <f t="shared" si="3"/>
        <v>390</v>
      </c>
      <c r="J240" s="79">
        <v>10</v>
      </c>
      <c r="K240" s="79">
        <v>350</v>
      </c>
      <c r="L240" s="69"/>
      <c r="M240" s="69" t="s">
        <v>33</v>
      </c>
      <c r="N240" s="69" t="s">
        <v>2323</v>
      </c>
      <c r="O240" s="116"/>
      <c r="P240" s="116"/>
    </row>
    <row r="241" ht="29" customHeight="1" spans="1:16">
      <c r="A241" s="69">
        <v>237</v>
      </c>
      <c r="B241" s="69" t="s">
        <v>2520</v>
      </c>
      <c r="C241" s="232"/>
      <c r="D241" s="37" t="s">
        <v>2521</v>
      </c>
      <c r="E241" s="69" t="s">
        <v>22</v>
      </c>
      <c r="F241" s="58" t="s">
        <v>45</v>
      </c>
      <c r="G241" s="58">
        <v>3</v>
      </c>
      <c r="H241" s="220">
        <v>58</v>
      </c>
      <c r="I241" s="221">
        <f t="shared" si="3"/>
        <v>174</v>
      </c>
      <c r="J241" s="79">
        <v>10</v>
      </c>
      <c r="K241" s="79">
        <v>350</v>
      </c>
      <c r="L241" s="69"/>
      <c r="M241" s="69" t="s">
        <v>33</v>
      </c>
      <c r="N241" s="69" t="s">
        <v>2323</v>
      </c>
      <c r="O241" s="116"/>
      <c r="P241" s="116"/>
    </row>
    <row r="242" ht="29" customHeight="1" spans="1:16">
      <c r="A242" s="69">
        <v>238</v>
      </c>
      <c r="B242" s="69" t="s">
        <v>2520</v>
      </c>
      <c r="C242" s="232"/>
      <c r="D242" s="37" t="s">
        <v>2522</v>
      </c>
      <c r="E242" s="69" t="s">
        <v>22</v>
      </c>
      <c r="F242" s="58" t="s">
        <v>45</v>
      </c>
      <c r="G242" s="58">
        <v>3</v>
      </c>
      <c r="H242" s="220">
        <v>84</v>
      </c>
      <c r="I242" s="221">
        <f t="shared" si="3"/>
        <v>252</v>
      </c>
      <c r="J242" s="79">
        <v>10</v>
      </c>
      <c r="K242" s="79">
        <v>350</v>
      </c>
      <c r="L242" s="69"/>
      <c r="M242" s="69" t="s">
        <v>33</v>
      </c>
      <c r="N242" s="69" t="s">
        <v>2323</v>
      </c>
      <c r="O242" s="116"/>
      <c r="P242" s="116"/>
    </row>
    <row r="243" ht="29" customHeight="1" spans="1:16">
      <c r="A243" s="69">
        <v>239</v>
      </c>
      <c r="B243" s="69" t="s">
        <v>2520</v>
      </c>
      <c r="C243" s="232"/>
      <c r="D243" s="37" t="s">
        <v>2523</v>
      </c>
      <c r="E243" s="69" t="s">
        <v>22</v>
      </c>
      <c r="F243" s="58" t="s">
        <v>45</v>
      </c>
      <c r="G243" s="58">
        <v>3</v>
      </c>
      <c r="H243" s="220">
        <v>99</v>
      </c>
      <c r="I243" s="221">
        <f t="shared" si="3"/>
        <v>297</v>
      </c>
      <c r="J243" s="79">
        <v>10</v>
      </c>
      <c r="K243" s="79">
        <v>350</v>
      </c>
      <c r="L243" s="69"/>
      <c r="M243" s="69" t="s">
        <v>33</v>
      </c>
      <c r="N243" s="69" t="s">
        <v>2323</v>
      </c>
      <c r="O243" s="116"/>
      <c r="P243" s="116"/>
    </row>
    <row r="244" ht="29" customHeight="1" spans="1:16">
      <c r="A244" s="69">
        <v>240</v>
      </c>
      <c r="B244" s="69" t="s">
        <v>2520</v>
      </c>
      <c r="C244" s="232"/>
      <c r="D244" s="37" t="s">
        <v>2524</v>
      </c>
      <c r="E244" s="69" t="s">
        <v>22</v>
      </c>
      <c r="F244" s="58" t="s">
        <v>45</v>
      </c>
      <c r="G244" s="58">
        <v>2</v>
      </c>
      <c r="H244" s="220">
        <v>125</v>
      </c>
      <c r="I244" s="221">
        <f t="shared" si="3"/>
        <v>250</v>
      </c>
      <c r="J244" s="79">
        <v>10</v>
      </c>
      <c r="K244" s="79">
        <v>350</v>
      </c>
      <c r="L244" s="69"/>
      <c r="M244" s="69" t="s">
        <v>33</v>
      </c>
      <c r="N244" s="69" t="s">
        <v>2323</v>
      </c>
      <c r="O244" s="116"/>
      <c r="P244" s="116"/>
    </row>
    <row r="245" ht="29" customHeight="1" spans="1:16">
      <c r="A245" s="69">
        <v>241</v>
      </c>
      <c r="B245" s="69" t="s">
        <v>2525</v>
      </c>
      <c r="C245" s="69"/>
      <c r="D245" s="37" t="s">
        <v>2500</v>
      </c>
      <c r="E245" s="69" t="s">
        <v>22</v>
      </c>
      <c r="F245" s="58" t="s">
        <v>32</v>
      </c>
      <c r="G245" s="58">
        <v>2</v>
      </c>
      <c r="H245" s="220">
        <v>55</v>
      </c>
      <c r="I245" s="221">
        <f t="shared" si="3"/>
        <v>110</v>
      </c>
      <c r="J245" s="79">
        <v>10</v>
      </c>
      <c r="K245" s="79">
        <v>350</v>
      </c>
      <c r="L245" s="69"/>
      <c r="M245" s="69" t="s">
        <v>33</v>
      </c>
      <c r="N245" s="69" t="s">
        <v>2323</v>
      </c>
      <c r="O245" s="116"/>
      <c r="P245" s="116"/>
    </row>
    <row r="246" ht="29" customHeight="1" spans="1:16">
      <c r="A246" s="69">
        <v>242</v>
      </c>
      <c r="B246" s="69" t="s">
        <v>2526</v>
      </c>
      <c r="C246" s="69"/>
      <c r="D246" s="37" t="s">
        <v>2500</v>
      </c>
      <c r="E246" s="69" t="s">
        <v>22</v>
      </c>
      <c r="F246" s="58" t="s">
        <v>32</v>
      </c>
      <c r="G246" s="58">
        <v>2</v>
      </c>
      <c r="H246" s="220">
        <v>43</v>
      </c>
      <c r="I246" s="221">
        <f t="shared" si="3"/>
        <v>86</v>
      </c>
      <c r="J246" s="79">
        <v>10</v>
      </c>
      <c r="K246" s="79">
        <v>350</v>
      </c>
      <c r="L246" s="69"/>
      <c r="M246" s="69" t="s">
        <v>33</v>
      </c>
      <c r="N246" s="69" t="s">
        <v>2323</v>
      </c>
      <c r="O246" s="116"/>
      <c r="P246" s="116"/>
    </row>
    <row r="247" ht="29" customHeight="1" spans="1:16">
      <c r="A247" s="69">
        <v>243</v>
      </c>
      <c r="B247" s="69" t="s">
        <v>2525</v>
      </c>
      <c r="C247" s="69"/>
      <c r="D247" s="37" t="s">
        <v>867</v>
      </c>
      <c r="E247" s="69" t="s">
        <v>22</v>
      </c>
      <c r="F247" s="58" t="s">
        <v>32</v>
      </c>
      <c r="G247" s="58">
        <v>2</v>
      </c>
      <c r="H247" s="220">
        <v>32</v>
      </c>
      <c r="I247" s="221">
        <f t="shared" si="3"/>
        <v>64</v>
      </c>
      <c r="J247" s="79">
        <v>10</v>
      </c>
      <c r="K247" s="79">
        <v>350</v>
      </c>
      <c r="L247" s="69"/>
      <c r="M247" s="69" t="s">
        <v>33</v>
      </c>
      <c r="N247" s="69" t="s">
        <v>2323</v>
      </c>
      <c r="O247" s="116"/>
      <c r="P247" s="116"/>
    </row>
    <row r="248" ht="29" customHeight="1" spans="1:16">
      <c r="A248" s="69">
        <v>244</v>
      </c>
      <c r="B248" s="69" t="s">
        <v>2526</v>
      </c>
      <c r="C248" s="69"/>
      <c r="D248" s="37" t="s">
        <v>2527</v>
      </c>
      <c r="E248" s="69" t="s">
        <v>22</v>
      </c>
      <c r="F248" s="58" t="s">
        <v>32</v>
      </c>
      <c r="G248" s="58">
        <v>5</v>
      </c>
      <c r="H248" s="220">
        <v>32</v>
      </c>
      <c r="I248" s="221">
        <f t="shared" si="3"/>
        <v>160</v>
      </c>
      <c r="J248" s="79">
        <v>10</v>
      </c>
      <c r="K248" s="79">
        <v>350</v>
      </c>
      <c r="L248" s="69"/>
      <c r="M248" s="69" t="s">
        <v>33</v>
      </c>
      <c r="N248" s="69" t="s">
        <v>2323</v>
      </c>
      <c r="O248" s="116"/>
      <c r="P248" s="116"/>
    </row>
    <row r="249" ht="29" customHeight="1" spans="1:16">
      <c r="A249" s="69">
        <v>245</v>
      </c>
      <c r="B249" s="69" t="s">
        <v>2525</v>
      </c>
      <c r="C249" s="232"/>
      <c r="D249" s="37" t="s">
        <v>776</v>
      </c>
      <c r="E249" s="69" t="s">
        <v>22</v>
      </c>
      <c r="F249" s="58" t="s">
        <v>32</v>
      </c>
      <c r="G249" s="58">
        <v>5</v>
      </c>
      <c r="H249" s="220">
        <v>23</v>
      </c>
      <c r="I249" s="221">
        <f t="shared" si="3"/>
        <v>115</v>
      </c>
      <c r="J249" s="79">
        <v>10</v>
      </c>
      <c r="K249" s="79">
        <v>350</v>
      </c>
      <c r="L249" s="69"/>
      <c r="M249" s="69" t="s">
        <v>33</v>
      </c>
      <c r="N249" s="69" t="s">
        <v>2323</v>
      </c>
      <c r="O249" s="116"/>
      <c r="P249" s="116"/>
    </row>
    <row r="250" ht="29" customHeight="1" spans="1:16">
      <c r="A250" s="69">
        <v>246</v>
      </c>
      <c r="B250" s="69" t="s">
        <v>2526</v>
      </c>
      <c r="C250" s="232"/>
      <c r="D250" s="37" t="s">
        <v>776</v>
      </c>
      <c r="E250" s="69" t="s">
        <v>22</v>
      </c>
      <c r="F250" s="58" t="s">
        <v>32</v>
      </c>
      <c r="G250" s="58">
        <v>5</v>
      </c>
      <c r="H250" s="220">
        <v>18</v>
      </c>
      <c r="I250" s="221">
        <f t="shared" si="3"/>
        <v>90</v>
      </c>
      <c r="J250" s="79">
        <v>10</v>
      </c>
      <c r="K250" s="79">
        <v>350</v>
      </c>
      <c r="L250" s="69"/>
      <c r="M250" s="69" t="s">
        <v>33</v>
      </c>
      <c r="N250" s="69" t="s">
        <v>2323</v>
      </c>
      <c r="O250" s="116"/>
      <c r="P250" s="116"/>
    </row>
    <row r="251" ht="29" customHeight="1" spans="1:16">
      <c r="A251" s="69">
        <v>247</v>
      </c>
      <c r="B251" s="69" t="s">
        <v>2526</v>
      </c>
      <c r="C251" s="232"/>
      <c r="D251" s="37" t="s">
        <v>1944</v>
      </c>
      <c r="E251" s="69" t="s">
        <v>22</v>
      </c>
      <c r="F251" s="58" t="s">
        <v>32</v>
      </c>
      <c r="G251" s="58">
        <v>15</v>
      </c>
      <c r="H251" s="220">
        <v>8</v>
      </c>
      <c r="I251" s="221">
        <f t="shared" si="3"/>
        <v>120</v>
      </c>
      <c r="J251" s="79">
        <v>10</v>
      </c>
      <c r="K251" s="79">
        <v>350</v>
      </c>
      <c r="L251" s="69"/>
      <c r="M251" s="69" t="s">
        <v>33</v>
      </c>
      <c r="N251" s="69" t="s">
        <v>2323</v>
      </c>
      <c r="O251" s="116"/>
      <c r="P251" s="116"/>
    </row>
    <row r="252" ht="29" customHeight="1" spans="1:16">
      <c r="A252" s="69">
        <v>248</v>
      </c>
      <c r="B252" s="69" t="s">
        <v>2526</v>
      </c>
      <c r="C252" s="232"/>
      <c r="D252" s="37" t="s">
        <v>1271</v>
      </c>
      <c r="E252" s="69" t="s">
        <v>22</v>
      </c>
      <c r="F252" s="58" t="s">
        <v>32</v>
      </c>
      <c r="G252" s="58">
        <v>10</v>
      </c>
      <c r="H252" s="220">
        <v>8</v>
      </c>
      <c r="I252" s="221">
        <f t="shared" si="3"/>
        <v>80</v>
      </c>
      <c r="J252" s="79">
        <v>10</v>
      </c>
      <c r="K252" s="79">
        <v>350</v>
      </c>
      <c r="L252" s="69"/>
      <c r="M252" s="69" t="s">
        <v>33</v>
      </c>
      <c r="N252" s="69" t="s">
        <v>2323</v>
      </c>
      <c r="O252" s="116"/>
      <c r="P252" s="116"/>
    </row>
    <row r="253" ht="29" customHeight="1" spans="1:16">
      <c r="A253" s="69">
        <v>249</v>
      </c>
      <c r="B253" s="69" t="s">
        <v>2525</v>
      </c>
      <c r="C253" s="232"/>
      <c r="D253" s="37" t="s">
        <v>1944</v>
      </c>
      <c r="E253" s="69" t="s">
        <v>22</v>
      </c>
      <c r="F253" s="58" t="s">
        <v>32</v>
      </c>
      <c r="G253" s="58">
        <v>15</v>
      </c>
      <c r="H253" s="220">
        <v>14</v>
      </c>
      <c r="I253" s="221">
        <f t="shared" si="3"/>
        <v>210</v>
      </c>
      <c r="J253" s="79">
        <v>10</v>
      </c>
      <c r="K253" s="79">
        <v>350</v>
      </c>
      <c r="L253" s="69"/>
      <c r="M253" s="69" t="s">
        <v>33</v>
      </c>
      <c r="N253" s="69" t="s">
        <v>2323</v>
      </c>
      <c r="O253" s="116"/>
      <c r="P253" s="116"/>
    </row>
    <row r="254" ht="29" customHeight="1" spans="1:16">
      <c r="A254" s="69">
        <v>250</v>
      </c>
      <c r="B254" s="69" t="s">
        <v>2525</v>
      </c>
      <c r="C254" s="232"/>
      <c r="D254" s="37" t="s">
        <v>1271</v>
      </c>
      <c r="E254" s="69" t="s">
        <v>22</v>
      </c>
      <c r="F254" s="58" t="s">
        <v>32</v>
      </c>
      <c r="G254" s="58">
        <v>15</v>
      </c>
      <c r="H254" s="220">
        <v>12</v>
      </c>
      <c r="I254" s="221">
        <f t="shared" si="3"/>
        <v>180</v>
      </c>
      <c r="J254" s="79">
        <v>10</v>
      </c>
      <c r="K254" s="79">
        <v>350</v>
      </c>
      <c r="L254" s="69"/>
      <c r="M254" s="69" t="s">
        <v>33</v>
      </c>
      <c r="N254" s="69" t="s">
        <v>2323</v>
      </c>
      <c r="O254" s="116"/>
      <c r="P254" s="116"/>
    </row>
    <row r="255" ht="29" customHeight="1" spans="1:16">
      <c r="A255" s="69">
        <v>251</v>
      </c>
      <c r="B255" s="69" t="s">
        <v>1839</v>
      </c>
      <c r="C255" s="221"/>
      <c r="D255" s="37" t="s">
        <v>2528</v>
      </c>
      <c r="E255" s="69" t="s">
        <v>22</v>
      </c>
      <c r="F255" s="58" t="s">
        <v>32</v>
      </c>
      <c r="G255" s="58">
        <v>15</v>
      </c>
      <c r="H255" s="220">
        <v>9</v>
      </c>
      <c r="I255" s="221">
        <f t="shared" si="3"/>
        <v>135</v>
      </c>
      <c r="J255" s="79">
        <v>10</v>
      </c>
      <c r="K255" s="79">
        <v>350</v>
      </c>
      <c r="L255" s="69"/>
      <c r="M255" s="69" t="s">
        <v>33</v>
      </c>
      <c r="N255" s="69" t="s">
        <v>2323</v>
      </c>
      <c r="O255" s="116"/>
      <c r="P255" s="116"/>
    </row>
    <row r="256" ht="29" customHeight="1" spans="1:16">
      <c r="A256" s="69">
        <v>252</v>
      </c>
      <c r="B256" s="69" t="s">
        <v>2529</v>
      </c>
      <c r="C256" s="221"/>
      <c r="D256" s="37" t="s">
        <v>2530</v>
      </c>
      <c r="E256" s="69" t="s">
        <v>22</v>
      </c>
      <c r="F256" s="58" t="s">
        <v>32</v>
      </c>
      <c r="G256" s="58">
        <v>5</v>
      </c>
      <c r="H256" s="220">
        <v>25</v>
      </c>
      <c r="I256" s="221">
        <f t="shared" si="3"/>
        <v>125</v>
      </c>
      <c r="J256" s="79">
        <v>10</v>
      </c>
      <c r="K256" s="79">
        <v>350</v>
      </c>
      <c r="L256" s="69"/>
      <c r="M256" s="69" t="s">
        <v>33</v>
      </c>
      <c r="N256" s="69" t="s">
        <v>2323</v>
      </c>
      <c r="O256" s="116"/>
      <c r="P256" s="116"/>
    </row>
    <row r="257" ht="29" customHeight="1" spans="1:16">
      <c r="A257" s="69">
        <v>253</v>
      </c>
      <c r="B257" s="69" t="s">
        <v>1941</v>
      </c>
      <c r="C257" s="232"/>
      <c r="D257" s="37" t="s">
        <v>778</v>
      </c>
      <c r="E257" s="69" t="s">
        <v>22</v>
      </c>
      <c r="F257" s="58" t="s">
        <v>118</v>
      </c>
      <c r="G257" s="58">
        <v>10</v>
      </c>
      <c r="H257" s="220">
        <v>5.5</v>
      </c>
      <c r="I257" s="221">
        <f t="shared" si="3"/>
        <v>55</v>
      </c>
      <c r="J257" s="79">
        <v>10</v>
      </c>
      <c r="K257" s="79">
        <v>350</v>
      </c>
      <c r="L257" s="69"/>
      <c r="M257" s="69" t="s">
        <v>33</v>
      </c>
      <c r="N257" s="69" t="s">
        <v>2323</v>
      </c>
      <c r="O257" s="116"/>
      <c r="P257" s="116"/>
    </row>
    <row r="258" ht="29" customHeight="1" spans="1:16">
      <c r="A258" s="69">
        <v>254</v>
      </c>
      <c r="B258" s="69" t="s">
        <v>1941</v>
      </c>
      <c r="C258" s="232"/>
      <c r="D258" s="37" t="s">
        <v>779</v>
      </c>
      <c r="E258" s="69" t="s">
        <v>22</v>
      </c>
      <c r="F258" s="58" t="s">
        <v>118</v>
      </c>
      <c r="G258" s="58">
        <v>10</v>
      </c>
      <c r="H258" s="220">
        <v>5.5</v>
      </c>
      <c r="I258" s="221">
        <f t="shared" si="3"/>
        <v>55</v>
      </c>
      <c r="J258" s="79">
        <v>10</v>
      </c>
      <c r="K258" s="79">
        <v>350</v>
      </c>
      <c r="L258" s="69"/>
      <c r="M258" s="69" t="s">
        <v>33</v>
      </c>
      <c r="N258" s="69" t="s">
        <v>2323</v>
      </c>
      <c r="O258" s="116"/>
      <c r="P258" s="116"/>
    </row>
    <row r="259" ht="29" customHeight="1" spans="1:16">
      <c r="A259" s="69">
        <v>255</v>
      </c>
      <c r="B259" s="69" t="s">
        <v>1941</v>
      </c>
      <c r="C259" s="232"/>
      <c r="D259" s="37" t="s">
        <v>781</v>
      </c>
      <c r="E259" s="69" t="s">
        <v>22</v>
      </c>
      <c r="F259" s="58" t="s">
        <v>118</v>
      </c>
      <c r="G259" s="58">
        <v>10</v>
      </c>
      <c r="H259" s="220">
        <v>6.5</v>
      </c>
      <c r="I259" s="221">
        <f t="shared" si="3"/>
        <v>65</v>
      </c>
      <c r="J259" s="79">
        <v>10</v>
      </c>
      <c r="K259" s="79">
        <v>350</v>
      </c>
      <c r="L259" s="69"/>
      <c r="M259" s="69" t="s">
        <v>33</v>
      </c>
      <c r="N259" s="69" t="s">
        <v>2323</v>
      </c>
      <c r="O259" s="116"/>
      <c r="P259" s="116"/>
    </row>
    <row r="260" ht="29" customHeight="1" spans="1:16">
      <c r="A260" s="69">
        <v>256</v>
      </c>
      <c r="B260" s="69" t="s">
        <v>1941</v>
      </c>
      <c r="C260" s="232"/>
      <c r="D260" s="37" t="s">
        <v>785</v>
      </c>
      <c r="E260" s="69" t="s">
        <v>22</v>
      </c>
      <c r="F260" s="58" t="s">
        <v>118</v>
      </c>
      <c r="G260" s="58">
        <v>10</v>
      </c>
      <c r="H260" s="220">
        <v>9.5</v>
      </c>
      <c r="I260" s="221">
        <f t="shared" si="3"/>
        <v>95</v>
      </c>
      <c r="J260" s="79">
        <v>10</v>
      </c>
      <c r="K260" s="79">
        <v>350</v>
      </c>
      <c r="L260" s="69"/>
      <c r="M260" s="69" t="s">
        <v>33</v>
      </c>
      <c r="N260" s="69" t="s">
        <v>2323</v>
      </c>
      <c r="O260" s="116"/>
      <c r="P260" s="116"/>
    </row>
    <row r="261" ht="29" customHeight="1" spans="1:16">
      <c r="A261" s="69">
        <v>257</v>
      </c>
      <c r="B261" s="69" t="s">
        <v>1941</v>
      </c>
      <c r="C261" s="232"/>
      <c r="D261" s="37" t="s">
        <v>1271</v>
      </c>
      <c r="E261" s="69" t="s">
        <v>22</v>
      </c>
      <c r="F261" s="58" t="s">
        <v>118</v>
      </c>
      <c r="G261" s="58">
        <v>5</v>
      </c>
      <c r="H261" s="220">
        <v>11.5</v>
      </c>
      <c r="I261" s="221">
        <f t="shared" ref="I261:I324" si="4">H261*G261</f>
        <v>57.5</v>
      </c>
      <c r="J261" s="79">
        <v>10</v>
      </c>
      <c r="K261" s="79">
        <v>350</v>
      </c>
      <c r="L261" s="69"/>
      <c r="M261" s="69" t="s">
        <v>33</v>
      </c>
      <c r="N261" s="69" t="s">
        <v>2323</v>
      </c>
      <c r="O261" s="116"/>
      <c r="P261" s="116"/>
    </row>
    <row r="262" ht="29" customHeight="1" spans="1:16">
      <c r="A262" s="69">
        <v>258</v>
      </c>
      <c r="B262" s="69" t="s">
        <v>2531</v>
      </c>
      <c r="C262" s="232"/>
      <c r="D262" s="37" t="s">
        <v>2532</v>
      </c>
      <c r="E262" s="69" t="s">
        <v>22</v>
      </c>
      <c r="F262" s="58" t="s">
        <v>453</v>
      </c>
      <c r="G262" s="58">
        <v>10</v>
      </c>
      <c r="H262" s="220">
        <v>5</v>
      </c>
      <c r="I262" s="221">
        <f t="shared" si="4"/>
        <v>50</v>
      </c>
      <c r="J262" s="79">
        <v>10</v>
      </c>
      <c r="K262" s="79">
        <v>350</v>
      </c>
      <c r="L262" s="69"/>
      <c r="M262" s="69" t="s">
        <v>33</v>
      </c>
      <c r="N262" s="69" t="s">
        <v>2323</v>
      </c>
      <c r="O262" s="116"/>
      <c r="P262" s="116"/>
    </row>
    <row r="263" ht="29" customHeight="1" spans="1:16">
      <c r="A263" s="69">
        <v>259</v>
      </c>
      <c r="B263" s="69" t="s">
        <v>2531</v>
      </c>
      <c r="C263" s="232"/>
      <c r="D263" s="37" t="s">
        <v>2533</v>
      </c>
      <c r="E263" s="69" t="s">
        <v>22</v>
      </c>
      <c r="F263" s="58" t="s">
        <v>453</v>
      </c>
      <c r="G263" s="58">
        <v>5</v>
      </c>
      <c r="H263" s="220">
        <v>9</v>
      </c>
      <c r="I263" s="221">
        <f t="shared" si="4"/>
        <v>45</v>
      </c>
      <c r="J263" s="79">
        <v>10</v>
      </c>
      <c r="K263" s="79">
        <v>350</v>
      </c>
      <c r="L263" s="69"/>
      <c r="M263" s="69" t="s">
        <v>33</v>
      </c>
      <c r="N263" s="69" t="s">
        <v>2323</v>
      </c>
      <c r="O263" s="116"/>
      <c r="P263" s="116"/>
    </row>
    <row r="264" ht="29" customHeight="1" spans="1:16">
      <c r="A264" s="69">
        <v>260</v>
      </c>
      <c r="B264" s="69" t="s">
        <v>2531</v>
      </c>
      <c r="C264" s="232"/>
      <c r="D264" s="37" t="s">
        <v>2534</v>
      </c>
      <c r="E264" s="69" t="s">
        <v>22</v>
      </c>
      <c r="F264" s="58" t="s">
        <v>453</v>
      </c>
      <c r="G264" s="58">
        <v>5</v>
      </c>
      <c r="H264" s="220">
        <v>7</v>
      </c>
      <c r="I264" s="221">
        <f t="shared" si="4"/>
        <v>35</v>
      </c>
      <c r="J264" s="79">
        <v>10</v>
      </c>
      <c r="K264" s="79">
        <v>350</v>
      </c>
      <c r="L264" s="69"/>
      <c r="M264" s="69" t="s">
        <v>33</v>
      </c>
      <c r="N264" s="69" t="s">
        <v>2323</v>
      </c>
      <c r="O264" s="116"/>
      <c r="P264" s="116"/>
    </row>
    <row r="265" ht="29" customHeight="1" spans="1:16">
      <c r="A265" s="69">
        <v>261</v>
      </c>
      <c r="B265" s="69" t="s">
        <v>2531</v>
      </c>
      <c r="C265" s="232"/>
      <c r="D265" s="37" t="s">
        <v>2535</v>
      </c>
      <c r="E265" s="69" t="s">
        <v>22</v>
      </c>
      <c r="F265" s="58" t="s">
        <v>453</v>
      </c>
      <c r="G265" s="58">
        <v>5</v>
      </c>
      <c r="H265" s="220">
        <v>11</v>
      </c>
      <c r="I265" s="221">
        <f t="shared" si="4"/>
        <v>55</v>
      </c>
      <c r="J265" s="79">
        <v>10</v>
      </c>
      <c r="K265" s="79">
        <v>350</v>
      </c>
      <c r="L265" s="69"/>
      <c r="M265" s="69" t="s">
        <v>33</v>
      </c>
      <c r="N265" s="69" t="s">
        <v>2323</v>
      </c>
      <c r="O265" s="116"/>
      <c r="P265" s="116"/>
    </row>
    <row r="266" ht="29" customHeight="1" spans="1:16">
      <c r="A266" s="69">
        <v>262</v>
      </c>
      <c r="B266" s="69" t="s">
        <v>971</v>
      </c>
      <c r="C266" s="232"/>
      <c r="D266" s="37" t="s">
        <v>1838</v>
      </c>
      <c r="E266" s="69" t="s">
        <v>22</v>
      </c>
      <c r="F266" s="58" t="s">
        <v>118</v>
      </c>
      <c r="G266" s="58">
        <v>10</v>
      </c>
      <c r="H266" s="220">
        <v>2</v>
      </c>
      <c r="I266" s="221">
        <f t="shared" si="4"/>
        <v>20</v>
      </c>
      <c r="J266" s="79">
        <v>10</v>
      </c>
      <c r="K266" s="79">
        <v>350</v>
      </c>
      <c r="L266" s="69"/>
      <c r="M266" s="69" t="s">
        <v>33</v>
      </c>
      <c r="N266" s="69" t="s">
        <v>2323</v>
      </c>
      <c r="O266" s="116"/>
      <c r="P266" s="116"/>
    </row>
    <row r="267" ht="29" customHeight="1" spans="1:16">
      <c r="A267" s="69">
        <v>263</v>
      </c>
      <c r="B267" s="69" t="s">
        <v>971</v>
      </c>
      <c r="C267" s="232"/>
      <c r="D267" s="37" t="s">
        <v>2536</v>
      </c>
      <c r="E267" s="69" t="s">
        <v>22</v>
      </c>
      <c r="F267" s="58" t="s">
        <v>118</v>
      </c>
      <c r="G267" s="58">
        <v>10</v>
      </c>
      <c r="H267" s="220">
        <v>1.8</v>
      </c>
      <c r="I267" s="221">
        <f t="shared" si="4"/>
        <v>18</v>
      </c>
      <c r="J267" s="79">
        <v>10</v>
      </c>
      <c r="K267" s="79">
        <v>350</v>
      </c>
      <c r="L267" s="69"/>
      <c r="M267" s="69" t="s">
        <v>33</v>
      </c>
      <c r="N267" s="69" t="s">
        <v>2323</v>
      </c>
      <c r="O267" s="116"/>
      <c r="P267" s="116"/>
    </row>
    <row r="268" ht="29" customHeight="1" spans="1:16">
      <c r="A268" s="69">
        <v>264</v>
      </c>
      <c r="B268" s="69" t="s">
        <v>2537</v>
      </c>
      <c r="C268" s="69"/>
      <c r="D268" s="37" t="s">
        <v>2538</v>
      </c>
      <c r="E268" s="69" t="s">
        <v>22</v>
      </c>
      <c r="F268" s="58" t="s">
        <v>453</v>
      </c>
      <c r="G268" s="230">
        <v>20</v>
      </c>
      <c r="H268" s="220">
        <v>5</v>
      </c>
      <c r="I268" s="221">
        <f t="shared" si="4"/>
        <v>100</v>
      </c>
      <c r="J268" s="79">
        <v>10</v>
      </c>
      <c r="K268" s="79">
        <v>350</v>
      </c>
      <c r="L268" s="69"/>
      <c r="M268" s="79" t="s">
        <v>2254</v>
      </c>
      <c r="N268" s="69" t="s">
        <v>2323</v>
      </c>
      <c r="O268" s="116"/>
      <c r="P268" s="116"/>
    </row>
    <row r="269" ht="29" customHeight="1" spans="1:16">
      <c r="A269" s="69">
        <v>265</v>
      </c>
      <c r="B269" s="69" t="s">
        <v>2539</v>
      </c>
      <c r="C269" s="69"/>
      <c r="D269" s="37" t="s">
        <v>2540</v>
      </c>
      <c r="E269" s="69" t="s">
        <v>22</v>
      </c>
      <c r="F269" s="69" t="s">
        <v>45</v>
      </c>
      <c r="G269" s="230">
        <v>2</v>
      </c>
      <c r="H269" s="233">
        <v>280</v>
      </c>
      <c r="I269" s="221">
        <f t="shared" si="4"/>
        <v>560</v>
      </c>
      <c r="J269" s="79">
        <v>10</v>
      </c>
      <c r="K269" s="79">
        <v>350</v>
      </c>
      <c r="L269" s="69"/>
      <c r="M269" s="79" t="s">
        <v>2254</v>
      </c>
      <c r="N269" s="69" t="s">
        <v>2323</v>
      </c>
      <c r="O269" s="116"/>
      <c r="P269" s="116"/>
    </row>
    <row r="270" ht="29" customHeight="1" spans="1:16">
      <c r="A270" s="69">
        <v>266</v>
      </c>
      <c r="B270" s="69" t="s">
        <v>2541</v>
      </c>
      <c r="C270" s="69"/>
      <c r="D270" s="37" t="s">
        <v>2542</v>
      </c>
      <c r="E270" s="69" t="s">
        <v>22</v>
      </c>
      <c r="F270" s="58" t="s">
        <v>453</v>
      </c>
      <c r="G270" s="230">
        <v>2</v>
      </c>
      <c r="H270" s="220">
        <v>136</v>
      </c>
      <c r="I270" s="221">
        <f t="shared" si="4"/>
        <v>272</v>
      </c>
      <c r="J270" s="79">
        <v>10</v>
      </c>
      <c r="K270" s="79">
        <v>350</v>
      </c>
      <c r="L270" s="69"/>
      <c r="M270" s="79" t="s">
        <v>2254</v>
      </c>
      <c r="N270" s="69" t="s">
        <v>2323</v>
      </c>
      <c r="O270" s="116"/>
      <c r="P270" s="116"/>
    </row>
    <row r="271" ht="29" customHeight="1" spans="1:16">
      <c r="A271" s="69">
        <v>267</v>
      </c>
      <c r="B271" s="69" t="s">
        <v>2543</v>
      </c>
      <c r="C271" s="69"/>
      <c r="D271" s="37" t="s">
        <v>2544</v>
      </c>
      <c r="E271" s="69" t="s">
        <v>22</v>
      </c>
      <c r="F271" s="58" t="s">
        <v>137</v>
      </c>
      <c r="G271" s="58">
        <v>1</v>
      </c>
      <c r="H271" s="220">
        <v>596</v>
      </c>
      <c r="I271" s="221">
        <f t="shared" si="4"/>
        <v>596</v>
      </c>
      <c r="J271" s="79">
        <v>10</v>
      </c>
      <c r="K271" s="79">
        <v>350</v>
      </c>
      <c r="L271" s="69"/>
      <c r="M271" s="79" t="s">
        <v>2254</v>
      </c>
      <c r="N271" s="69" t="s">
        <v>2323</v>
      </c>
      <c r="O271" s="116"/>
      <c r="P271" s="116"/>
    </row>
    <row r="272" ht="29" customHeight="1" spans="1:16">
      <c r="A272" s="69">
        <v>268</v>
      </c>
      <c r="B272" s="69" t="s">
        <v>2545</v>
      </c>
      <c r="C272" s="69"/>
      <c r="D272" s="37" t="s">
        <v>2546</v>
      </c>
      <c r="E272" s="69" t="s">
        <v>22</v>
      </c>
      <c r="F272" s="58" t="s">
        <v>32</v>
      </c>
      <c r="G272" s="230">
        <v>1</v>
      </c>
      <c r="H272" s="220">
        <v>130</v>
      </c>
      <c r="I272" s="221">
        <f t="shared" si="4"/>
        <v>130</v>
      </c>
      <c r="J272" s="79">
        <v>10</v>
      </c>
      <c r="K272" s="79">
        <v>350</v>
      </c>
      <c r="L272" s="69"/>
      <c r="M272" s="79" t="s">
        <v>2254</v>
      </c>
      <c r="N272" s="69" t="s">
        <v>2323</v>
      </c>
      <c r="O272" s="116"/>
      <c r="P272" s="116"/>
    </row>
    <row r="273" ht="29" customHeight="1" spans="1:16">
      <c r="A273" s="69">
        <v>269</v>
      </c>
      <c r="B273" s="69" t="s">
        <v>2547</v>
      </c>
      <c r="C273" s="232"/>
      <c r="D273" s="37" t="s">
        <v>2548</v>
      </c>
      <c r="E273" s="69" t="s">
        <v>22</v>
      </c>
      <c r="F273" s="58" t="s">
        <v>118</v>
      </c>
      <c r="G273" s="58">
        <v>12</v>
      </c>
      <c r="H273" s="220">
        <v>2.5</v>
      </c>
      <c r="I273" s="221">
        <f t="shared" si="4"/>
        <v>30</v>
      </c>
      <c r="J273" s="79">
        <v>10</v>
      </c>
      <c r="K273" s="79">
        <v>350</v>
      </c>
      <c r="L273" s="69"/>
      <c r="M273" s="79" t="s">
        <v>2254</v>
      </c>
      <c r="N273" s="69" t="s">
        <v>2323</v>
      </c>
      <c r="O273" s="116"/>
      <c r="P273" s="116"/>
    </row>
    <row r="274" ht="29" customHeight="1" spans="1:16">
      <c r="A274" s="69">
        <v>270</v>
      </c>
      <c r="B274" s="69" t="s">
        <v>2549</v>
      </c>
      <c r="C274" s="232"/>
      <c r="D274" s="37" t="s">
        <v>2550</v>
      </c>
      <c r="E274" s="69" t="s">
        <v>22</v>
      </c>
      <c r="F274" s="58" t="s">
        <v>32</v>
      </c>
      <c r="G274" s="230">
        <v>12</v>
      </c>
      <c r="H274" s="220">
        <v>1.1</v>
      </c>
      <c r="I274" s="221">
        <f t="shared" si="4"/>
        <v>13.2</v>
      </c>
      <c r="J274" s="79">
        <v>10</v>
      </c>
      <c r="K274" s="79">
        <v>350</v>
      </c>
      <c r="L274" s="69"/>
      <c r="M274" s="79" t="s">
        <v>2254</v>
      </c>
      <c r="N274" s="69" t="s">
        <v>2323</v>
      </c>
      <c r="O274" s="116"/>
      <c r="P274" s="116"/>
    </row>
    <row r="275" ht="29" customHeight="1" spans="1:16">
      <c r="A275" s="69">
        <v>271</v>
      </c>
      <c r="B275" s="69" t="s">
        <v>2551</v>
      </c>
      <c r="C275" s="69"/>
      <c r="D275" s="37" t="s">
        <v>2552</v>
      </c>
      <c r="E275" s="69" t="s">
        <v>22</v>
      </c>
      <c r="F275" s="58" t="s">
        <v>178</v>
      </c>
      <c r="G275" s="230">
        <f>2+1</f>
        <v>3</v>
      </c>
      <c r="H275" s="220">
        <v>245</v>
      </c>
      <c r="I275" s="221">
        <f t="shared" si="4"/>
        <v>735</v>
      </c>
      <c r="J275" s="79">
        <v>10</v>
      </c>
      <c r="K275" s="79">
        <v>350</v>
      </c>
      <c r="L275" s="69"/>
      <c r="M275" s="79" t="s">
        <v>2254</v>
      </c>
      <c r="N275" s="69" t="s">
        <v>2323</v>
      </c>
      <c r="O275" s="116"/>
      <c r="P275" s="116"/>
    </row>
    <row r="276" ht="29" customHeight="1" spans="1:16">
      <c r="A276" s="69">
        <v>272</v>
      </c>
      <c r="B276" s="69" t="s">
        <v>1561</v>
      </c>
      <c r="C276" s="232"/>
      <c r="D276" s="69" t="s">
        <v>2553</v>
      </c>
      <c r="E276" s="69" t="s">
        <v>22</v>
      </c>
      <c r="F276" s="58" t="s">
        <v>23</v>
      </c>
      <c r="G276" s="230">
        <v>1</v>
      </c>
      <c r="H276" s="220">
        <v>26</v>
      </c>
      <c r="I276" s="221">
        <f t="shared" si="4"/>
        <v>26</v>
      </c>
      <c r="J276" s="79">
        <v>10</v>
      </c>
      <c r="K276" s="79">
        <v>350</v>
      </c>
      <c r="L276" s="69"/>
      <c r="M276" s="79" t="s">
        <v>2254</v>
      </c>
      <c r="N276" s="69" t="s">
        <v>2323</v>
      </c>
      <c r="O276" s="116"/>
      <c r="P276" s="116"/>
    </row>
    <row r="277" ht="29" customHeight="1" spans="1:16">
      <c r="A277" s="69">
        <v>273</v>
      </c>
      <c r="B277" s="69" t="s">
        <v>2554</v>
      </c>
      <c r="C277" s="69"/>
      <c r="D277" s="69" t="s">
        <v>2555</v>
      </c>
      <c r="E277" s="69" t="s">
        <v>22</v>
      </c>
      <c r="F277" s="58" t="s">
        <v>204</v>
      </c>
      <c r="G277" s="58">
        <v>10</v>
      </c>
      <c r="H277" s="220">
        <v>4.8</v>
      </c>
      <c r="I277" s="221">
        <f t="shared" si="4"/>
        <v>48</v>
      </c>
      <c r="J277" s="79">
        <v>10</v>
      </c>
      <c r="K277" s="79">
        <v>350</v>
      </c>
      <c r="L277" s="69"/>
      <c r="M277" s="79" t="s">
        <v>2254</v>
      </c>
      <c r="N277" s="69" t="s">
        <v>2323</v>
      </c>
      <c r="O277" s="116"/>
      <c r="P277" s="116"/>
    </row>
    <row r="278" ht="29" customHeight="1" spans="1:16">
      <c r="A278" s="69">
        <v>274</v>
      </c>
      <c r="B278" s="69" t="s">
        <v>2556</v>
      </c>
      <c r="C278" s="69"/>
      <c r="D278" s="37" t="s">
        <v>2557</v>
      </c>
      <c r="E278" s="69" t="s">
        <v>22</v>
      </c>
      <c r="F278" s="58" t="s">
        <v>204</v>
      </c>
      <c r="G278" s="230">
        <v>4</v>
      </c>
      <c r="H278" s="220">
        <v>27</v>
      </c>
      <c r="I278" s="221">
        <f t="shared" si="4"/>
        <v>108</v>
      </c>
      <c r="J278" s="79">
        <v>10</v>
      </c>
      <c r="K278" s="79">
        <v>350</v>
      </c>
      <c r="L278" s="69"/>
      <c r="M278" s="79" t="s">
        <v>2254</v>
      </c>
      <c r="N278" s="69" t="s">
        <v>2323</v>
      </c>
      <c r="O278" s="116"/>
      <c r="P278" s="116"/>
    </row>
    <row r="279" ht="29" customHeight="1" spans="1:16">
      <c r="A279" s="69">
        <v>275</v>
      </c>
      <c r="B279" s="69" t="s">
        <v>43</v>
      </c>
      <c r="C279" s="168"/>
      <c r="D279" s="37" t="s">
        <v>2558</v>
      </c>
      <c r="E279" s="69" t="s">
        <v>22</v>
      </c>
      <c r="F279" s="58" t="s">
        <v>45</v>
      </c>
      <c r="G279" s="58">
        <v>10</v>
      </c>
      <c r="H279" s="220">
        <v>16</v>
      </c>
      <c r="I279" s="221">
        <f t="shared" si="4"/>
        <v>160</v>
      </c>
      <c r="J279" s="79">
        <v>10</v>
      </c>
      <c r="K279" s="79">
        <v>350</v>
      </c>
      <c r="L279" s="69"/>
      <c r="M279" s="79" t="s">
        <v>2254</v>
      </c>
      <c r="N279" s="69" t="s">
        <v>2323</v>
      </c>
      <c r="O279" s="116"/>
      <c r="P279" s="116"/>
    </row>
    <row r="280" ht="29" customHeight="1" spans="1:16">
      <c r="A280" s="69">
        <v>276</v>
      </c>
      <c r="B280" s="69" t="s">
        <v>2559</v>
      </c>
      <c r="C280" s="168"/>
      <c r="D280" s="37" t="s">
        <v>2560</v>
      </c>
      <c r="E280" s="69" t="s">
        <v>22</v>
      </c>
      <c r="F280" s="58" t="s">
        <v>2561</v>
      </c>
      <c r="G280" s="230">
        <v>8</v>
      </c>
      <c r="H280" s="220">
        <v>23</v>
      </c>
      <c r="I280" s="221">
        <f t="shared" si="4"/>
        <v>184</v>
      </c>
      <c r="J280" s="79">
        <v>10</v>
      </c>
      <c r="K280" s="79">
        <v>350</v>
      </c>
      <c r="L280" s="69"/>
      <c r="M280" s="79" t="s">
        <v>2254</v>
      </c>
      <c r="N280" s="69" t="s">
        <v>2323</v>
      </c>
      <c r="O280" s="116"/>
      <c r="P280" s="116"/>
    </row>
    <row r="281" ht="29" customHeight="1" spans="1:16">
      <c r="A281" s="69">
        <v>277</v>
      </c>
      <c r="B281" s="69" t="s">
        <v>2062</v>
      </c>
      <c r="C281" s="79"/>
      <c r="D281" s="37" t="s">
        <v>2562</v>
      </c>
      <c r="E281" s="69" t="s">
        <v>22</v>
      </c>
      <c r="F281" s="58" t="s">
        <v>61</v>
      </c>
      <c r="G281" s="230">
        <v>8</v>
      </c>
      <c r="H281" s="220">
        <v>0.6</v>
      </c>
      <c r="I281" s="221">
        <f t="shared" si="4"/>
        <v>4.8</v>
      </c>
      <c r="J281" s="79">
        <v>10</v>
      </c>
      <c r="K281" s="79">
        <v>350</v>
      </c>
      <c r="L281" s="69"/>
      <c r="M281" s="79" t="s">
        <v>2254</v>
      </c>
      <c r="N281" s="69" t="s">
        <v>2323</v>
      </c>
      <c r="O281" s="116"/>
      <c r="P281" s="116"/>
    </row>
    <row r="282" ht="29" customHeight="1" spans="1:16">
      <c r="A282" s="69">
        <v>278</v>
      </c>
      <c r="B282" s="69" t="s">
        <v>188</v>
      </c>
      <c r="C282" s="232"/>
      <c r="D282" s="37" t="s">
        <v>2563</v>
      </c>
      <c r="E282" s="69" t="s">
        <v>22</v>
      </c>
      <c r="F282" s="58" t="s">
        <v>210</v>
      </c>
      <c r="G282" s="230">
        <v>10</v>
      </c>
      <c r="H282" s="220">
        <v>4</v>
      </c>
      <c r="I282" s="221">
        <f t="shared" si="4"/>
        <v>40</v>
      </c>
      <c r="J282" s="79">
        <v>10</v>
      </c>
      <c r="K282" s="79">
        <v>350</v>
      </c>
      <c r="L282" s="69"/>
      <c r="M282" s="79" t="s">
        <v>2254</v>
      </c>
      <c r="N282" s="69" t="s">
        <v>2323</v>
      </c>
      <c r="O282" s="116"/>
      <c r="P282" s="116"/>
    </row>
    <row r="283" ht="29" customHeight="1" spans="1:16">
      <c r="A283" s="69">
        <v>279</v>
      </c>
      <c r="B283" s="69" t="s">
        <v>2564</v>
      </c>
      <c r="C283" s="232"/>
      <c r="D283" s="37" t="s">
        <v>2500</v>
      </c>
      <c r="E283" s="69" t="s">
        <v>22</v>
      </c>
      <c r="F283" s="58" t="s">
        <v>210</v>
      </c>
      <c r="G283" s="230">
        <v>10</v>
      </c>
      <c r="H283" s="220">
        <v>4.5</v>
      </c>
      <c r="I283" s="221">
        <f t="shared" si="4"/>
        <v>45</v>
      </c>
      <c r="J283" s="79">
        <v>10</v>
      </c>
      <c r="K283" s="79">
        <v>350</v>
      </c>
      <c r="L283" s="69"/>
      <c r="M283" s="79" t="s">
        <v>2254</v>
      </c>
      <c r="N283" s="69" t="s">
        <v>2323</v>
      </c>
      <c r="O283" s="116"/>
      <c r="P283" s="116"/>
    </row>
    <row r="284" ht="29" customHeight="1" spans="1:16">
      <c r="A284" s="69">
        <v>280</v>
      </c>
      <c r="B284" s="69" t="s">
        <v>2565</v>
      </c>
      <c r="C284" s="232"/>
      <c r="D284" s="37" t="s">
        <v>2566</v>
      </c>
      <c r="E284" s="69" t="s">
        <v>22</v>
      </c>
      <c r="F284" s="58" t="s">
        <v>210</v>
      </c>
      <c r="G284" s="230">
        <v>5</v>
      </c>
      <c r="H284" s="220">
        <v>2.8</v>
      </c>
      <c r="I284" s="221">
        <f t="shared" si="4"/>
        <v>14</v>
      </c>
      <c r="J284" s="79">
        <v>10</v>
      </c>
      <c r="K284" s="79">
        <v>350</v>
      </c>
      <c r="L284" s="69"/>
      <c r="M284" s="79" t="s">
        <v>2254</v>
      </c>
      <c r="N284" s="69" t="s">
        <v>2323</v>
      </c>
      <c r="O284" s="116"/>
      <c r="P284" s="116"/>
    </row>
    <row r="285" ht="29" customHeight="1" spans="1:16">
      <c r="A285" s="69">
        <v>281</v>
      </c>
      <c r="B285" s="69" t="s">
        <v>2565</v>
      </c>
      <c r="C285" s="232"/>
      <c r="D285" s="37" t="s">
        <v>2567</v>
      </c>
      <c r="E285" s="69" t="s">
        <v>22</v>
      </c>
      <c r="F285" s="58" t="s">
        <v>210</v>
      </c>
      <c r="G285" s="230">
        <v>5</v>
      </c>
      <c r="H285" s="220">
        <v>2</v>
      </c>
      <c r="I285" s="221">
        <f t="shared" si="4"/>
        <v>10</v>
      </c>
      <c r="J285" s="79">
        <v>10</v>
      </c>
      <c r="K285" s="79">
        <v>350</v>
      </c>
      <c r="L285" s="69"/>
      <c r="M285" s="79" t="s">
        <v>2254</v>
      </c>
      <c r="N285" s="69" t="s">
        <v>2323</v>
      </c>
      <c r="O285" s="116"/>
      <c r="P285" s="116"/>
    </row>
    <row r="286" ht="29" customHeight="1" spans="1:16">
      <c r="A286" s="69">
        <v>282</v>
      </c>
      <c r="B286" s="69" t="s">
        <v>194</v>
      </c>
      <c r="C286" s="168"/>
      <c r="D286" s="56" t="s">
        <v>195</v>
      </c>
      <c r="E286" s="69" t="s">
        <v>22</v>
      </c>
      <c r="F286" s="58" t="s">
        <v>45</v>
      </c>
      <c r="G286" s="58">
        <v>5</v>
      </c>
      <c r="H286" s="220">
        <v>40</v>
      </c>
      <c r="I286" s="221">
        <f t="shared" si="4"/>
        <v>200</v>
      </c>
      <c r="J286" s="79">
        <v>10</v>
      </c>
      <c r="K286" s="79">
        <v>350</v>
      </c>
      <c r="L286" s="69"/>
      <c r="M286" s="79" t="s">
        <v>2254</v>
      </c>
      <c r="N286" s="69" t="s">
        <v>2323</v>
      </c>
      <c r="O286" s="116"/>
      <c r="P286" s="116"/>
    </row>
    <row r="287" ht="29" customHeight="1" spans="1:16">
      <c r="A287" s="69">
        <v>283</v>
      </c>
      <c r="B287" s="69" t="s">
        <v>1803</v>
      </c>
      <c r="C287" s="69"/>
      <c r="D287" s="69" t="s">
        <v>2568</v>
      </c>
      <c r="E287" s="69" t="s">
        <v>22</v>
      </c>
      <c r="F287" s="58" t="s">
        <v>45</v>
      </c>
      <c r="G287" s="58">
        <v>3</v>
      </c>
      <c r="H287" s="220">
        <v>40</v>
      </c>
      <c r="I287" s="221">
        <f t="shared" si="4"/>
        <v>120</v>
      </c>
      <c r="J287" s="79">
        <v>10</v>
      </c>
      <c r="K287" s="79">
        <v>350</v>
      </c>
      <c r="L287" s="69"/>
      <c r="M287" s="79" t="s">
        <v>2254</v>
      </c>
      <c r="N287" s="69" t="s">
        <v>2323</v>
      </c>
      <c r="O287" s="116"/>
      <c r="P287" s="116"/>
    </row>
    <row r="288" ht="29" customHeight="1" spans="1:16">
      <c r="A288" s="69">
        <v>284</v>
      </c>
      <c r="B288" s="69" t="s">
        <v>75</v>
      </c>
      <c r="C288" s="69"/>
      <c r="D288" s="69" t="s">
        <v>2569</v>
      </c>
      <c r="E288" s="69" t="s">
        <v>22</v>
      </c>
      <c r="F288" s="58" t="s">
        <v>45</v>
      </c>
      <c r="G288" s="58">
        <v>2</v>
      </c>
      <c r="H288" s="220">
        <v>42</v>
      </c>
      <c r="I288" s="221">
        <f t="shared" si="4"/>
        <v>84</v>
      </c>
      <c r="J288" s="79">
        <v>10</v>
      </c>
      <c r="K288" s="79">
        <v>350</v>
      </c>
      <c r="L288" s="69"/>
      <c r="M288" s="79" t="s">
        <v>2254</v>
      </c>
      <c r="N288" s="69" t="s">
        <v>2323</v>
      </c>
      <c r="O288" s="116"/>
      <c r="P288" s="116"/>
    </row>
    <row r="289" ht="29" customHeight="1" spans="1:16">
      <c r="A289" s="69">
        <v>285</v>
      </c>
      <c r="B289" s="69" t="s">
        <v>2570</v>
      </c>
      <c r="C289" s="69"/>
      <c r="D289" s="37" t="s">
        <v>2571</v>
      </c>
      <c r="E289" s="69" t="s">
        <v>22</v>
      </c>
      <c r="F289" s="58" t="s">
        <v>118</v>
      </c>
      <c r="G289" s="58">
        <v>8</v>
      </c>
      <c r="H289" s="220">
        <v>37</v>
      </c>
      <c r="I289" s="221">
        <f t="shared" si="4"/>
        <v>296</v>
      </c>
      <c r="J289" s="79">
        <v>10</v>
      </c>
      <c r="K289" s="79">
        <v>350</v>
      </c>
      <c r="L289" s="69"/>
      <c r="M289" s="79" t="s">
        <v>2254</v>
      </c>
      <c r="N289" s="69" t="s">
        <v>2323</v>
      </c>
      <c r="O289" s="116"/>
      <c r="P289" s="116"/>
    </row>
    <row r="290" ht="29" customHeight="1" spans="1:16">
      <c r="A290" s="69">
        <v>286</v>
      </c>
      <c r="B290" s="69" t="s">
        <v>2570</v>
      </c>
      <c r="C290" s="69"/>
      <c r="D290" s="37" t="s">
        <v>2572</v>
      </c>
      <c r="E290" s="69" t="s">
        <v>22</v>
      </c>
      <c r="F290" s="58" t="s">
        <v>118</v>
      </c>
      <c r="G290" s="58">
        <v>8</v>
      </c>
      <c r="H290" s="220">
        <v>32</v>
      </c>
      <c r="I290" s="221">
        <f t="shared" si="4"/>
        <v>256</v>
      </c>
      <c r="J290" s="79">
        <v>10</v>
      </c>
      <c r="K290" s="79">
        <v>350</v>
      </c>
      <c r="L290" s="69"/>
      <c r="M290" s="79" t="s">
        <v>2254</v>
      </c>
      <c r="N290" s="69" t="s">
        <v>2323</v>
      </c>
      <c r="O290" s="116"/>
      <c r="P290" s="116"/>
    </row>
    <row r="291" ht="29" customHeight="1" spans="1:16">
      <c r="A291" s="69">
        <v>287</v>
      </c>
      <c r="B291" s="69" t="s">
        <v>884</v>
      </c>
      <c r="C291" s="69"/>
      <c r="D291" s="37" t="s">
        <v>2573</v>
      </c>
      <c r="E291" s="69" t="s">
        <v>22</v>
      </c>
      <c r="F291" s="58" t="s">
        <v>23</v>
      </c>
      <c r="G291" s="230">
        <v>5</v>
      </c>
      <c r="H291" s="220">
        <v>22</v>
      </c>
      <c r="I291" s="221">
        <f t="shared" si="4"/>
        <v>110</v>
      </c>
      <c r="J291" s="79">
        <v>10</v>
      </c>
      <c r="K291" s="79">
        <v>350</v>
      </c>
      <c r="L291" s="69"/>
      <c r="M291" s="79" t="s">
        <v>2254</v>
      </c>
      <c r="N291" s="69" t="s">
        <v>2323</v>
      </c>
      <c r="O291" s="116"/>
      <c r="P291" s="116"/>
    </row>
    <row r="292" ht="29" customHeight="1" spans="1:16">
      <c r="A292" s="69">
        <v>288</v>
      </c>
      <c r="B292" s="69" t="s">
        <v>2090</v>
      </c>
      <c r="C292" s="69"/>
      <c r="D292" s="37" t="s">
        <v>2574</v>
      </c>
      <c r="E292" s="69" t="s">
        <v>22</v>
      </c>
      <c r="F292" s="58" t="s">
        <v>23</v>
      </c>
      <c r="G292" s="58">
        <v>10</v>
      </c>
      <c r="H292" s="220">
        <v>12</v>
      </c>
      <c r="I292" s="221">
        <f t="shared" si="4"/>
        <v>120</v>
      </c>
      <c r="J292" s="79">
        <v>10</v>
      </c>
      <c r="K292" s="79">
        <v>350</v>
      </c>
      <c r="L292" s="69"/>
      <c r="M292" s="79" t="s">
        <v>2254</v>
      </c>
      <c r="N292" s="69" t="s">
        <v>2323</v>
      </c>
      <c r="O292" s="116"/>
      <c r="P292" s="116"/>
    </row>
    <row r="293" ht="29" customHeight="1" spans="1:16">
      <c r="A293" s="69">
        <v>289</v>
      </c>
      <c r="B293" s="69" t="s">
        <v>2090</v>
      </c>
      <c r="C293" s="69"/>
      <c r="D293" s="37" t="s">
        <v>2575</v>
      </c>
      <c r="E293" s="69" t="s">
        <v>22</v>
      </c>
      <c r="F293" s="58" t="s">
        <v>23</v>
      </c>
      <c r="G293" s="58">
        <v>10</v>
      </c>
      <c r="H293" s="220">
        <v>14</v>
      </c>
      <c r="I293" s="221">
        <f t="shared" si="4"/>
        <v>140</v>
      </c>
      <c r="J293" s="79">
        <v>10</v>
      </c>
      <c r="K293" s="79">
        <v>350</v>
      </c>
      <c r="L293" s="69"/>
      <c r="M293" s="79" t="s">
        <v>2254</v>
      </c>
      <c r="N293" s="69" t="s">
        <v>2323</v>
      </c>
      <c r="O293" s="116"/>
      <c r="P293" s="116"/>
    </row>
    <row r="294" ht="29" customHeight="1" spans="1:16">
      <c r="A294" s="69">
        <v>290</v>
      </c>
      <c r="B294" s="69" t="s">
        <v>2090</v>
      </c>
      <c r="C294" s="69"/>
      <c r="D294" s="37" t="s">
        <v>2576</v>
      </c>
      <c r="E294" s="69" t="s">
        <v>22</v>
      </c>
      <c r="F294" s="58" t="s">
        <v>23</v>
      </c>
      <c r="G294" s="230">
        <v>10</v>
      </c>
      <c r="H294" s="220">
        <v>15</v>
      </c>
      <c r="I294" s="221">
        <f t="shared" si="4"/>
        <v>150</v>
      </c>
      <c r="J294" s="79">
        <v>10</v>
      </c>
      <c r="K294" s="79">
        <v>350</v>
      </c>
      <c r="L294" s="69"/>
      <c r="M294" s="79" t="s">
        <v>2254</v>
      </c>
      <c r="N294" s="69" t="s">
        <v>2323</v>
      </c>
      <c r="O294" s="116"/>
      <c r="P294" s="116"/>
    </row>
    <row r="295" ht="29" customHeight="1" spans="1:16">
      <c r="A295" s="69">
        <v>291</v>
      </c>
      <c r="B295" s="69" t="s">
        <v>2090</v>
      </c>
      <c r="C295" s="69"/>
      <c r="D295" s="37" t="s">
        <v>2577</v>
      </c>
      <c r="E295" s="69" t="s">
        <v>22</v>
      </c>
      <c r="F295" s="58" t="s">
        <v>23</v>
      </c>
      <c r="G295" s="230">
        <v>10</v>
      </c>
      <c r="H295" s="220">
        <v>81</v>
      </c>
      <c r="I295" s="221">
        <f t="shared" si="4"/>
        <v>810</v>
      </c>
      <c r="J295" s="79">
        <v>10</v>
      </c>
      <c r="K295" s="79">
        <v>350</v>
      </c>
      <c r="L295" s="69"/>
      <c r="M295" s="79" t="s">
        <v>2254</v>
      </c>
      <c r="N295" s="69" t="s">
        <v>2323</v>
      </c>
      <c r="O295" s="116"/>
      <c r="P295" s="116"/>
    </row>
    <row r="296" ht="29" customHeight="1" spans="1:16">
      <c r="A296" s="69">
        <v>292</v>
      </c>
      <c r="B296" s="69" t="s">
        <v>239</v>
      </c>
      <c r="C296" s="69"/>
      <c r="D296" s="37" t="s">
        <v>2578</v>
      </c>
      <c r="E296" s="69" t="s">
        <v>22</v>
      </c>
      <c r="F296" s="58" t="s">
        <v>61</v>
      </c>
      <c r="G296" s="58">
        <v>5</v>
      </c>
      <c r="H296" s="220">
        <v>1.3</v>
      </c>
      <c r="I296" s="221">
        <f t="shared" si="4"/>
        <v>6.5</v>
      </c>
      <c r="J296" s="79">
        <v>10</v>
      </c>
      <c r="K296" s="79">
        <v>350</v>
      </c>
      <c r="L296" s="69"/>
      <c r="M296" s="79" t="s">
        <v>2254</v>
      </c>
      <c r="N296" s="69" t="s">
        <v>2323</v>
      </c>
      <c r="O296" s="116"/>
      <c r="P296" s="116"/>
    </row>
    <row r="297" ht="29" customHeight="1" spans="1:16">
      <c r="A297" s="69">
        <v>293</v>
      </c>
      <c r="B297" s="69" t="s">
        <v>2579</v>
      </c>
      <c r="C297" s="232"/>
      <c r="D297" s="37" t="s">
        <v>2580</v>
      </c>
      <c r="E297" s="69" t="s">
        <v>22</v>
      </c>
      <c r="F297" s="58" t="s">
        <v>32</v>
      </c>
      <c r="G297" s="230">
        <v>100</v>
      </c>
      <c r="H297" s="220">
        <v>1.5</v>
      </c>
      <c r="I297" s="221">
        <f t="shared" si="4"/>
        <v>150</v>
      </c>
      <c r="J297" s="79">
        <v>10</v>
      </c>
      <c r="K297" s="79">
        <v>350</v>
      </c>
      <c r="L297" s="69"/>
      <c r="M297" s="79" t="s">
        <v>2254</v>
      </c>
      <c r="N297" s="69" t="s">
        <v>2323</v>
      </c>
      <c r="O297" s="116"/>
      <c r="P297" s="116"/>
    </row>
    <row r="298" ht="29" customHeight="1" spans="1:16">
      <c r="A298" s="69">
        <v>294</v>
      </c>
      <c r="B298" s="69" t="s">
        <v>2579</v>
      </c>
      <c r="C298" s="232"/>
      <c r="D298" s="37" t="s">
        <v>1271</v>
      </c>
      <c r="E298" s="69" t="s">
        <v>22</v>
      </c>
      <c r="F298" s="58" t="s">
        <v>32</v>
      </c>
      <c r="G298" s="230">
        <v>50</v>
      </c>
      <c r="H298" s="220">
        <v>1</v>
      </c>
      <c r="I298" s="221">
        <f t="shared" si="4"/>
        <v>50</v>
      </c>
      <c r="J298" s="79">
        <v>10</v>
      </c>
      <c r="K298" s="79">
        <v>350</v>
      </c>
      <c r="L298" s="69"/>
      <c r="M298" s="79" t="s">
        <v>2254</v>
      </c>
      <c r="N298" s="69" t="s">
        <v>2323</v>
      </c>
      <c r="O298" s="116"/>
      <c r="P298" s="116"/>
    </row>
    <row r="299" ht="29" customHeight="1" spans="1:16">
      <c r="A299" s="69">
        <v>295</v>
      </c>
      <c r="B299" s="69" t="s">
        <v>2579</v>
      </c>
      <c r="C299" s="232"/>
      <c r="D299" s="37" t="s">
        <v>776</v>
      </c>
      <c r="E299" s="69" t="s">
        <v>22</v>
      </c>
      <c r="F299" s="58" t="s">
        <v>32</v>
      </c>
      <c r="G299" s="230">
        <v>25</v>
      </c>
      <c r="H299" s="220">
        <v>2</v>
      </c>
      <c r="I299" s="221">
        <f t="shared" si="4"/>
        <v>50</v>
      </c>
      <c r="J299" s="79">
        <v>10</v>
      </c>
      <c r="K299" s="79">
        <v>350</v>
      </c>
      <c r="L299" s="69"/>
      <c r="M299" s="79" t="s">
        <v>2254</v>
      </c>
      <c r="N299" s="69" t="s">
        <v>2323</v>
      </c>
      <c r="O299" s="116"/>
      <c r="P299" s="116"/>
    </row>
    <row r="300" ht="29" customHeight="1" spans="1:16">
      <c r="A300" s="69">
        <v>296</v>
      </c>
      <c r="B300" s="69" t="s">
        <v>2581</v>
      </c>
      <c r="C300" s="232"/>
      <c r="D300" s="37" t="s">
        <v>2582</v>
      </c>
      <c r="E300" s="69" t="s">
        <v>22</v>
      </c>
      <c r="F300" s="58" t="s">
        <v>32</v>
      </c>
      <c r="G300" s="230">
        <v>25</v>
      </c>
      <c r="H300" s="220">
        <v>4.6</v>
      </c>
      <c r="I300" s="221">
        <f t="shared" si="4"/>
        <v>115</v>
      </c>
      <c r="J300" s="79">
        <v>10</v>
      </c>
      <c r="K300" s="79">
        <v>350</v>
      </c>
      <c r="L300" s="69"/>
      <c r="M300" s="79" t="s">
        <v>2254</v>
      </c>
      <c r="N300" s="69" t="s">
        <v>2323</v>
      </c>
      <c r="O300" s="116"/>
      <c r="P300" s="116"/>
    </row>
    <row r="301" ht="29" customHeight="1" spans="1:16">
      <c r="A301" s="69">
        <v>297</v>
      </c>
      <c r="B301" s="69" t="s">
        <v>2583</v>
      </c>
      <c r="C301" s="168"/>
      <c r="D301" s="37" t="s">
        <v>2584</v>
      </c>
      <c r="E301" s="69" t="s">
        <v>22</v>
      </c>
      <c r="F301" s="58" t="s">
        <v>23</v>
      </c>
      <c r="G301" s="230">
        <v>6</v>
      </c>
      <c r="H301" s="220">
        <v>3.8</v>
      </c>
      <c r="I301" s="221">
        <f t="shared" si="4"/>
        <v>22.8</v>
      </c>
      <c r="J301" s="79">
        <v>10</v>
      </c>
      <c r="K301" s="79">
        <v>350</v>
      </c>
      <c r="L301" s="69"/>
      <c r="M301" s="79" t="s">
        <v>2254</v>
      </c>
      <c r="N301" s="69" t="s">
        <v>2323</v>
      </c>
      <c r="O301" s="116"/>
      <c r="P301" s="116"/>
    </row>
    <row r="302" ht="29" customHeight="1" spans="1:16">
      <c r="A302" s="69">
        <v>298</v>
      </c>
      <c r="B302" s="69" t="s">
        <v>2585</v>
      </c>
      <c r="C302" s="168"/>
      <c r="D302" s="37" t="s">
        <v>2586</v>
      </c>
      <c r="E302" s="69" t="s">
        <v>22</v>
      </c>
      <c r="F302" s="58" t="s">
        <v>23</v>
      </c>
      <c r="G302" s="230">
        <v>6</v>
      </c>
      <c r="H302" s="220">
        <v>8</v>
      </c>
      <c r="I302" s="221">
        <f t="shared" si="4"/>
        <v>48</v>
      </c>
      <c r="J302" s="79">
        <v>10</v>
      </c>
      <c r="K302" s="79">
        <v>350</v>
      </c>
      <c r="L302" s="69"/>
      <c r="M302" s="79" t="s">
        <v>2254</v>
      </c>
      <c r="N302" s="69" t="s">
        <v>2323</v>
      </c>
      <c r="O302" s="116"/>
      <c r="P302" s="116"/>
    </row>
    <row r="303" ht="29" customHeight="1" spans="1:16">
      <c r="A303" s="69">
        <v>299</v>
      </c>
      <c r="B303" s="69" t="s">
        <v>2585</v>
      </c>
      <c r="C303" s="168"/>
      <c r="D303" s="37" t="s">
        <v>2587</v>
      </c>
      <c r="E303" s="69" t="s">
        <v>22</v>
      </c>
      <c r="F303" s="58" t="s">
        <v>23</v>
      </c>
      <c r="G303" s="230">
        <v>6</v>
      </c>
      <c r="H303" s="220">
        <v>9.5</v>
      </c>
      <c r="I303" s="221">
        <f t="shared" si="4"/>
        <v>57</v>
      </c>
      <c r="J303" s="79">
        <v>10</v>
      </c>
      <c r="K303" s="79">
        <v>350</v>
      </c>
      <c r="L303" s="69"/>
      <c r="M303" s="79" t="s">
        <v>2254</v>
      </c>
      <c r="N303" s="69" t="s">
        <v>2323</v>
      </c>
      <c r="O303" s="116"/>
      <c r="P303" s="116"/>
    </row>
    <row r="304" ht="29" customHeight="1" spans="1:16">
      <c r="A304" s="69">
        <v>300</v>
      </c>
      <c r="B304" s="69" t="s">
        <v>2588</v>
      </c>
      <c r="C304" s="168"/>
      <c r="D304" s="37" t="s">
        <v>2589</v>
      </c>
      <c r="E304" s="69" t="s">
        <v>22</v>
      </c>
      <c r="F304" s="58" t="s">
        <v>23</v>
      </c>
      <c r="G304" s="230">
        <v>6</v>
      </c>
      <c r="H304" s="220">
        <v>22.5</v>
      </c>
      <c r="I304" s="221">
        <f t="shared" si="4"/>
        <v>135</v>
      </c>
      <c r="J304" s="79">
        <v>10</v>
      </c>
      <c r="K304" s="79">
        <v>350</v>
      </c>
      <c r="L304" s="69"/>
      <c r="M304" s="79" t="s">
        <v>2254</v>
      </c>
      <c r="N304" s="69" t="s">
        <v>2323</v>
      </c>
      <c r="O304" s="116"/>
      <c r="P304" s="116"/>
    </row>
    <row r="305" ht="29" customHeight="1" spans="1:16">
      <c r="A305" s="69">
        <v>301</v>
      </c>
      <c r="B305" s="69" t="s">
        <v>2588</v>
      </c>
      <c r="C305" s="168"/>
      <c r="D305" s="37" t="s">
        <v>2590</v>
      </c>
      <c r="E305" s="69" t="s">
        <v>22</v>
      </c>
      <c r="F305" s="58" t="s">
        <v>23</v>
      </c>
      <c r="G305" s="230">
        <v>5</v>
      </c>
      <c r="H305" s="220">
        <v>25.6</v>
      </c>
      <c r="I305" s="221">
        <f t="shared" si="4"/>
        <v>128</v>
      </c>
      <c r="J305" s="79">
        <v>10</v>
      </c>
      <c r="K305" s="79">
        <v>350</v>
      </c>
      <c r="L305" s="69"/>
      <c r="M305" s="79" t="s">
        <v>2254</v>
      </c>
      <c r="N305" s="69" t="s">
        <v>2323</v>
      </c>
      <c r="O305" s="116"/>
      <c r="P305" s="116"/>
    </row>
    <row r="306" ht="29" customHeight="1" spans="1:16">
      <c r="A306" s="69">
        <v>302</v>
      </c>
      <c r="B306" s="69" t="s">
        <v>1298</v>
      </c>
      <c r="C306" s="69"/>
      <c r="D306" s="37" t="s">
        <v>1299</v>
      </c>
      <c r="E306" s="69" t="s">
        <v>22</v>
      </c>
      <c r="F306" s="58" t="s">
        <v>45</v>
      </c>
      <c r="G306" s="230">
        <v>1</v>
      </c>
      <c r="H306" s="220">
        <v>185</v>
      </c>
      <c r="I306" s="221">
        <f t="shared" si="4"/>
        <v>185</v>
      </c>
      <c r="J306" s="79">
        <v>10</v>
      </c>
      <c r="K306" s="79">
        <v>350</v>
      </c>
      <c r="L306" s="69"/>
      <c r="M306" s="79" t="s">
        <v>2254</v>
      </c>
      <c r="N306" s="69" t="s">
        <v>2323</v>
      </c>
      <c r="O306" s="116"/>
      <c r="P306" s="116"/>
    </row>
    <row r="307" ht="29" customHeight="1" spans="1:16">
      <c r="A307" s="69">
        <v>303</v>
      </c>
      <c r="B307" s="69" t="s">
        <v>786</v>
      </c>
      <c r="C307" s="69"/>
      <c r="D307" s="69" t="s">
        <v>1559</v>
      </c>
      <c r="E307" s="69" t="s">
        <v>22</v>
      </c>
      <c r="F307" s="58" t="s">
        <v>32</v>
      </c>
      <c r="G307" s="58">
        <v>4</v>
      </c>
      <c r="H307" s="220">
        <v>2</v>
      </c>
      <c r="I307" s="221">
        <f t="shared" si="4"/>
        <v>8</v>
      </c>
      <c r="J307" s="79">
        <v>10</v>
      </c>
      <c r="K307" s="79">
        <v>350</v>
      </c>
      <c r="L307" s="69"/>
      <c r="M307" s="79" t="s">
        <v>2254</v>
      </c>
      <c r="N307" s="69" t="s">
        <v>2323</v>
      </c>
      <c r="O307" s="116"/>
      <c r="P307" s="116"/>
    </row>
    <row r="308" ht="29" customHeight="1" spans="1:16">
      <c r="A308" s="69">
        <v>304</v>
      </c>
      <c r="B308" s="69" t="s">
        <v>2591</v>
      </c>
      <c r="C308" s="69"/>
      <c r="D308" s="37" t="s">
        <v>2592</v>
      </c>
      <c r="E308" s="69" t="s">
        <v>22</v>
      </c>
      <c r="F308" s="58" t="s">
        <v>27</v>
      </c>
      <c r="G308" s="58">
        <v>1</v>
      </c>
      <c r="H308" s="220">
        <v>12</v>
      </c>
      <c r="I308" s="221">
        <f t="shared" si="4"/>
        <v>12</v>
      </c>
      <c r="J308" s="79">
        <v>10</v>
      </c>
      <c r="K308" s="79">
        <v>350</v>
      </c>
      <c r="L308" s="69"/>
      <c r="M308" s="79" t="s">
        <v>2254</v>
      </c>
      <c r="N308" s="69" t="s">
        <v>2323</v>
      </c>
      <c r="O308" s="116"/>
      <c r="P308" s="116"/>
    </row>
    <row r="309" ht="29" customHeight="1" spans="1:16">
      <c r="A309" s="69">
        <v>305</v>
      </c>
      <c r="B309" s="69" t="s">
        <v>2270</v>
      </c>
      <c r="C309" s="168"/>
      <c r="D309" s="69" t="s">
        <v>2593</v>
      </c>
      <c r="E309" s="69" t="s">
        <v>22</v>
      </c>
      <c r="F309" s="58" t="s">
        <v>210</v>
      </c>
      <c r="G309" s="58">
        <v>4</v>
      </c>
      <c r="H309" s="220">
        <v>21</v>
      </c>
      <c r="I309" s="221">
        <f t="shared" si="4"/>
        <v>84</v>
      </c>
      <c r="J309" s="79">
        <v>10</v>
      </c>
      <c r="K309" s="79">
        <v>350</v>
      </c>
      <c r="L309" s="69"/>
      <c r="M309" s="79" t="s">
        <v>2254</v>
      </c>
      <c r="N309" s="69" t="s">
        <v>2323</v>
      </c>
      <c r="O309" s="116"/>
      <c r="P309" s="116"/>
    </row>
    <row r="310" ht="29" customHeight="1" spans="1:16">
      <c r="A310" s="69">
        <v>306</v>
      </c>
      <c r="B310" s="69" t="s">
        <v>2272</v>
      </c>
      <c r="C310" s="168"/>
      <c r="D310" s="69" t="s">
        <v>2594</v>
      </c>
      <c r="E310" s="69" t="s">
        <v>22</v>
      </c>
      <c r="F310" s="58" t="s">
        <v>674</v>
      </c>
      <c r="G310" s="58">
        <v>12</v>
      </c>
      <c r="H310" s="220">
        <v>6</v>
      </c>
      <c r="I310" s="221">
        <f t="shared" si="4"/>
        <v>72</v>
      </c>
      <c r="J310" s="79">
        <v>10</v>
      </c>
      <c r="K310" s="79">
        <v>350</v>
      </c>
      <c r="L310" s="69"/>
      <c r="M310" s="79" t="s">
        <v>2254</v>
      </c>
      <c r="N310" s="69" t="s">
        <v>2323</v>
      </c>
      <c r="O310" s="116"/>
      <c r="P310" s="116"/>
    </row>
    <row r="311" ht="29" customHeight="1" spans="1:16">
      <c r="A311" s="69">
        <v>307</v>
      </c>
      <c r="B311" s="69" t="s">
        <v>969</v>
      </c>
      <c r="C311" s="69"/>
      <c r="D311" s="69" t="s">
        <v>2057</v>
      </c>
      <c r="E311" s="69" t="s">
        <v>22</v>
      </c>
      <c r="F311" s="58" t="s">
        <v>32</v>
      </c>
      <c r="G311" s="58">
        <v>10</v>
      </c>
      <c r="H311" s="220">
        <v>5</v>
      </c>
      <c r="I311" s="221">
        <f t="shared" si="4"/>
        <v>50</v>
      </c>
      <c r="J311" s="79">
        <v>10</v>
      </c>
      <c r="K311" s="79">
        <v>350</v>
      </c>
      <c r="L311" s="69"/>
      <c r="M311" s="79" t="s">
        <v>2254</v>
      </c>
      <c r="N311" s="69" t="s">
        <v>2323</v>
      </c>
      <c r="O311" s="116"/>
      <c r="P311" s="116"/>
    </row>
    <row r="312" ht="29" customHeight="1" spans="1:16">
      <c r="A312" s="69">
        <v>308</v>
      </c>
      <c r="B312" s="69" t="s">
        <v>1092</v>
      </c>
      <c r="C312" s="56"/>
      <c r="D312" s="37" t="s">
        <v>2595</v>
      </c>
      <c r="E312" s="69" t="s">
        <v>22</v>
      </c>
      <c r="F312" s="58" t="s">
        <v>32</v>
      </c>
      <c r="G312" s="230">
        <v>25</v>
      </c>
      <c r="H312" s="220">
        <v>0.5</v>
      </c>
      <c r="I312" s="221">
        <f t="shared" si="4"/>
        <v>12.5</v>
      </c>
      <c r="J312" s="79">
        <v>10</v>
      </c>
      <c r="K312" s="79">
        <v>350</v>
      </c>
      <c r="L312" s="69"/>
      <c r="M312" s="79" t="s">
        <v>2254</v>
      </c>
      <c r="N312" s="69" t="s">
        <v>2323</v>
      </c>
      <c r="O312" s="116"/>
      <c r="P312" s="116"/>
    </row>
    <row r="313" ht="29" customHeight="1" spans="1:16">
      <c r="A313" s="69">
        <v>309</v>
      </c>
      <c r="B313" s="69" t="s">
        <v>2596</v>
      </c>
      <c r="C313" s="69"/>
      <c r="D313" s="37" t="s">
        <v>2597</v>
      </c>
      <c r="E313" s="69" t="s">
        <v>22</v>
      </c>
      <c r="F313" s="58" t="s">
        <v>23</v>
      </c>
      <c r="G313" s="58">
        <v>5</v>
      </c>
      <c r="H313" s="220">
        <v>6.5</v>
      </c>
      <c r="I313" s="221">
        <f t="shared" si="4"/>
        <v>32.5</v>
      </c>
      <c r="J313" s="79">
        <v>10</v>
      </c>
      <c r="K313" s="79">
        <v>350</v>
      </c>
      <c r="L313" s="69"/>
      <c r="M313" s="79" t="s">
        <v>2254</v>
      </c>
      <c r="N313" s="69" t="s">
        <v>2323</v>
      </c>
      <c r="O313" s="116"/>
      <c r="P313" s="116"/>
    </row>
    <row r="314" ht="29" customHeight="1" spans="1:16">
      <c r="A314" s="69">
        <v>310</v>
      </c>
      <c r="B314" s="69" t="s">
        <v>2279</v>
      </c>
      <c r="C314" s="69"/>
      <c r="D314" s="37" t="s">
        <v>1451</v>
      </c>
      <c r="E314" s="69" t="s">
        <v>22</v>
      </c>
      <c r="F314" s="58" t="s">
        <v>45</v>
      </c>
      <c r="G314" s="58">
        <v>2</v>
      </c>
      <c r="H314" s="220">
        <v>23</v>
      </c>
      <c r="I314" s="221">
        <f t="shared" si="4"/>
        <v>46</v>
      </c>
      <c r="J314" s="79">
        <v>10</v>
      </c>
      <c r="K314" s="79">
        <v>350</v>
      </c>
      <c r="L314" s="69"/>
      <c r="M314" s="79" t="s">
        <v>2254</v>
      </c>
      <c r="N314" s="69" t="s">
        <v>2323</v>
      </c>
      <c r="O314" s="116"/>
      <c r="P314" s="116"/>
    </row>
    <row r="315" ht="29" customHeight="1" spans="1:16">
      <c r="A315" s="69">
        <v>311</v>
      </c>
      <c r="B315" s="69" t="s">
        <v>185</v>
      </c>
      <c r="C315" s="69"/>
      <c r="D315" s="37" t="s">
        <v>480</v>
      </c>
      <c r="E315" s="69" t="s">
        <v>22</v>
      </c>
      <c r="F315" s="58" t="s">
        <v>118</v>
      </c>
      <c r="G315" s="58">
        <v>1</v>
      </c>
      <c r="H315" s="220">
        <v>235</v>
      </c>
      <c r="I315" s="221">
        <f t="shared" si="4"/>
        <v>235</v>
      </c>
      <c r="J315" s="79">
        <v>10</v>
      </c>
      <c r="K315" s="79">
        <v>350</v>
      </c>
      <c r="L315" s="69"/>
      <c r="M315" s="79" t="s">
        <v>2254</v>
      </c>
      <c r="N315" s="69" t="s">
        <v>2323</v>
      </c>
      <c r="O315" s="116"/>
      <c r="P315" s="116"/>
    </row>
    <row r="316" ht="29" customHeight="1" spans="1:16">
      <c r="A316" s="69">
        <v>312</v>
      </c>
      <c r="B316" s="69" t="s">
        <v>185</v>
      </c>
      <c r="C316" s="69"/>
      <c r="D316" s="37" t="s">
        <v>2598</v>
      </c>
      <c r="E316" s="69" t="s">
        <v>22</v>
      </c>
      <c r="F316" s="58" t="s">
        <v>118</v>
      </c>
      <c r="G316" s="58">
        <v>1</v>
      </c>
      <c r="H316" s="220">
        <v>235</v>
      </c>
      <c r="I316" s="221">
        <f t="shared" si="4"/>
        <v>235</v>
      </c>
      <c r="J316" s="79">
        <v>10</v>
      </c>
      <c r="K316" s="79">
        <v>350</v>
      </c>
      <c r="L316" s="69"/>
      <c r="M316" s="79" t="s">
        <v>2254</v>
      </c>
      <c r="N316" s="69" t="s">
        <v>2323</v>
      </c>
      <c r="O316" s="116"/>
      <c r="P316" s="116"/>
    </row>
    <row r="317" ht="29" customHeight="1" spans="1:16">
      <c r="A317" s="69">
        <v>313</v>
      </c>
      <c r="B317" s="69" t="s">
        <v>185</v>
      </c>
      <c r="C317" s="69"/>
      <c r="D317" s="37" t="s">
        <v>2599</v>
      </c>
      <c r="E317" s="69" t="s">
        <v>22</v>
      </c>
      <c r="F317" s="58" t="s">
        <v>118</v>
      </c>
      <c r="G317" s="58">
        <v>1</v>
      </c>
      <c r="H317" s="220">
        <v>235</v>
      </c>
      <c r="I317" s="221">
        <f t="shared" si="4"/>
        <v>235</v>
      </c>
      <c r="J317" s="79">
        <v>10</v>
      </c>
      <c r="K317" s="79">
        <v>350</v>
      </c>
      <c r="L317" s="69"/>
      <c r="M317" s="79" t="s">
        <v>2254</v>
      </c>
      <c r="N317" s="69" t="s">
        <v>2323</v>
      </c>
      <c r="O317" s="116"/>
      <c r="P317" s="116"/>
    </row>
    <row r="318" ht="29" customHeight="1" spans="1:16">
      <c r="A318" s="69">
        <v>314</v>
      </c>
      <c r="B318" s="69" t="s">
        <v>2600</v>
      </c>
      <c r="C318" s="232"/>
      <c r="D318" s="37" t="s">
        <v>867</v>
      </c>
      <c r="E318" s="69" t="s">
        <v>22</v>
      </c>
      <c r="F318" s="58" t="s">
        <v>32</v>
      </c>
      <c r="G318" s="230">
        <v>5</v>
      </c>
      <c r="H318" s="220">
        <v>4</v>
      </c>
      <c r="I318" s="221">
        <f t="shared" si="4"/>
        <v>20</v>
      </c>
      <c r="J318" s="79">
        <v>10</v>
      </c>
      <c r="K318" s="79">
        <v>350</v>
      </c>
      <c r="L318" s="69"/>
      <c r="M318" s="79" t="s">
        <v>2254</v>
      </c>
      <c r="N318" s="69" t="s">
        <v>2323</v>
      </c>
      <c r="O318" s="116"/>
      <c r="P318" s="116"/>
    </row>
    <row r="319" ht="29" customHeight="1" spans="1:16">
      <c r="A319" s="69">
        <v>315</v>
      </c>
      <c r="B319" s="69" t="s">
        <v>2601</v>
      </c>
      <c r="C319" s="234"/>
      <c r="D319" s="165" t="s">
        <v>2602</v>
      </c>
      <c r="E319" s="69" t="s">
        <v>22</v>
      </c>
      <c r="F319" s="58" t="s">
        <v>2603</v>
      </c>
      <c r="G319" s="230">
        <v>5</v>
      </c>
      <c r="H319" s="220">
        <v>7</v>
      </c>
      <c r="I319" s="221">
        <f t="shared" si="4"/>
        <v>35</v>
      </c>
      <c r="J319" s="79">
        <v>10</v>
      </c>
      <c r="K319" s="79">
        <v>350</v>
      </c>
      <c r="L319" s="69"/>
      <c r="M319" s="79" t="s">
        <v>2254</v>
      </c>
      <c r="N319" s="69" t="s">
        <v>2323</v>
      </c>
      <c r="O319" s="116"/>
      <c r="P319" s="116"/>
    </row>
    <row r="320" ht="29" customHeight="1" spans="1:16">
      <c r="A320" s="69">
        <v>316</v>
      </c>
      <c r="B320" s="69" t="s">
        <v>2601</v>
      </c>
      <c r="C320" s="234"/>
      <c r="D320" s="165" t="s">
        <v>2604</v>
      </c>
      <c r="E320" s="69" t="s">
        <v>22</v>
      </c>
      <c r="F320" s="58" t="s">
        <v>2603</v>
      </c>
      <c r="G320" s="230">
        <v>5</v>
      </c>
      <c r="H320" s="220">
        <v>10</v>
      </c>
      <c r="I320" s="221">
        <f t="shared" si="4"/>
        <v>50</v>
      </c>
      <c r="J320" s="79">
        <v>10</v>
      </c>
      <c r="K320" s="79">
        <v>350</v>
      </c>
      <c r="L320" s="69"/>
      <c r="M320" s="79" t="s">
        <v>2254</v>
      </c>
      <c r="N320" s="69" t="s">
        <v>2323</v>
      </c>
      <c r="O320" s="116"/>
      <c r="P320" s="116"/>
    </row>
    <row r="321" ht="29" customHeight="1" spans="1:16">
      <c r="A321" s="69">
        <v>317</v>
      </c>
      <c r="B321" s="69" t="s">
        <v>2601</v>
      </c>
      <c r="C321" s="234"/>
      <c r="D321" s="165" t="s">
        <v>2605</v>
      </c>
      <c r="E321" s="69" t="s">
        <v>22</v>
      </c>
      <c r="F321" s="58" t="s">
        <v>2603</v>
      </c>
      <c r="G321" s="230">
        <v>5</v>
      </c>
      <c r="H321" s="220">
        <v>11</v>
      </c>
      <c r="I321" s="221">
        <f t="shared" si="4"/>
        <v>55</v>
      </c>
      <c r="J321" s="79">
        <v>10</v>
      </c>
      <c r="K321" s="79">
        <v>350</v>
      </c>
      <c r="L321" s="69"/>
      <c r="M321" s="79" t="s">
        <v>2254</v>
      </c>
      <c r="N321" s="69" t="s">
        <v>2323</v>
      </c>
      <c r="O321" s="116"/>
      <c r="P321" s="116"/>
    </row>
    <row r="322" ht="29" customHeight="1" spans="1:16">
      <c r="A322" s="69">
        <v>318</v>
      </c>
      <c r="B322" s="69" t="s">
        <v>2606</v>
      </c>
      <c r="C322" s="234"/>
      <c r="D322" s="37" t="s">
        <v>2607</v>
      </c>
      <c r="E322" s="69" t="s">
        <v>22</v>
      </c>
      <c r="F322" s="58" t="s">
        <v>2603</v>
      </c>
      <c r="G322" s="230">
        <v>5</v>
      </c>
      <c r="H322" s="220">
        <v>3</v>
      </c>
      <c r="I322" s="221">
        <f t="shared" si="4"/>
        <v>15</v>
      </c>
      <c r="J322" s="79">
        <v>10</v>
      </c>
      <c r="K322" s="79">
        <v>350</v>
      </c>
      <c r="L322" s="69"/>
      <c r="M322" s="79" t="s">
        <v>2254</v>
      </c>
      <c r="N322" s="69" t="s">
        <v>2323</v>
      </c>
      <c r="O322" s="116"/>
      <c r="P322" s="116"/>
    </row>
    <row r="323" ht="29" customHeight="1" spans="1:16">
      <c r="A323" s="69">
        <v>319</v>
      </c>
      <c r="B323" s="69" t="s">
        <v>2606</v>
      </c>
      <c r="C323" s="234"/>
      <c r="D323" s="37" t="s">
        <v>2608</v>
      </c>
      <c r="E323" s="69" t="s">
        <v>22</v>
      </c>
      <c r="F323" s="58" t="s">
        <v>2603</v>
      </c>
      <c r="G323" s="230">
        <v>5</v>
      </c>
      <c r="H323" s="220">
        <v>5</v>
      </c>
      <c r="I323" s="221">
        <f t="shared" si="4"/>
        <v>25</v>
      </c>
      <c r="J323" s="79">
        <v>10</v>
      </c>
      <c r="K323" s="79">
        <v>350</v>
      </c>
      <c r="L323" s="69"/>
      <c r="M323" s="79" t="s">
        <v>2254</v>
      </c>
      <c r="N323" s="69" t="s">
        <v>2323</v>
      </c>
      <c r="O323" s="116"/>
      <c r="P323" s="116"/>
    </row>
    <row r="324" ht="29" customHeight="1" spans="1:16">
      <c r="A324" s="69">
        <v>320</v>
      </c>
      <c r="B324" s="69" t="s">
        <v>2606</v>
      </c>
      <c r="C324" s="234"/>
      <c r="D324" s="37" t="s">
        <v>2609</v>
      </c>
      <c r="E324" s="69" t="s">
        <v>22</v>
      </c>
      <c r="F324" s="58" t="s">
        <v>2603</v>
      </c>
      <c r="G324" s="230">
        <v>5</v>
      </c>
      <c r="H324" s="220">
        <v>8</v>
      </c>
      <c r="I324" s="221">
        <f t="shared" si="4"/>
        <v>40</v>
      </c>
      <c r="J324" s="79">
        <v>10</v>
      </c>
      <c r="K324" s="79">
        <v>350</v>
      </c>
      <c r="L324" s="69"/>
      <c r="M324" s="79" t="s">
        <v>2254</v>
      </c>
      <c r="N324" s="69" t="s">
        <v>2323</v>
      </c>
      <c r="O324" s="116"/>
      <c r="P324" s="116"/>
    </row>
    <row r="325" ht="29" customHeight="1" spans="1:16">
      <c r="A325" s="69">
        <v>321</v>
      </c>
      <c r="B325" s="69" t="s">
        <v>2606</v>
      </c>
      <c r="C325" s="234"/>
      <c r="D325" s="37" t="s">
        <v>2610</v>
      </c>
      <c r="E325" s="69" t="s">
        <v>22</v>
      </c>
      <c r="F325" s="58" t="s">
        <v>2603</v>
      </c>
      <c r="G325" s="230">
        <v>5</v>
      </c>
      <c r="H325" s="220">
        <v>7</v>
      </c>
      <c r="I325" s="221">
        <f t="shared" ref="I325:I388" si="5">H325*G325</f>
        <v>35</v>
      </c>
      <c r="J325" s="79">
        <v>10</v>
      </c>
      <c r="K325" s="79">
        <v>350</v>
      </c>
      <c r="L325" s="69"/>
      <c r="M325" s="79" t="s">
        <v>2254</v>
      </c>
      <c r="N325" s="69" t="s">
        <v>2323</v>
      </c>
      <c r="O325" s="116"/>
      <c r="P325" s="116"/>
    </row>
    <row r="326" ht="29" customHeight="1" spans="1:16">
      <c r="A326" s="69">
        <v>322</v>
      </c>
      <c r="B326" s="69" t="s">
        <v>2135</v>
      </c>
      <c r="C326" s="69"/>
      <c r="D326" s="37" t="s">
        <v>2611</v>
      </c>
      <c r="E326" s="69" t="s">
        <v>22</v>
      </c>
      <c r="F326" s="58" t="s">
        <v>210</v>
      </c>
      <c r="G326" s="58">
        <v>5</v>
      </c>
      <c r="H326" s="220">
        <v>16</v>
      </c>
      <c r="I326" s="221">
        <f t="shared" si="5"/>
        <v>80</v>
      </c>
      <c r="J326" s="79">
        <v>10</v>
      </c>
      <c r="K326" s="79">
        <v>350</v>
      </c>
      <c r="L326" s="69"/>
      <c r="M326" s="79" t="s">
        <v>2254</v>
      </c>
      <c r="N326" s="69" t="s">
        <v>2323</v>
      </c>
      <c r="O326" s="116"/>
      <c r="P326" s="116"/>
    </row>
    <row r="327" ht="29" customHeight="1" spans="1:16">
      <c r="A327" s="69">
        <v>323</v>
      </c>
      <c r="B327" s="69" t="s">
        <v>2612</v>
      </c>
      <c r="C327" s="234"/>
      <c r="D327" s="56" t="s">
        <v>2613</v>
      </c>
      <c r="E327" s="69" t="s">
        <v>22</v>
      </c>
      <c r="F327" s="58" t="s">
        <v>137</v>
      </c>
      <c r="G327" s="230">
        <v>2</v>
      </c>
      <c r="H327" s="220">
        <v>16</v>
      </c>
      <c r="I327" s="221">
        <f t="shared" si="5"/>
        <v>32</v>
      </c>
      <c r="J327" s="79">
        <v>10</v>
      </c>
      <c r="K327" s="79">
        <v>350</v>
      </c>
      <c r="L327" s="69"/>
      <c r="M327" s="79" t="s">
        <v>2254</v>
      </c>
      <c r="N327" s="69" t="s">
        <v>2323</v>
      </c>
      <c r="O327" s="116"/>
      <c r="P327" s="116"/>
    </row>
    <row r="328" ht="29" customHeight="1" spans="1:16">
      <c r="A328" s="69">
        <v>324</v>
      </c>
      <c r="B328" s="69" t="s">
        <v>2614</v>
      </c>
      <c r="C328" s="69"/>
      <c r="D328" s="37" t="s">
        <v>2615</v>
      </c>
      <c r="E328" s="69" t="s">
        <v>22</v>
      </c>
      <c r="F328" s="58" t="s">
        <v>118</v>
      </c>
      <c r="G328" s="58">
        <v>5</v>
      </c>
      <c r="H328" s="220">
        <v>5</v>
      </c>
      <c r="I328" s="221">
        <f t="shared" si="5"/>
        <v>25</v>
      </c>
      <c r="J328" s="79">
        <v>10</v>
      </c>
      <c r="K328" s="79">
        <v>350</v>
      </c>
      <c r="L328" s="69"/>
      <c r="M328" s="79" t="s">
        <v>2254</v>
      </c>
      <c r="N328" s="69" t="s">
        <v>2323</v>
      </c>
      <c r="O328" s="116"/>
      <c r="P328" s="116"/>
    </row>
    <row r="329" ht="29" customHeight="1" spans="1:16">
      <c r="A329" s="69">
        <v>325</v>
      </c>
      <c r="B329" s="69" t="s">
        <v>2616</v>
      </c>
      <c r="C329" s="232"/>
      <c r="D329" s="37" t="s">
        <v>2617</v>
      </c>
      <c r="E329" s="69" t="s">
        <v>22</v>
      </c>
      <c r="F329" s="58" t="s">
        <v>32</v>
      </c>
      <c r="G329" s="230">
        <v>10</v>
      </c>
      <c r="H329" s="220">
        <v>3.5</v>
      </c>
      <c r="I329" s="221">
        <f t="shared" si="5"/>
        <v>35</v>
      </c>
      <c r="J329" s="79">
        <v>10</v>
      </c>
      <c r="K329" s="79">
        <v>350</v>
      </c>
      <c r="L329" s="69"/>
      <c r="M329" s="79" t="s">
        <v>2254</v>
      </c>
      <c r="N329" s="69" t="s">
        <v>2323</v>
      </c>
      <c r="O329" s="116"/>
      <c r="P329" s="116"/>
    </row>
    <row r="330" ht="29" customHeight="1" spans="1:16">
      <c r="A330" s="69">
        <v>326</v>
      </c>
      <c r="B330" s="69" t="s">
        <v>2618</v>
      </c>
      <c r="C330" s="69"/>
      <c r="D330" s="37" t="s">
        <v>2619</v>
      </c>
      <c r="E330" s="69" t="s">
        <v>22</v>
      </c>
      <c r="F330" s="58" t="s">
        <v>32</v>
      </c>
      <c r="G330" s="230">
        <v>5</v>
      </c>
      <c r="H330" s="220">
        <v>13</v>
      </c>
      <c r="I330" s="221">
        <f t="shared" si="5"/>
        <v>65</v>
      </c>
      <c r="J330" s="79">
        <v>10</v>
      </c>
      <c r="K330" s="79">
        <v>350</v>
      </c>
      <c r="L330" s="69"/>
      <c r="M330" s="79" t="s">
        <v>2254</v>
      </c>
      <c r="N330" s="69" t="s">
        <v>2323</v>
      </c>
      <c r="O330" s="116"/>
      <c r="P330" s="116"/>
    </row>
    <row r="331" ht="29" customHeight="1" spans="1:16">
      <c r="A331" s="69">
        <v>327</v>
      </c>
      <c r="B331" s="69" t="s">
        <v>2620</v>
      </c>
      <c r="C331" s="69"/>
      <c r="D331" s="37" t="s">
        <v>2621</v>
      </c>
      <c r="E331" s="69" t="s">
        <v>22</v>
      </c>
      <c r="F331" s="58" t="s">
        <v>32</v>
      </c>
      <c r="G331" s="230">
        <v>2</v>
      </c>
      <c r="H331" s="220">
        <v>26</v>
      </c>
      <c r="I331" s="221">
        <f t="shared" si="5"/>
        <v>52</v>
      </c>
      <c r="J331" s="79">
        <v>10</v>
      </c>
      <c r="K331" s="79">
        <v>350</v>
      </c>
      <c r="L331" s="69"/>
      <c r="M331" s="79" t="s">
        <v>2254</v>
      </c>
      <c r="N331" s="69" t="s">
        <v>2323</v>
      </c>
      <c r="O331" s="116"/>
      <c r="P331" s="116"/>
    </row>
    <row r="332" ht="29" customHeight="1" spans="1:16">
      <c r="A332" s="69">
        <v>328</v>
      </c>
      <c r="B332" s="69" t="s">
        <v>2622</v>
      </c>
      <c r="C332" s="232"/>
      <c r="D332" s="37" t="s">
        <v>2623</v>
      </c>
      <c r="E332" s="69" t="s">
        <v>22</v>
      </c>
      <c r="F332" s="58" t="s">
        <v>32</v>
      </c>
      <c r="G332" s="230">
        <v>2</v>
      </c>
      <c r="H332" s="220">
        <v>20</v>
      </c>
      <c r="I332" s="221">
        <f t="shared" si="5"/>
        <v>40</v>
      </c>
      <c r="J332" s="79">
        <v>10</v>
      </c>
      <c r="K332" s="79">
        <v>350</v>
      </c>
      <c r="L332" s="69"/>
      <c r="M332" s="79" t="s">
        <v>2254</v>
      </c>
      <c r="N332" s="69" t="s">
        <v>2323</v>
      </c>
      <c r="O332" s="116"/>
      <c r="P332" s="116"/>
    </row>
    <row r="333" ht="29" customHeight="1" spans="1:16">
      <c r="A333" s="69">
        <v>329</v>
      </c>
      <c r="B333" s="69" t="s">
        <v>2280</v>
      </c>
      <c r="C333" s="69"/>
      <c r="D333" s="37" t="s">
        <v>2624</v>
      </c>
      <c r="E333" s="69" t="s">
        <v>22</v>
      </c>
      <c r="F333" s="58" t="s">
        <v>32</v>
      </c>
      <c r="G333" s="230">
        <v>2</v>
      </c>
      <c r="H333" s="220">
        <v>16</v>
      </c>
      <c r="I333" s="221">
        <f t="shared" si="5"/>
        <v>32</v>
      </c>
      <c r="J333" s="79">
        <v>10</v>
      </c>
      <c r="K333" s="79">
        <v>350</v>
      </c>
      <c r="L333" s="69"/>
      <c r="M333" s="79" t="s">
        <v>2254</v>
      </c>
      <c r="N333" s="69" t="s">
        <v>2323</v>
      </c>
      <c r="O333" s="116"/>
      <c r="P333" s="116"/>
    </row>
    <row r="334" ht="29" customHeight="1" spans="1:16">
      <c r="A334" s="69">
        <v>330</v>
      </c>
      <c r="B334" s="69" t="s">
        <v>2133</v>
      </c>
      <c r="C334" s="69"/>
      <c r="D334" s="37" t="s">
        <v>2625</v>
      </c>
      <c r="E334" s="69" t="s">
        <v>22</v>
      </c>
      <c r="F334" s="58" t="s">
        <v>210</v>
      </c>
      <c r="G334" s="58">
        <v>10</v>
      </c>
      <c r="H334" s="220">
        <v>4.5</v>
      </c>
      <c r="I334" s="221">
        <f t="shared" si="5"/>
        <v>45</v>
      </c>
      <c r="J334" s="79">
        <v>10</v>
      </c>
      <c r="K334" s="79">
        <v>350</v>
      </c>
      <c r="L334" s="69"/>
      <c r="M334" s="79" t="s">
        <v>2254</v>
      </c>
      <c r="N334" s="69" t="s">
        <v>2323</v>
      </c>
      <c r="O334" s="116"/>
      <c r="P334" s="116"/>
    </row>
    <row r="335" ht="29" customHeight="1" spans="1:16">
      <c r="A335" s="69">
        <v>331</v>
      </c>
      <c r="B335" s="69" t="s">
        <v>2133</v>
      </c>
      <c r="C335" s="69"/>
      <c r="D335" s="37" t="s">
        <v>2626</v>
      </c>
      <c r="E335" s="69" t="s">
        <v>22</v>
      </c>
      <c r="F335" s="58" t="s">
        <v>210</v>
      </c>
      <c r="G335" s="58">
        <v>10</v>
      </c>
      <c r="H335" s="220">
        <v>8.5</v>
      </c>
      <c r="I335" s="221">
        <f t="shared" si="5"/>
        <v>85</v>
      </c>
      <c r="J335" s="79">
        <v>10</v>
      </c>
      <c r="K335" s="79">
        <v>350</v>
      </c>
      <c r="L335" s="69"/>
      <c r="M335" s="79" t="s">
        <v>2254</v>
      </c>
      <c r="N335" s="69" t="s">
        <v>2323</v>
      </c>
      <c r="O335" s="116"/>
      <c r="P335" s="116"/>
    </row>
    <row r="336" ht="29" customHeight="1" spans="1:16">
      <c r="A336" s="69">
        <v>332</v>
      </c>
      <c r="B336" s="69" t="s">
        <v>2282</v>
      </c>
      <c r="C336" s="69"/>
      <c r="D336" s="37" t="s">
        <v>2283</v>
      </c>
      <c r="E336" s="69" t="s">
        <v>22</v>
      </c>
      <c r="F336" s="58" t="s">
        <v>32</v>
      </c>
      <c r="G336" s="58">
        <v>2</v>
      </c>
      <c r="H336" s="220">
        <v>55</v>
      </c>
      <c r="I336" s="221">
        <f t="shared" si="5"/>
        <v>110</v>
      </c>
      <c r="J336" s="79">
        <v>10</v>
      </c>
      <c r="K336" s="79">
        <v>350</v>
      </c>
      <c r="L336" s="69"/>
      <c r="M336" s="79" t="s">
        <v>2254</v>
      </c>
      <c r="N336" s="69" t="s">
        <v>2323</v>
      </c>
      <c r="O336" s="116"/>
      <c r="P336" s="116"/>
    </row>
    <row r="337" ht="29" customHeight="1" spans="1:16">
      <c r="A337" s="69">
        <v>333</v>
      </c>
      <c r="B337" s="69" t="s">
        <v>2282</v>
      </c>
      <c r="C337" s="69"/>
      <c r="D337" s="37" t="s">
        <v>2627</v>
      </c>
      <c r="E337" s="69" t="s">
        <v>22</v>
      </c>
      <c r="F337" s="58" t="s">
        <v>32</v>
      </c>
      <c r="G337" s="58">
        <v>2</v>
      </c>
      <c r="H337" s="220">
        <v>218</v>
      </c>
      <c r="I337" s="221">
        <f t="shared" si="5"/>
        <v>436</v>
      </c>
      <c r="J337" s="79">
        <v>10</v>
      </c>
      <c r="K337" s="79">
        <v>350</v>
      </c>
      <c r="L337" s="69"/>
      <c r="M337" s="79" t="s">
        <v>2254</v>
      </c>
      <c r="N337" s="69" t="s">
        <v>2323</v>
      </c>
      <c r="O337" s="116"/>
      <c r="P337" s="116"/>
    </row>
    <row r="338" ht="29" customHeight="1" spans="1:16">
      <c r="A338" s="69">
        <v>334</v>
      </c>
      <c r="B338" s="69" t="s">
        <v>2282</v>
      </c>
      <c r="C338" s="69"/>
      <c r="D338" s="37" t="s">
        <v>2218</v>
      </c>
      <c r="E338" s="69" t="s">
        <v>22</v>
      </c>
      <c r="F338" s="58" t="s">
        <v>32</v>
      </c>
      <c r="G338" s="58">
        <v>2</v>
      </c>
      <c r="H338" s="220">
        <v>36</v>
      </c>
      <c r="I338" s="221">
        <f t="shared" si="5"/>
        <v>72</v>
      </c>
      <c r="J338" s="79">
        <v>10</v>
      </c>
      <c r="K338" s="79">
        <v>350</v>
      </c>
      <c r="L338" s="69"/>
      <c r="M338" s="79" t="s">
        <v>2254</v>
      </c>
      <c r="N338" s="69" t="s">
        <v>2323</v>
      </c>
      <c r="O338" s="116"/>
      <c r="P338" s="116"/>
    </row>
    <row r="339" ht="29" customHeight="1" spans="1:16">
      <c r="A339" s="69">
        <v>335</v>
      </c>
      <c r="B339" s="69" t="s">
        <v>2284</v>
      </c>
      <c r="C339" s="69"/>
      <c r="D339" s="37" t="s">
        <v>2285</v>
      </c>
      <c r="E339" s="69" t="s">
        <v>22</v>
      </c>
      <c r="F339" s="58" t="s">
        <v>32</v>
      </c>
      <c r="G339" s="230">
        <v>2</v>
      </c>
      <c r="H339" s="220">
        <v>11</v>
      </c>
      <c r="I339" s="221">
        <f t="shared" si="5"/>
        <v>22</v>
      </c>
      <c r="J339" s="79">
        <v>10</v>
      </c>
      <c r="K339" s="79">
        <v>350</v>
      </c>
      <c r="L339" s="69"/>
      <c r="M339" s="79" t="s">
        <v>2254</v>
      </c>
      <c r="N339" s="69" t="s">
        <v>2323</v>
      </c>
      <c r="O339" s="116"/>
      <c r="P339" s="116"/>
    </row>
    <row r="340" ht="29" customHeight="1" spans="1:16">
      <c r="A340" s="69">
        <v>336</v>
      </c>
      <c r="B340" s="69" t="s">
        <v>507</v>
      </c>
      <c r="C340" s="232"/>
      <c r="D340" s="37" t="s">
        <v>2628</v>
      </c>
      <c r="E340" s="69" t="s">
        <v>22</v>
      </c>
      <c r="F340" s="58" t="s">
        <v>32</v>
      </c>
      <c r="G340" s="230">
        <v>5</v>
      </c>
      <c r="H340" s="220">
        <v>10</v>
      </c>
      <c r="I340" s="221">
        <f t="shared" si="5"/>
        <v>50</v>
      </c>
      <c r="J340" s="79">
        <v>10</v>
      </c>
      <c r="K340" s="79">
        <v>350</v>
      </c>
      <c r="L340" s="69"/>
      <c r="M340" s="79" t="s">
        <v>2254</v>
      </c>
      <c r="N340" s="69" t="s">
        <v>2323</v>
      </c>
      <c r="O340" s="116"/>
      <c r="P340" s="116"/>
    </row>
    <row r="341" ht="29" customHeight="1" spans="1:16">
      <c r="A341" s="69">
        <v>337</v>
      </c>
      <c r="B341" s="69" t="s">
        <v>507</v>
      </c>
      <c r="C341" s="232"/>
      <c r="D341" s="37" t="s">
        <v>2629</v>
      </c>
      <c r="E341" s="69" t="s">
        <v>22</v>
      </c>
      <c r="F341" s="58" t="s">
        <v>32</v>
      </c>
      <c r="G341" s="230">
        <v>5</v>
      </c>
      <c r="H341" s="220">
        <v>13</v>
      </c>
      <c r="I341" s="221">
        <f t="shared" si="5"/>
        <v>65</v>
      </c>
      <c r="J341" s="79">
        <v>10</v>
      </c>
      <c r="K341" s="79">
        <v>350</v>
      </c>
      <c r="L341" s="69"/>
      <c r="M341" s="79" t="s">
        <v>2254</v>
      </c>
      <c r="N341" s="69" t="s">
        <v>2323</v>
      </c>
      <c r="O341" s="116"/>
      <c r="P341" s="116"/>
    </row>
    <row r="342" ht="29" customHeight="1" spans="1:16">
      <c r="A342" s="69">
        <v>338</v>
      </c>
      <c r="B342" s="69" t="s">
        <v>2630</v>
      </c>
      <c r="C342" s="232"/>
      <c r="D342" s="37" t="s">
        <v>2631</v>
      </c>
      <c r="E342" s="69" t="s">
        <v>22</v>
      </c>
      <c r="F342" s="58" t="s">
        <v>32</v>
      </c>
      <c r="G342" s="230">
        <v>5</v>
      </c>
      <c r="H342" s="220">
        <v>49</v>
      </c>
      <c r="I342" s="221">
        <f t="shared" si="5"/>
        <v>245</v>
      </c>
      <c r="J342" s="79">
        <v>10</v>
      </c>
      <c r="K342" s="79">
        <v>350</v>
      </c>
      <c r="L342" s="69"/>
      <c r="M342" s="79" t="s">
        <v>2254</v>
      </c>
      <c r="N342" s="69" t="s">
        <v>2323</v>
      </c>
      <c r="O342" s="116"/>
      <c r="P342" s="116"/>
    </row>
    <row r="343" ht="29" customHeight="1" spans="1:16">
      <c r="A343" s="69">
        <v>339</v>
      </c>
      <c r="B343" s="69" t="s">
        <v>2632</v>
      </c>
      <c r="C343" s="232"/>
      <c r="D343" s="37" t="s">
        <v>2633</v>
      </c>
      <c r="E343" s="69" t="s">
        <v>22</v>
      </c>
      <c r="F343" s="58" t="s">
        <v>32</v>
      </c>
      <c r="G343" s="230">
        <v>5</v>
      </c>
      <c r="H343" s="220">
        <v>8</v>
      </c>
      <c r="I343" s="221">
        <f t="shared" si="5"/>
        <v>40</v>
      </c>
      <c r="J343" s="79">
        <v>10</v>
      </c>
      <c r="K343" s="79">
        <v>350</v>
      </c>
      <c r="L343" s="69"/>
      <c r="M343" s="79" t="s">
        <v>2254</v>
      </c>
      <c r="N343" s="69" t="s">
        <v>2323</v>
      </c>
      <c r="O343" s="116"/>
      <c r="P343" s="116"/>
    </row>
    <row r="344" ht="29" customHeight="1" spans="1:16">
      <c r="A344" s="69">
        <v>340</v>
      </c>
      <c r="B344" s="69" t="s">
        <v>2634</v>
      </c>
      <c r="C344" s="69"/>
      <c r="D344" s="37" t="s">
        <v>2635</v>
      </c>
      <c r="E344" s="69" t="s">
        <v>22</v>
      </c>
      <c r="F344" s="58" t="s">
        <v>32</v>
      </c>
      <c r="G344" s="58">
        <v>10</v>
      </c>
      <c r="H344" s="220">
        <v>4</v>
      </c>
      <c r="I344" s="221">
        <f t="shared" si="5"/>
        <v>40</v>
      </c>
      <c r="J344" s="79">
        <v>10</v>
      </c>
      <c r="K344" s="79">
        <v>350</v>
      </c>
      <c r="L344" s="69"/>
      <c r="M344" s="79" t="s">
        <v>2254</v>
      </c>
      <c r="N344" s="69" t="s">
        <v>2323</v>
      </c>
      <c r="O344" s="116"/>
      <c r="P344" s="116"/>
    </row>
    <row r="345" ht="29" customHeight="1" spans="1:16">
      <c r="A345" s="69">
        <v>341</v>
      </c>
      <c r="B345" s="69" t="s">
        <v>1238</v>
      </c>
      <c r="C345" s="79"/>
      <c r="D345" s="37" t="s">
        <v>867</v>
      </c>
      <c r="E345" s="69" t="s">
        <v>22</v>
      </c>
      <c r="F345" s="58" t="s">
        <v>32</v>
      </c>
      <c r="G345" s="230">
        <v>5</v>
      </c>
      <c r="H345" s="220">
        <v>2.5</v>
      </c>
      <c r="I345" s="221">
        <f t="shared" si="5"/>
        <v>12.5</v>
      </c>
      <c r="J345" s="79">
        <v>10</v>
      </c>
      <c r="K345" s="79">
        <v>350</v>
      </c>
      <c r="L345" s="69"/>
      <c r="M345" s="79" t="s">
        <v>2254</v>
      </c>
      <c r="N345" s="69" t="s">
        <v>2323</v>
      </c>
      <c r="O345" s="116"/>
      <c r="P345" s="116"/>
    </row>
    <row r="346" ht="29" customHeight="1" spans="1:16">
      <c r="A346" s="69">
        <v>342</v>
      </c>
      <c r="B346" s="69" t="s">
        <v>2636</v>
      </c>
      <c r="C346" s="232"/>
      <c r="D346" s="37" t="s">
        <v>2500</v>
      </c>
      <c r="E346" s="69" t="s">
        <v>22</v>
      </c>
      <c r="F346" s="58" t="s">
        <v>32</v>
      </c>
      <c r="G346" s="230">
        <v>5</v>
      </c>
      <c r="H346" s="220">
        <v>4</v>
      </c>
      <c r="I346" s="221">
        <f t="shared" si="5"/>
        <v>20</v>
      </c>
      <c r="J346" s="79">
        <v>10</v>
      </c>
      <c r="K346" s="79">
        <v>350</v>
      </c>
      <c r="L346" s="69"/>
      <c r="M346" s="79" t="s">
        <v>2254</v>
      </c>
      <c r="N346" s="69" t="s">
        <v>2323</v>
      </c>
      <c r="O346" s="116"/>
      <c r="P346" s="116"/>
    </row>
    <row r="347" ht="29" customHeight="1" spans="1:16">
      <c r="A347" s="69">
        <v>343</v>
      </c>
      <c r="B347" s="69" t="s">
        <v>2636</v>
      </c>
      <c r="C347" s="232"/>
      <c r="D347" s="37" t="s">
        <v>867</v>
      </c>
      <c r="E347" s="69" t="s">
        <v>22</v>
      </c>
      <c r="F347" s="58" t="s">
        <v>32</v>
      </c>
      <c r="G347" s="230">
        <v>2</v>
      </c>
      <c r="H347" s="220">
        <v>2.8</v>
      </c>
      <c r="I347" s="221">
        <f t="shared" si="5"/>
        <v>5.6</v>
      </c>
      <c r="J347" s="79">
        <v>10</v>
      </c>
      <c r="K347" s="79">
        <v>350</v>
      </c>
      <c r="L347" s="69"/>
      <c r="M347" s="79" t="s">
        <v>2254</v>
      </c>
      <c r="N347" s="69" t="s">
        <v>2323</v>
      </c>
      <c r="O347" s="116"/>
      <c r="P347" s="116"/>
    </row>
    <row r="348" ht="29" customHeight="1" spans="1:16">
      <c r="A348" s="69">
        <v>344</v>
      </c>
      <c r="B348" s="69" t="s">
        <v>2636</v>
      </c>
      <c r="C348" s="232"/>
      <c r="D348" s="37" t="s">
        <v>776</v>
      </c>
      <c r="E348" s="69" t="s">
        <v>22</v>
      </c>
      <c r="F348" s="58" t="s">
        <v>32</v>
      </c>
      <c r="G348" s="230">
        <v>2</v>
      </c>
      <c r="H348" s="220">
        <v>2.5</v>
      </c>
      <c r="I348" s="221">
        <f t="shared" si="5"/>
        <v>5</v>
      </c>
      <c r="J348" s="79">
        <v>10</v>
      </c>
      <c r="K348" s="79">
        <v>350</v>
      </c>
      <c r="L348" s="69"/>
      <c r="M348" s="79" t="s">
        <v>2254</v>
      </c>
      <c r="N348" s="69" t="s">
        <v>2323</v>
      </c>
      <c r="O348" s="116"/>
      <c r="P348" s="116"/>
    </row>
    <row r="349" ht="29" customHeight="1" spans="1:16">
      <c r="A349" s="69">
        <v>345</v>
      </c>
      <c r="B349" s="69" t="s">
        <v>2636</v>
      </c>
      <c r="C349" s="232"/>
      <c r="D349" s="37" t="s">
        <v>1944</v>
      </c>
      <c r="E349" s="69" t="s">
        <v>22</v>
      </c>
      <c r="F349" s="58" t="s">
        <v>32</v>
      </c>
      <c r="G349" s="230">
        <v>2</v>
      </c>
      <c r="H349" s="220">
        <v>2</v>
      </c>
      <c r="I349" s="221">
        <f t="shared" si="5"/>
        <v>4</v>
      </c>
      <c r="J349" s="79">
        <v>10</v>
      </c>
      <c r="K349" s="79">
        <v>350</v>
      </c>
      <c r="L349" s="69"/>
      <c r="M349" s="79" t="s">
        <v>2254</v>
      </c>
      <c r="N349" s="69" t="s">
        <v>2323</v>
      </c>
      <c r="O349" s="116"/>
      <c r="P349" s="116"/>
    </row>
    <row r="350" ht="29" customHeight="1" spans="1:16">
      <c r="A350" s="69">
        <v>346</v>
      </c>
      <c r="B350" s="69" t="s">
        <v>2637</v>
      </c>
      <c r="C350" s="232"/>
      <c r="D350" s="37" t="s">
        <v>2500</v>
      </c>
      <c r="E350" s="69" t="s">
        <v>22</v>
      </c>
      <c r="F350" s="58" t="s">
        <v>32</v>
      </c>
      <c r="G350" s="230">
        <v>1</v>
      </c>
      <c r="H350" s="220">
        <v>17</v>
      </c>
      <c r="I350" s="221">
        <f t="shared" si="5"/>
        <v>17</v>
      </c>
      <c r="J350" s="79">
        <v>10</v>
      </c>
      <c r="K350" s="79">
        <v>350</v>
      </c>
      <c r="L350" s="69"/>
      <c r="M350" s="79" t="s">
        <v>2254</v>
      </c>
      <c r="N350" s="69" t="s">
        <v>2323</v>
      </c>
      <c r="O350" s="116"/>
      <c r="P350" s="116"/>
    </row>
    <row r="351" ht="29" customHeight="1" spans="1:16">
      <c r="A351" s="69">
        <v>347</v>
      </c>
      <c r="B351" s="69" t="s">
        <v>2637</v>
      </c>
      <c r="C351" s="232"/>
      <c r="D351" s="37" t="s">
        <v>867</v>
      </c>
      <c r="E351" s="69" t="s">
        <v>22</v>
      </c>
      <c r="F351" s="58" t="s">
        <v>32</v>
      </c>
      <c r="G351" s="230">
        <v>2</v>
      </c>
      <c r="H351" s="220">
        <v>13</v>
      </c>
      <c r="I351" s="221">
        <f t="shared" si="5"/>
        <v>26</v>
      </c>
      <c r="J351" s="79">
        <v>10</v>
      </c>
      <c r="K351" s="79">
        <v>350</v>
      </c>
      <c r="L351" s="69"/>
      <c r="M351" s="79" t="s">
        <v>2254</v>
      </c>
      <c r="N351" s="69" t="s">
        <v>2323</v>
      </c>
      <c r="O351" s="116"/>
      <c r="P351" s="116"/>
    </row>
    <row r="352" ht="29" customHeight="1" spans="1:16">
      <c r="A352" s="69">
        <v>348</v>
      </c>
      <c r="B352" s="69" t="s">
        <v>2637</v>
      </c>
      <c r="C352" s="232"/>
      <c r="D352" s="37" t="s">
        <v>2638</v>
      </c>
      <c r="E352" s="69" t="s">
        <v>22</v>
      </c>
      <c r="F352" s="58" t="s">
        <v>32</v>
      </c>
      <c r="G352" s="230">
        <v>5</v>
      </c>
      <c r="H352" s="220">
        <v>6.5</v>
      </c>
      <c r="I352" s="221">
        <f t="shared" si="5"/>
        <v>32.5</v>
      </c>
      <c r="J352" s="79">
        <v>10</v>
      </c>
      <c r="K352" s="79">
        <v>350</v>
      </c>
      <c r="L352" s="69"/>
      <c r="M352" s="79" t="s">
        <v>2254</v>
      </c>
      <c r="N352" s="69" t="s">
        <v>2323</v>
      </c>
      <c r="O352" s="116"/>
      <c r="P352" s="116"/>
    </row>
    <row r="353" ht="29" customHeight="1" spans="1:16">
      <c r="A353" s="69">
        <v>349</v>
      </c>
      <c r="B353" s="69" t="s">
        <v>2637</v>
      </c>
      <c r="C353" s="232"/>
      <c r="D353" s="37" t="s">
        <v>1944</v>
      </c>
      <c r="E353" s="69" t="s">
        <v>22</v>
      </c>
      <c r="F353" s="58" t="s">
        <v>32</v>
      </c>
      <c r="G353" s="230">
        <v>5</v>
      </c>
      <c r="H353" s="220">
        <v>4</v>
      </c>
      <c r="I353" s="221">
        <f t="shared" si="5"/>
        <v>20</v>
      </c>
      <c r="J353" s="79">
        <v>10</v>
      </c>
      <c r="K353" s="79">
        <v>350</v>
      </c>
      <c r="L353" s="69"/>
      <c r="M353" s="79" t="s">
        <v>2254</v>
      </c>
      <c r="N353" s="69" t="s">
        <v>2323</v>
      </c>
      <c r="O353" s="116"/>
      <c r="P353" s="116"/>
    </row>
    <row r="354" ht="29" customHeight="1" spans="1:16">
      <c r="A354" s="69">
        <v>350</v>
      </c>
      <c r="B354" s="69" t="s">
        <v>1845</v>
      </c>
      <c r="C354" s="69"/>
      <c r="D354" s="37" t="s">
        <v>2639</v>
      </c>
      <c r="E354" s="69" t="s">
        <v>22</v>
      </c>
      <c r="F354" s="58" t="s">
        <v>23</v>
      </c>
      <c r="G354" s="230">
        <v>10</v>
      </c>
      <c r="H354" s="220">
        <v>7</v>
      </c>
      <c r="I354" s="221">
        <f t="shared" si="5"/>
        <v>70</v>
      </c>
      <c r="J354" s="79">
        <v>10</v>
      </c>
      <c r="K354" s="79">
        <v>350</v>
      </c>
      <c r="L354" s="69"/>
      <c r="M354" s="79" t="s">
        <v>2254</v>
      </c>
      <c r="N354" s="69" t="s">
        <v>2323</v>
      </c>
      <c r="O354" s="116"/>
      <c r="P354" s="116"/>
    </row>
    <row r="355" ht="29" customHeight="1" spans="1:16">
      <c r="A355" s="69">
        <v>351</v>
      </c>
      <c r="B355" s="69" t="s">
        <v>2640</v>
      </c>
      <c r="C355" s="69"/>
      <c r="D355" s="69" t="s">
        <v>2641</v>
      </c>
      <c r="E355" s="69" t="s">
        <v>22</v>
      </c>
      <c r="F355" s="58" t="s">
        <v>45</v>
      </c>
      <c r="G355" s="58">
        <v>2</v>
      </c>
      <c r="H355" s="220">
        <v>750</v>
      </c>
      <c r="I355" s="221">
        <f t="shared" si="5"/>
        <v>1500</v>
      </c>
      <c r="J355" s="79">
        <v>10</v>
      </c>
      <c r="K355" s="79">
        <v>350</v>
      </c>
      <c r="L355" s="69"/>
      <c r="M355" s="79" t="s">
        <v>2254</v>
      </c>
      <c r="N355" s="69" t="s">
        <v>2323</v>
      </c>
      <c r="O355" s="116"/>
      <c r="P355" s="116"/>
    </row>
    <row r="356" ht="29" customHeight="1" spans="1:16">
      <c r="A356" s="69">
        <v>352</v>
      </c>
      <c r="B356" s="69" t="s">
        <v>2642</v>
      </c>
      <c r="C356" s="69"/>
      <c r="D356" s="69" t="s">
        <v>2643</v>
      </c>
      <c r="E356" s="69" t="s">
        <v>22</v>
      </c>
      <c r="F356" s="58" t="s">
        <v>45</v>
      </c>
      <c r="G356" s="230">
        <v>5</v>
      </c>
      <c r="H356" s="220">
        <v>65</v>
      </c>
      <c r="I356" s="221">
        <f t="shared" si="5"/>
        <v>325</v>
      </c>
      <c r="J356" s="79">
        <v>10</v>
      </c>
      <c r="K356" s="79">
        <v>350</v>
      </c>
      <c r="L356" s="69"/>
      <c r="M356" s="79" t="s">
        <v>2254</v>
      </c>
      <c r="N356" s="69" t="s">
        <v>2323</v>
      </c>
      <c r="O356" s="116"/>
      <c r="P356" s="116"/>
    </row>
    <row r="357" ht="29" customHeight="1" spans="1:16">
      <c r="A357" s="69">
        <v>353</v>
      </c>
      <c r="B357" s="69" t="s">
        <v>2286</v>
      </c>
      <c r="C357" s="69"/>
      <c r="D357" s="69" t="s">
        <v>787</v>
      </c>
      <c r="E357" s="69" t="s">
        <v>22</v>
      </c>
      <c r="F357" s="58" t="s">
        <v>32</v>
      </c>
      <c r="G357" s="58">
        <v>2</v>
      </c>
      <c r="H357" s="220">
        <v>15</v>
      </c>
      <c r="I357" s="221">
        <f t="shared" si="5"/>
        <v>30</v>
      </c>
      <c r="J357" s="79">
        <v>10</v>
      </c>
      <c r="K357" s="79">
        <v>350</v>
      </c>
      <c r="L357" s="69"/>
      <c r="M357" s="79" t="s">
        <v>2254</v>
      </c>
      <c r="N357" s="69" t="s">
        <v>2323</v>
      </c>
      <c r="O357" s="116"/>
      <c r="P357" s="116"/>
    </row>
    <row r="358" ht="29" customHeight="1" spans="1:16">
      <c r="A358" s="69">
        <v>354</v>
      </c>
      <c r="B358" s="69" t="s">
        <v>2644</v>
      </c>
      <c r="C358" s="69"/>
      <c r="D358" s="37" t="s">
        <v>2645</v>
      </c>
      <c r="E358" s="69" t="s">
        <v>22</v>
      </c>
      <c r="F358" s="58" t="s">
        <v>210</v>
      </c>
      <c r="G358" s="230">
        <v>10</v>
      </c>
      <c r="H358" s="220">
        <v>1.6</v>
      </c>
      <c r="I358" s="221">
        <f t="shared" si="5"/>
        <v>16</v>
      </c>
      <c r="J358" s="79">
        <v>10</v>
      </c>
      <c r="K358" s="79">
        <v>350</v>
      </c>
      <c r="L358" s="69"/>
      <c r="M358" s="79" t="s">
        <v>2254</v>
      </c>
      <c r="N358" s="69" t="s">
        <v>2323</v>
      </c>
      <c r="O358" s="116"/>
      <c r="P358" s="116"/>
    </row>
    <row r="359" ht="29" customHeight="1" spans="1:16">
      <c r="A359" s="69">
        <v>355</v>
      </c>
      <c r="B359" s="69" t="s">
        <v>2646</v>
      </c>
      <c r="C359" s="69"/>
      <c r="D359" s="56" t="s">
        <v>2647</v>
      </c>
      <c r="E359" s="69" t="s">
        <v>22</v>
      </c>
      <c r="F359" s="69" t="s">
        <v>32</v>
      </c>
      <c r="G359" s="230">
        <v>1</v>
      </c>
      <c r="H359" s="233">
        <v>29</v>
      </c>
      <c r="I359" s="221">
        <f t="shared" si="5"/>
        <v>29</v>
      </c>
      <c r="J359" s="79">
        <v>10</v>
      </c>
      <c r="K359" s="79">
        <v>350</v>
      </c>
      <c r="L359" s="69"/>
      <c r="M359" s="79" t="s">
        <v>2254</v>
      </c>
      <c r="N359" s="69" t="s">
        <v>2323</v>
      </c>
      <c r="O359" s="116"/>
      <c r="P359" s="116"/>
    </row>
    <row r="360" ht="29" customHeight="1" spans="1:16">
      <c r="A360" s="69">
        <v>356</v>
      </c>
      <c r="B360" s="69" t="s">
        <v>2648</v>
      </c>
      <c r="C360" s="232"/>
      <c r="D360" s="69" t="s">
        <v>787</v>
      </c>
      <c r="E360" s="69" t="s">
        <v>22</v>
      </c>
      <c r="F360" s="58" t="s">
        <v>32</v>
      </c>
      <c r="G360" s="230">
        <v>10</v>
      </c>
      <c r="H360" s="220">
        <v>1.5</v>
      </c>
      <c r="I360" s="221">
        <f t="shared" si="5"/>
        <v>15</v>
      </c>
      <c r="J360" s="79">
        <v>10</v>
      </c>
      <c r="K360" s="79">
        <v>350</v>
      </c>
      <c r="L360" s="69"/>
      <c r="M360" s="79" t="s">
        <v>2254</v>
      </c>
      <c r="N360" s="69" t="s">
        <v>2323</v>
      </c>
      <c r="O360" s="116"/>
      <c r="P360" s="116"/>
    </row>
    <row r="361" ht="29" customHeight="1" spans="1:16">
      <c r="A361" s="69">
        <v>357</v>
      </c>
      <c r="B361" s="69" t="s">
        <v>2649</v>
      </c>
      <c r="C361" s="232"/>
      <c r="D361" s="69" t="s">
        <v>787</v>
      </c>
      <c r="E361" s="69" t="s">
        <v>22</v>
      </c>
      <c r="F361" s="58" t="s">
        <v>32</v>
      </c>
      <c r="G361" s="230">
        <v>10</v>
      </c>
      <c r="H361" s="220">
        <v>7</v>
      </c>
      <c r="I361" s="221">
        <f t="shared" si="5"/>
        <v>70</v>
      </c>
      <c r="J361" s="79">
        <v>10</v>
      </c>
      <c r="K361" s="79">
        <v>350</v>
      </c>
      <c r="L361" s="69"/>
      <c r="M361" s="79" t="s">
        <v>2254</v>
      </c>
      <c r="N361" s="69" t="s">
        <v>2323</v>
      </c>
      <c r="O361" s="116"/>
      <c r="P361" s="116"/>
    </row>
    <row r="362" ht="29" customHeight="1" spans="1:16">
      <c r="A362" s="69">
        <v>358</v>
      </c>
      <c r="B362" s="69" t="s">
        <v>2650</v>
      </c>
      <c r="C362" s="234"/>
      <c r="D362" s="69" t="s">
        <v>2651</v>
      </c>
      <c r="E362" s="69" t="s">
        <v>22</v>
      </c>
      <c r="F362" s="58" t="s">
        <v>137</v>
      </c>
      <c r="G362" s="230">
        <v>2</v>
      </c>
      <c r="H362" s="220">
        <v>35</v>
      </c>
      <c r="I362" s="221">
        <f t="shared" si="5"/>
        <v>70</v>
      </c>
      <c r="J362" s="79">
        <v>10</v>
      </c>
      <c r="K362" s="79">
        <v>350</v>
      </c>
      <c r="L362" s="69"/>
      <c r="M362" s="79" t="s">
        <v>2254</v>
      </c>
      <c r="N362" s="69" t="s">
        <v>2323</v>
      </c>
      <c r="O362" s="116"/>
      <c r="P362" s="116"/>
    </row>
    <row r="363" ht="29" customHeight="1" spans="1:16">
      <c r="A363" s="69">
        <v>359</v>
      </c>
      <c r="B363" s="69" t="s">
        <v>2616</v>
      </c>
      <c r="C363" s="232"/>
      <c r="D363" s="37" t="s">
        <v>2652</v>
      </c>
      <c r="E363" s="69" t="s">
        <v>22</v>
      </c>
      <c r="F363" s="58" t="s">
        <v>32</v>
      </c>
      <c r="G363" s="230">
        <v>10</v>
      </c>
      <c r="H363" s="220">
        <v>4</v>
      </c>
      <c r="I363" s="221">
        <f t="shared" si="5"/>
        <v>40</v>
      </c>
      <c r="J363" s="79">
        <v>10</v>
      </c>
      <c r="K363" s="79">
        <v>350</v>
      </c>
      <c r="L363" s="69"/>
      <c r="M363" s="79" t="s">
        <v>2254</v>
      </c>
      <c r="N363" s="69" t="s">
        <v>2323</v>
      </c>
      <c r="O363" s="116"/>
      <c r="P363" s="116"/>
    </row>
    <row r="364" ht="29" customHeight="1" spans="1:16">
      <c r="A364" s="69">
        <v>360</v>
      </c>
      <c r="B364" s="69" t="s">
        <v>2653</v>
      </c>
      <c r="C364" s="69"/>
      <c r="D364" s="37" t="s">
        <v>2654</v>
      </c>
      <c r="E364" s="69" t="s">
        <v>22</v>
      </c>
      <c r="F364" s="58" t="s">
        <v>23</v>
      </c>
      <c r="G364" s="58">
        <v>10</v>
      </c>
      <c r="H364" s="220">
        <v>3.5</v>
      </c>
      <c r="I364" s="221">
        <f t="shared" si="5"/>
        <v>35</v>
      </c>
      <c r="J364" s="79">
        <v>10</v>
      </c>
      <c r="K364" s="79">
        <v>350</v>
      </c>
      <c r="L364" s="69"/>
      <c r="M364" s="79" t="s">
        <v>2254</v>
      </c>
      <c r="N364" s="69" t="s">
        <v>2323</v>
      </c>
      <c r="O364" s="116"/>
      <c r="P364" s="116"/>
    </row>
    <row r="365" ht="29" customHeight="1" spans="1:16">
      <c r="A365" s="69">
        <v>361</v>
      </c>
      <c r="B365" s="69" t="s">
        <v>1319</v>
      </c>
      <c r="C365" s="69"/>
      <c r="D365" s="37" t="s">
        <v>2655</v>
      </c>
      <c r="E365" s="69" t="s">
        <v>22</v>
      </c>
      <c r="F365" s="58" t="s">
        <v>23</v>
      </c>
      <c r="G365" s="58">
        <v>5</v>
      </c>
      <c r="H365" s="220">
        <v>3.5</v>
      </c>
      <c r="I365" s="221">
        <f t="shared" si="5"/>
        <v>17.5</v>
      </c>
      <c r="J365" s="79">
        <v>10</v>
      </c>
      <c r="K365" s="79">
        <v>350</v>
      </c>
      <c r="L365" s="69"/>
      <c r="M365" s="79" t="s">
        <v>2254</v>
      </c>
      <c r="N365" s="69" t="s">
        <v>2323</v>
      </c>
      <c r="O365" s="116"/>
      <c r="P365" s="116"/>
    </row>
    <row r="366" ht="29" customHeight="1" spans="1:16">
      <c r="A366" s="69">
        <v>362</v>
      </c>
      <c r="B366" s="69" t="s">
        <v>2656</v>
      </c>
      <c r="C366" s="69"/>
      <c r="D366" s="37" t="s">
        <v>1944</v>
      </c>
      <c r="E366" s="69" t="s">
        <v>22</v>
      </c>
      <c r="F366" s="58" t="s">
        <v>27</v>
      </c>
      <c r="G366" s="58">
        <v>8</v>
      </c>
      <c r="H366" s="220">
        <v>3.8</v>
      </c>
      <c r="I366" s="221">
        <f t="shared" si="5"/>
        <v>30.4</v>
      </c>
      <c r="J366" s="79">
        <v>10</v>
      </c>
      <c r="K366" s="79">
        <v>350</v>
      </c>
      <c r="L366" s="69"/>
      <c r="M366" s="79" t="s">
        <v>2254</v>
      </c>
      <c r="N366" s="69" t="s">
        <v>2323</v>
      </c>
      <c r="O366" s="116"/>
      <c r="P366" s="116"/>
    </row>
    <row r="367" ht="29" customHeight="1" spans="1:16">
      <c r="A367" s="69">
        <v>363</v>
      </c>
      <c r="B367" s="69" t="s">
        <v>2657</v>
      </c>
      <c r="C367" s="69"/>
      <c r="D367" s="37" t="s">
        <v>776</v>
      </c>
      <c r="E367" s="69" t="s">
        <v>22</v>
      </c>
      <c r="F367" s="58" t="s">
        <v>27</v>
      </c>
      <c r="G367" s="58">
        <v>5</v>
      </c>
      <c r="H367" s="220">
        <v>2</v>
      </c>
      <c r="I367" s="221">
        <f t="shared" si="5"/>
        <v>10</v>
      </c>
      <c r="J367" s="79">
        <v>10</v>
      </c>
      <c r="K367" s="79">
        <v>350</v>
      </c>
      <c r="L367" s="69"/>
      <c r="M367" s="79" t="s">
        <v>2254</v>
      </c>
      <c r="N367" s="69" t="s">
        <v>2323</v>
      </c>
      <c r="O367" s="116"/>
      <c r="P367" s="116"/>
    </row>
    <row r="368" ht="29" customHeight="1" spans="1:16">
      <c r="A368" s="69">
        <v>364</v>
      </c>
      <c r="B368" s="69" t="s">
        <v>2658</v>
      </c>
      <c r="C368" s="69"/>
      <c r="D368" s="37" t="s">
        <v>2659</v>
      </c>
      <c r="E368" s="69" t="s">
        <v>22</v>
      </c>
      <c r="F368" s="58" t="s">
        <v>413</v>
      </c>
      <c r="G368" s="58">
        <v>8</v>
      </c>
      <c r="H368" s="220">
        <v>1.5</v>
      </c>
      <c r="I368" s="221">
        <f t="shared" si="5"/>
        <v>12</v>
      </c>
      <c r="J368" s="79">
        <v>10</v>
      </c>
      <c r="K368" s="79">
        <v>350</v>
      </c>
      <c r="L368" s="69"/>
      <c r="M368" s="79" t="s">
        <v>2254</v>
      </c>
      <c r="N368" s="69" t="s">
        <v>2323</v>
      </c>
      <c r="O368" s="116"/>
      <c r="P368" s="116"/>
    </row>
    <row r="369" ht="29" customHeight="1" spans="1:16">
      <c r="A369" s="69">
        <v>365</v>
      </c>
      <c r="B369" s="69" t="s">
        <v>2660</v>
      </c>
      <c r="C369" s="69"/>
      <c r="D369" s="37" t="s">
        <v>1297</v>
      </c>
      <c r="E369" s="69" t="s">
        <v>22</v>
      </c>
      <c r="F369" s="58" t="s">
        <v>27</v>
      </c>
      <c r="G369" s="58">
        <v>2</v>
      </c>
      <c r="H369" s="220">
        <v>38</v>
      </c>
      <c r="I369" s="221">
        <f t="shared" si="5"/>
        <v>76</v>
      </c>
      <c r="J369" s="79">
        <v>10</v>
      </c>
      <c r="K369" s="79">
        <v>350</v>
      </c>
      <c r="L369" s="69"/>
      <c r="M369" s="79" t="s">
        <v>2254</v>
      </c>
      <c r="N369" s="69" t="s">
        <v>2323</v>
      </c>
      <c r="O369" s="116"/>
      <c r="P369" s="116"/>
    </row>
    <row r="370" ht="29" customHeight="1" spans="1:16">
      <c r="A370" s="69">
        <v>366</v>
      </c>
      <c r="B370" s="69" t="s">
        <v>2661</v>
      </c>
      <c r="C370" s="69"/>
      <c r="D370" s="37" t="s">
        <v>2662</v>
      </c>
      <c r="E370" s="69" t="s">
        <v>22</v>
      </c>
      <c r="F370" s="58" t="s">
        <v>45</v>
      </c>
      <c r="G370" s="58">
        <v>5</v>
      </c>
      <c r="H370" s="220">
        <v>14</v>
      </c>
      <c r="I370" s="221">
        <f t="shared" si="5"/>
        <v>70</v>
      </c>
      <c r="J370" s="79">
        <v>10</v>
      </c>
      <c r="K370" s="79">
        <v>350</v>
      </c>
      <c r="L370" s="69"/>
      <c r="M370" s="79" t="s">
        <v>2254</v>
      </c>
      <c r="N370" s="69" t="s">
        <v>2323</v>
      </c>
      <c r="O370" s="116"/>
      <c r="P370" s="116"/>
    </row>
    <row r="371" ht="29" customHeight="1" spans="1:16">
      <c r="A371" s="69">
        <v>367</v>
      </c>
      <c r="B371" s="69" t="s">
        <v>2663</v>
      </c>
      <c r="C371" s="69"/>
      <c r="D371" s="37" t="s">
        <v>2664</v>
      </c>
      <c r="E371" s="69" t="s">
        <v>22</v>
      </c>
      <c r="F371" s="58" t="s">
        <v>45</v>
      </c>
      <c r="G371" s="58">
        <v>2</v>
      </c>
      <c r="H371" s="220">
        <v>30</v>
      </c>
      <c r="I371" s="221">
        <f t="shared" si="5"/>
        <v>60</v>
      </c>
      <c r="J371" s="79">
        <v>10</v>
      </c>
      <c r="K371" s="79">
        <v>350</v>
      </c>
      <c r="L371" s="69"/>
      <c r="M371" s="79" t="s">
        <v>2254</v>
      </c>
      <c r="N371" s="69" t="s">
        <v>2323</v>
      </c>
      <c r="O371" s="116"/>
      <c r="P371" s="116"/>
    </row>
    <row r="372" ht="29" customHeight="1" spans="1:16">
      <c r="A372" s="69">
        <v>368</v>
      </c>
      <c r="B372" s="69" t="s">
        <v>2665</v>
      </c>
      <c r="C372" s="69"/>
      <c r="D372" s="37" t="s">
        <v>2666</v>
      </c>
      <c r="E372" s="69" t="s">
        <v>22</v>
      </c>
      <c r="F372" s="58" t="s">
        <v>45</v>
      </c>
      <c r="G372" s="58">
        <v>2</v>
      </c>
      <c r="H372" s="220">
        <v>10</v>
      </c>
      <c r="I372" s="221">
        <f t="shared" si="5"/>
        <v>20</v>
      </c>
      <c r="J372" s="79">
        <v>10</v>
      </c>
      <c r="K372" s="79">
        <v>350</v>
      </c>
      <c r="L372" s="69"/>
      <c r="M372" s="79" t="s">
        <v>2254</v>
      </c>
      <c r="N372" s="69" t="s">
        <v>2323</v>
      </c>
      <c r="O372" s="116"/>
      <c r="P372" s="116"/>
    </row>
    <row r="373" ht="29" customHeight="1" spans="1:16">
      <c r="A373" s="69">
        <v>369</v>
      </c>
      <c r="B373" s="69" t="s">
        <v>2667</v>
      </c>
      <c r="C373" s="69"/>
      <c r="D373" s="37" t="s">
        <v>2668</v>
      </c>
      <c r="E373" s="69" t="s">
        <v>22</v>
      </c>
      <c r="F373" s="58" t="s">
        <v>27</v>
      </c>
      <c r="G373" s="58">
        <v>2</v>
      </c>
      <c r="H373" s="220">
        <v>8</v>
      </c>
      <c r="I373" s="221">
        <f t="shared" si="5"/>
        <v>16</v>
      </c>
      <c r="J373" s="79">
        <v>10</v>
      </c>
      <c r="K373" s="79">
        <v>350</v>
      </c>
      <c r="L373" s="69"/>
      <c r="M373" s="79" t="s">
        <v>2254</v>
      </c>
      <c r="N373" s="69" t="s">
        <v>2323</v>
      </c>
      <c r="O373" s="116"/>
      <c r="P373" s="116"/>
    </row>
    <row r="374" ht="29" customHeight="1" spans="1:16">
      <c r="A374" s="69">
        <v>370</v>
      </c>
      <c r="B374" s="69" t="s">
        <v>2669</v>
      </c>
      <c r="C374" s="69"/>
      <c r="D374" s="37" t="s">
        <v>2670</v>
      </c>
      <c r="E374" s="69" t="s">
        <v>22</v>
      </c>
      <c r="F374" s="58" t="s">
        <v>27</v>
      </c>
      <c r="G374" s="58">
        <v>1</v>
      </c>
      <c r="H374" s="220">
        <v>56</v>
      </c>
      <c r="I374" s="221">
        <f t="shared" si="5"/>
        <v>56</v>
      </c>
      <c r="J374" s="79">
        <v>10</v>
      </c>
      <c r="K374" s="79">
        <v>350</v>
      </c>
      <c r="L374" s="69"/>
      <c r="M374" s="79" t="s">
        <v>2254</v>
      </c>
      <c r="N374" s="69" t="s">
        <v>2323</v>
      </c>
      <c r="O374" s="116"/>
      <c r="P374" s="116"/>
    </row>
    <row r="375" ht="29" customHeight="1" spans="1:16">
      <c r="A375" s="69">
        <v>371</v>
      </c>
      <c r="B375" s="69" t="s">
        <v>1753</v>
      </c>
      <c r="C375" s="69"/>
      <c r="D375" s="37" t="s">
        <v>2671</v>
      </c>
      <c r="E375" s="69" t="s">
        <v>22</v>
      </c>
      <c r="F375" s="58" t="s">
        <v>27</v>
      </c>
      <c r="G375" s="58">
        <v>2</v>
      </c>
      <c r="H375" s="220">
        <v>5</v>
      </c>
      <c r="I375" s="221">
        <f t="shared" si="5"/>
        <v>10</v>
      </c>
      <c r="J375" s="79">
        <v>10</v>
      </c>
      <c r="K375" s="79">
        <v>350</v>
      </c>
      <c r="L375" s="69"/>
      <c r="M375" s="79" t="s">
        <v>2254</v>
      </c>
      <c r="N375" s="69" t="s">
        <v>2323</v>
      </c>
      <c r="O375" s="116"/>
      <c r="P375" s="116"/>
    </row>
    <row r="376" ht="29" customHeight="1" spans="1:16">
      <c r="A376" s="69">
        <v>372</v>
      </c>
      <c r="B376" s="69" t="s">
        <v>2672</v>
      </c>
      <c r="C376" s="69"/>
      <c r="D376" s="37" t="s">
        <v>2673</v>
      </c>
      <c r="E376" s="69" t="s">
        <v>22</v>
      </c>
      <c r="F376" s="58" t="s">
        <v>23</v>
      </c>
      <c r="G376" s="58">
        <v>2</v>
      </c>
      <c r="H376" s="220">
        <v>36</v>
      </c>
      <c r="I376" s="221">
        <f t="shared" si="5"/>
        <v>72</v>
      </c>
      <c r="J376" s="79">
        <v>10</v>
      </c>
      <c r="K376" s="79">
        <v>350</v>
      </c>
      <c r="L376" s="69"/>
      <c r="M376" s="79" t="s">
        <v>2254</v>
      </c>
      <c r="N376" s="69" t="s">
        <v>2323</v>
      </c>
      <c r="O376" s="116"/>
      <c r="P376" s="116"/>
    </row>
    <row r="377" ht="61" customHeight="1" spans="1:16">
      <c r="A377" s="69">
        <v>373</v>
      </c>
      <c r="B377" s="69" t="s">
        <v>2674</v>
      </c>
      <c r="C377" s="69"/>
      <c r="D377" s="69" t="s">
        <v>2675</v>
      </c>
      <c r="E377" s="69" t="s">
        <v>22</v>
      </c>
      <c r="F377" s="58" t="s">
        <v>58</v>
      </c>
      <c r="G377" s="230">
        <v>2</v>
      </c>
      <c r="H377" s="220">
        <v>340</v>
      </c>
      <c r="I377" s="221">
        <f t="shared" si="5"/>
        <v>680</v>
      </c>
      <c r="J377" s="79">
        <v>10</v>
      </c>
      <c r="K377" s="79">
        <v>350</v>
      </c>
      <c r="L377" s="69"/>
      <c r="M377" s="79" t="s">
        <v>2254</v>
      </c>
      <c r="N377" s="69" t="s">
        <v>2323</v>
      </c>
      <c r="O377" s="116"/>
      <c r="P377" s="116"/>
    </row>
    <row r="378" ht="29" customHeight="1" spans="1:16">
      <c r="A378" s="69">
        <v>374</v>
      </c>
      <c r="B378" s="69" t="s">
        <v>2676</v>
      </c>
      <c r="C378" s="69"/>
      <c r="D378" s="37" t="s">
        <v>2677</v>
      </c>
      <c r="E378" s="69" t="s">
        <v>22</v>
      </c>
      <c r="F378" s="58" t="s">
        <v>32</v>
      </c>
      <c r="G378" s="230">
        <v>2</v>
      </c>
      <c r="H378" s="220">
        <v>16</v>
      </c>
      <c r="I378" s="221">
        <f t="shared" si="5"/>
        <v>32</v>
      </c>
      <c r="J378" s="79">
        <v>10</v>
      </c>
      <c r="K378" s="79">
        <v>350</v>
      </c>
      <c r="L378" s="69"/>
      <c r="M378" s="79" t="s">
        <v>2254</v>
      </c>
      <c r="N378" s="69" t="s">
        <v>2323</v>
      </c>
      <c r="O378" s="116"/>
      <c r="P378" s="116"/>
    </row>
    <row r="379" ht="146" customHeight="1" spans="1:16">
      <c r="A379" s="69">
        <v>375</v>
      </c>
      <c r="B379" s="69" t="s">
        <v>2678</v>
      </c>
      <c r="C379" s="69"/>
      <c r="D379" s="69" t="s">
        <v>2679</v>
      </c>
      <c r="E379" s="69" t="s">
        <v>22</v>
      </c>
      <c r="F379" s="58" t="s">
        <v>118</v>
      </c>
      <c r="G379" s="230">
        <v>2</v>
      </c>
      <c r="H379" s="220">
        <v>320</v>
      </c>
      <c r="I379" s="221">
        <f t="shared" si="5"/>
        <v>640</v>
      </c>
      <c r="J379" s="79">
        <v>10</v>
      </c>
      <c r="K379" s="79">
        <v>350</v>
      </c>
      <c r="L379" s="69"/>
      <c r="M379" s="79" t="s">
        <v>2254</v>
      </c>
      <c r="N379" s="69" t="s">
        <v>2323</v>
      </c>
      <c r="O379" s="116"/>
      <c r="P379" s="116"/>
    </row>
    <row r="380" ht="29" customHeight="1" spans="1:16">
      <c r="A380" s="69">
        <v>376</v>
      </c>
      <c r="B380" s="69" t="s">
        <v>2680</v>
      </c>
      <c r="C380" s="69"/>
      <c r="D380" s="37" t="s">
        <v>867</v>
      </c>
      <c r="E380" s="69" t="s">
        <v>22</v>
      </c>
      <c r="F380" s="58" t="s">
        <v>27</v>
      </c>
      <c r="G380" s="58">
        <v>1</v>
      </c>
      <c r="H380" s="220">
        <v>980</v>
      </c>
      <c r="I380" s="221">
        <f t="shared" si="5"/>
        <v>980</v>
      </c>
      <c r="J380" s="79">
        <v>10</v>
      </c>
      <c r="K380" s="79">
        <v>350</v>
      </c>
      <c r="L380" s="69"/>
      <c r="M380" s="79" t="s">
        <v>2254</v>
      </c>
      <c r="N380" s="69" t="s">
        <v>2323</v>
      </c>
      <c r="O380" s="116"/>
      <c r="P380" s="116"/>
    </row>
    <row r="381" ht="29" customHeight="1" spans="1:16">
      <c r="A381" s="69">
        <v>377</v>
      </c>
      <c r="B381" s="69" t="s">
        <v>2681</v>
      </c>
      <c r="C381" s="69"/>
      <c r="D381" s="37" t="s">
        <v>867</v>
      </c>
      <c r="E381" s="69" t="s">
        <v>22</v>
      </c>
      <c r="F381" s="58" t="s">
        <v>27</v>
      </c>
      <c r="G381" s="58">
        <v>1</v>
      </c>
      <c r="H381" s="220">
        <v>980</v>
      </c>
      <c r="I381" s="221">
        <f t="shared" si="5"/>
        <v>980</v>
      </c>
      <c r="J381" s="79">
        <v>10</v>
      </c>
      <c r="K381" s="79">
        <v>350</v>
      </c>
      <c r="L381" s="69"/>
      <c r="M381" s="79" t="s">
        <v>2254</v>
      </c>
      <c r="N381" s="69" t="s">
        <v>2323</v>
      </c>
      <c r="O381" s="116"/>
      <c r="P381" s="116"/>
    </row>
    <row r="382" ht="29" customHeight="1" spans="1:16">
      <c r="A382" s="69">
        <v>378</v>
      </c>
      <c r="B382" s="69" t="s">
        <v>2682</v>
      </c>
      <c r="C382" s="69"/>
      <c r="D382" s="37" t="s">
        <v>2683</v>
      </c>
      <c r="E382" s="69" t="s">
        <v>22</v>
      </c>
      <c r="F382" s="58" t="s">
        <v>118</v>
      </c>
      <c r="G382" s="58">
        <v>1</v>
      </c>
      <c r="H382" s="220">
        <v>650</v>
      </c>
      <c r="I382" s="221">
        <f t="shared" si="5"/>
        <v>650</v>
      </c>
      <c r="J382" s="79">
        <v>10</v>
      </c>
      <c r="K382" s="79">
        <v>350</v>
      </c>
      <c r="L382" s="69"/>
      <c r="M382" s="79" t="s">
        <v>2254</v>
      </c>
      <c r="N382" s="69" t="s">
        <v>2323</v>
      </c>
      <c r="O382" s="116"/>
      <c r="P382" s="116"/>
    </row>
    <row r="383" ht="29" customHeight="1" spans="1:16">
      <c r="A383" s="69">
        <v>379</v>
      </c>
      <c r="B383" s="69" t="s">
        <v>2684</v>
      </c>
      <c r="C383" s="69"/>
      <c r="D383" s="69" t="s">
        <v>2685</v>
      </c>
      <c r="E383" s="69" t="s">
        <v>22</v>
      </c>
      <c r="F383" s="58" t="s">
        <v>32</v>
      </c>
      <c r="G383" s="230">
        <v>1</v>
      </c>
      <c r="H383" s="220">
        <v>30</v>
      </c>
      <c r="I383" s="221">
        <f t="shared" si="5"/>
        <v>30</v>
      </c>
      <c r="J383" s="79">
        <v>10</v>
      </c>
      <c r="K383" s="79">
        <v>350</v>
      </c>
      <c r="L383" s="69"/>
      <c r="M383" s="79" t="s">
        <v>2254</v>
      </c>
      <c r="N383" s="69" t="s">
        <v>2323</v>
      </c>
      <c r="O383" s="116"/>
      <c r="P383" s="116"/>
    </row>
    <row r="384" ht="29" customHeight="1" spans="1:16">
      <c r="A384" s="69">
        <v>380</v>
      </c>
      <c r="B384" s="69" t="s">
        <v>2634</v>
      </c>
      <c r="C384" s="232"/>
      <c r="D384" s="37" t="s">
        <v>1271</v>
      </c>
      <c r="E384" s="69" t="s">
        <v>22</v>
      </c>
      <c r="F384" s="58" t="s">
        <v>32</v>
      </c>
      <c r="G384" s="230">
        <v>5</v>
      </c>
      <c r="H384" s="220">
        <v>5</v>
      </c>
      <c r="I384" s="221">
        <f t="shared" si="5"/>
        <v>25</v>
      </c>
      <c r="J384" s="79">
        <v>10</v>
      </c>
      <c r="K384" s="79">
        <v>350</v>
      </c>
      <c r="L384" s="69"/>
      <c r="M384" s="79" t="s">
        <v>2254</v>
      </c>
      <c r="N384" s="69" t="s">
        <v>2323</v>
      </c>
      <c r="O384" s="116"/>
      <c r="P384" s="116"/>
    </row>
    <row r="385" ht="29" customHeight="1" spans="1:16">
      <c r="A385" s="69">
        <v>381</v>
      </c>
      <c r="B385" s="69" t="s">
        <v>2686</v>
      </c>
      <c r="C385" s="69"/>
      <c r="D385" s="37" t="s">
        <v>2687</v>
      </c>
      <c r="E385" s="69" t="s">
        <v>22</v>
      </c>
      <c r="F385" s="58" t="s">
        <v>32</v>
      </c>
      <c r="G385" s="230">
        <v>5</v>
      </c>
      <c r="H385" s="220">
        <v>12</v>
      </c>
      <c r="I385" s="221">
        <f t="shared" si="5"/>
        <v>60</v>
      </c>
      <c r="J385" s="79">
        <v>10</v>
      </c>
      <c r="K385" s="79">
        <v>350</v>
      </c>
      <c r="L385" s="69"/>
      <c r="M385" s="79" t="s">
        <v>2254</v>
      </c>
      <c r="N385" s="69" t="s">
        <v>2323</v>
      </c>
      <c r="O385" s="116"/>
      <c r="P385" s="116"/>
    </row>
    <row r="386" ht="29" customHeight="1" spans="1:16">
      <c r="A386" s="69">
        <v>382</v>
      </c>
      <c r="B386" s="69" t="s">
        <v>2688</v>
      </c>
      <c r="C386" s="69"/>
      <c r="D386" s="37" t="s">
        <v>2689</v>
      </c>
      <c r="E386" s="69" t="s">
        <v>22</v>
      </c>
      <c r="F386" s="58" t="s">
        <v>32</v>
      </c>
      <c r="G386" s="58">
        <v>5</v>
      </c>
      <c r="H386" s="220">
        <v>8</v>
      </c>
      <c r="I386" s="221">
        <f t="shared" si="5"/>
        <v>40</v>
      </c>
      <c r="J386" s="79">
        <v>10</v>
      </c>
      <c r="K386" s="79">
        <v>350</v>
      </c>
      <c r="L386" s="69"/>
      <c r="M386" s="79" t="s">
        <v>2254</v>
      </c>
      <c r="N386" s="69" t="s">
        <v>2323</v>
      </c>
      <c r="O386" s="116"/>
      <c r="P386" s="116"/>
    </row>
    <row r="387" ht="29" customHeight="1" spans="1:16">
      <c r="A387" s="69">
        <v>383</v>
      </c>
      <c r="B387" s="69" t="s">
        <v>2690</v>
      </c>
      <c r="C387" s="69"/>
      <c r="D387" s="37" t="s">
        <v>2691</v>
      </c>
      <c r="E387" s="69" t="s">
        <v>22</v>
      </c>
      <c r="F387" s="58" t="s">
        <v>118</v>
      </c>
      <c r="G387" s="58">
        <v>2</v>
      </c>
      <c r="H387" s="220">
        <v>18</v>
      </c>
      <c r="I387" s="221">
        <f t="shared" si="5"/>
        <v>36</v>
      </c>
      <c r="J387" s="79">
        <v>10</v>
      </c>
      <c r="K387" s="79">
        <v>350</v>
      </c>
      <c r="L387" s="69"/>
      <c r="M387" s="79" t="s">
        <v>2254</v>
      </c>
      <c r="N387" s="69" t="s">
        <v>2323</v>
      </c>
      <c r="O387" s="116"/>
      <c r="P387" s="116"/>
    </row>
    <row r="388" ht="29" customHeight="1" spans="1:16">
      <c r="A388" s="69">
        <v>384</v>
      </c>
      <c r="B388" s="69" t="s">
        <v>2692</v>
      </c>
      <c r="C388" s="69"/>
      <c r="D388" s="37" t="s">
        <v>2691</v>
      </c>
      <c r="E388" s="69" t="s">
        <v>22</v>
      </c>
      <c r="F388" s="58" t="s">
        <v>118</v>
      </c>
      <c r="G388" s="58">
        <v>1</v>
      </c>
      <c r="H388" s="220">
        <v>37</v>
      </c>
      <c r="I388" s="221">
        <f t="shared" si="5"/>
        <v>37</v>
      </c>
      <c r="J388" s="79">
        <v>10</v>
      </c>
      <c r="K388" s="79">
        <v>350</v>
      </c>
      <c r="L388" s="69"/>
      <c r="M388" s="79" t="s">
        <v>2254</v>
      </c>
      <c r="N388" s="69" t="s">
        <v>2323</v>
      </c>
      <c r="O388" s="116"/>
      <c r="P388" s="116"/>
    </row>
    <row r="389" ht="29" customHeight="1" spans="1:16">
      <c r="A389" s="69">
        <v>385</v>
      </c>
      <c r="B389" s="69" t="s">
        <v>2235</v>
      </c>
      <c r="C389" s="69"/>
      <c r="D389" s="37" t="s">
        <v>2236</v>
      </c>
      <c r="E389" s="69" t="s">
        <v>22</v>
      </c>
      <c r="F389" s="58" t="s">
        <v>137</v>
      </c>
      <c r="G389" s="58">
        <v>1</v>
      </c>
      <c r="H389" s="220">
        <v>220</v>
      </c>
      <c r="I389" s="221">
        <f t="shared" ref="I389:I452" si="6">H389*G389</f>
        <v>220</v>
      </c>
      <c r="J389" s="79">
        <v>4</v>
      </c>
      <c r="K389" s="79">
        <v>140</v>
      </c>
      <c r="L389" s="69"/>
      <c r="M389" s="79" t="s">
        <v>2254</v>
      </c>
      <c r="N389" s="69" t="s">
        <v>2323</v>
      </c>
      <c r="O389" s="116"/>
      <c r="P389" s="116"/>
    </row>
    <row r="390" ht="29" customHeight="1" spans="1:16">
      <c r="A390" s="69">
        <v>386</v>
      </c>
      <c r="B390" s="69" t="s">
        <v>2268</v>
      </c>
      <c r="C390" s="69"/>
      <c r="D390" s="37" t="s">
        <v>1731</v>
      </c>
      <c r="E390" s="69" t="s">
        <v>22</v>
      </c>
      <c r="F390" s="58" t="s">
        <v>45</v>
      </c>
      <c r="G390" s="58">
        <v>15</v>
      </c>
      <c r="H390" s="220">
        <v>10</v>
      </c>
      <c r="I390" s="221">
        <f t="shared" si="6"/>
        <v>150</v>
      </c>
      <c r="J390" s="79">
        <v>4</v>
      </c>
      <c r="K390" s="79">
        <v>140</v>
      </c>
      <c r="L390" s="69"/>
      <c r="M390" s="79" t="s">
        <v>2254</v>
      </c>
      <c r="N390" s="69" t="s">
        <v>2323</v>
      </c>
      <c r="O390" s="116"/>
      <c r="P390" s="116"/>
    </row>
    <row r="391" ht="29" customHeight="1" spans="1:16">
      <c r="A391" s="69">
        <v>387</v>
      </c>
      <c r="B391" s="69" t="s">
        <v>2269</v>
      </c>
      <c r="C391" s="69"/>
      <c r="D391" s="37" t="s">
        <v>2693</v>
      </c>
      <c r="E391" s="69" t="s">
        <v>22</v>
      </c>
      <c r="F391" s="58" t="s">
        <v>27</v>
      </c>
      <c r="G391" s="58">
        <v>8</v>
      </c>
      <c r="H391" s="220">
        <v>14</v>
      </c>
      <c r="I391" s="221">
        <f t="shared" si="6"/>
        <v>112</v>
      </c>
      <c r="J391" s="79">
        <v>4</v>
      </c>
      <c r="K391" s="79">
        <v>140</v>
      </c>
      <c r="L391" s="69"/>
      <c r="M391" s="79" t="s">
        <v>2254</v>
      </c>
      <c r="N391" s="69" t="s">
        <v>2323</v>
      </c>
      <c r="O391" s="116"/>
      <c r="P391" s="116"/>
    </row>
    <row r="392" ht="29" customHeight="1" spans="1:16">
      <c r="A392" s="69">
        <v>388</v>
      </c>
      <c r="B392" s="69" t="s">
        <v>2193</v>
      </c>
      <c r="C392" s="69"/>
      <c r="D392" s="37" t="s">
        <v>2274</v>
      </c>
      <c r="E392" s="69" t="s">
        <v>22</v>
      </c>
      <c r="F392" s="58" t="s">
        <v>93</v>
      </c>
      <c r="G392" s="58">
        <v>10</v>
      </c>
      <c r="H392" s="220">
        <v>2.2</v>
      </c>
      <c r="I392" s="221">
        <f t="shared" si="6"/>
        <v>22</v>
      </c>
      <c r="J392" s="79">
        <v>4</v>
      </c>
      <c r="K392" s="79">
        <v>140</v>
      </c>
      <c r="L392" s="69"/>
      <c r="M392" s="79" t="s">
        <v>2254</v>
      </c>
      <c r="N392" s="69" t="s">
        <v>2323</v>
      </c>
      <c r="O392" s="116"/>
      <c r="P392" s="116"/>
    </row>
    <row r="393" ht="29" customHeight="1" spans="1:16">
      <c r="A393" s="69">
        <v>389</v>
      </c>
      <c r="B393" s="69" t="s">
        <v>2261</v>
      </c>
      <c r="C393" s="69"/>
      <c r="D393" s="69" t="s">
        <v>2694</v>
      </c>
      <c r="E393" s="69" t="s">
        <v>22</v>
      </c>
      <c r="F393" s="58" t="s">
        <v>204</v>
      </c>
      <c r="G393" s="58">
        <v>5</v>
      </c>
      <c r="H393" s="220">
        <v>23</v>
      </c>
      <c r="I393" s="221">
        <f t="shared" si="6"/>
        <v>115</v>
      </c>
      <c r="J393" s="79">
        <v>4</v>
      </c>
      <c r="K393" s="79">
        <v>140</v>
      </c>
      <c r="L393" s="69"/>
      <c r="M393" s="79" t="s">
        <v>2254</v>
      </c>
      <c r="N393" s="69" t="s">
        <v>2323</v>
      </c>
      <c r="O393" s="116"/>
      <c r="P393" s="116"/>
    </row>
    <row r="394" ht="29" customHeight="1" spans="1:16">
      <c r="A394" s="69">
        <v>390</v>
      </c>
      <c r="B394" s="69" t="s">
        <v>2265</v>
      </c>
      <c r="C394" s="69"/>
      <c r="D394" s="37" t="s">
        <v>2266</v>
      </c>
      <c r="E394" s="69" t="s">
        <v>22</v>
      </c>
      <c r="F394" s="58" t="s">
        <v>674</v>
      </c>
      <c r="G394" s="58">
        <v>10</v>
      </c>
      <c r="H394" s="220">
        <v>36</v>
      </c>
      <c r="I394" s="221">
        <f t="shared" si="6"/>
        <v>360</v>
      </c>
      <c r="J394" s="79">
        <v>4</v>
      </c>
      <c r="K394" s="79">
        <v>140</v>
      </c>
      <c r="L394" s="69"/>
      <c r="M394" s="79" t="s">
        <v>2254</v>
      </c>
      <c r="N394" s="69" t="s">
        <v>2323</v>
      </c>
      <c r="O394" s="116"/>
      <c r="P394" s="116"/>
    </row>
    <row r="395" ht="29" customHeight="1" spans="1:16">
      <c r="A395" s="69">
        <v>391</v>
      </c>
      <c r="B395" s="69" t="s">
        <v>2695</v>
      </c>
      <c r="C395" s="232"/>
      <c r="D395" s="37" t="s">
        <v>2696</v>
      </c>
      <c r="E395" s="69" t="s">
        <v>22</v>
      </c>
      <c r="F395" s="58" t="s">
        <v>118</v>
      </c>
      <c r="G395" s="230">
        <v>12</v>
      </c>
      <c r="H395" s="220">
        <v>7</v>
      </c>
      <c r="I395" s="221">
        <f t="shared" si="6"/>
        <v>84</v>
      </c>
      <c r="J395" s="79">
        <v>4</v>
      </c>
      <c r="K395" s="79">
        <v>140</v>
      </c>
      <c r="L395" s="69"/>
      <c r="M395" s="79" t="s">
        <v>2254</v>
      </c>
      <c r="N395" s="69" t="s">
        <v>2323</v>
      </c>
      <c r="O395" s="116"/>
      <c r="P395" s="116"/>
    </row>
    <row r="396" ht="29" customHeight="1" spans="1:16">
      <c r="A396" s="69">
        <v>392</v>
      </c>
      <c r="B396" s="69" t="s">
        <v>2618</v>
      </c>
      <c r="C396" s="69"/>
      <c r="D396" s="37" t="s">
        <v>2697</v>
      </c>
      <c r="E396" s="69" t="s">
        <v>22</v>
      </c>
      <c r="F396" s="58" t="s">
        <v>32</v>
      </c>
      <c r="G396" s="230">
        <v>5</v>
      </c>
      <c r="H396" s="220">
        <v>18</v>
      </c>
      <c r="I396" s="221">
        <f t="shared" si="6"/>
        <v>90</v>
      </c>
      <c r="J396" s="79">
        <v>4</v>
      </c>
      <c r="K396" s="79">
        <v>140</v>
      </c>
      <c r="L396" s="69"/>
      <c r="M396" s="79" t="s">
        <v>2254</v>
      </c>
      <c r="N396" s="69" t="s">
        <v>2323</v>
      </c>
      <c r="O396" s="116"/>
      <c r="P396" s="116"/>
    </row>
    <row r="397" ht="29" customHeight="1" spans="1:16">
      <c r="A397" s="69">
        <v>393</v>
      </c>
      <c r="B397" s="69" t="s">
        <v>2698</v>
      </c>
      <c r="C397" s="69"/>
      <c r="D397" s="69" t="s">
        <v>2699</v>
      </c>
      <c r="E397" s="69" t="s">
        <v>22</v>
      </c>
      <c r="F397" s="58" t="s">
        <v>137</v>
      </c>
      <c r="G397" s="230">
        <v>1</v>
      </c>
      <c r="H397" s="220">
        <v>2500</v>
      </c>
      <c r="I397" s="221">
        <f t="shared" si="6"/>
        <v>2500</v>
      </c>
      <c r="J397" s="79">
        <v>4</v>
      </c>
      <c r="K397" s="79">
        <v>140</v>
      </c>
      <c r="L397" s="69"/>
      <c r="M397" s="79" t="s">
        <v>2254</v>
      </c>
      <c r="N397" s="69" t="s">
        <v>2323</v>
      </c>
      <c r="O397" s="116"/>
      <c r="P397" s="116"/>
    </row>
    <row r="398" ht="29" customHeight="1" spans="1:16">
      <c r="A398" s="69">
        <v>394</v>
      </c>
      <c r="B398" s="69" t="s">
        <v>91</v>
      </c>
      <c r="C398" s="232"/>
      <c r="D398" s="37" t="s">
        <v>2700</v>
      </c>
      <c r="E398" s="69" t="s">
        <v>22</v>
      </c>
      <c r="F398" s="58" t="s">
        <v>93</v>
      </c>
      <c r="G398" s="58">
        <v>12</v>
      </c>
      <c r="H398" s="220">
        <v>6</v>
      </c>
      <c r="I398" s="221">
        <f t="shared" si="6"/>
        <v>72</v>
      </c>
      <c r="J398" s="79">
        <v>4</v>
      </c>
      <c r="K398" s="79">
        <v>140</v>
      </c>
      <c r="L398" s="69"/>
      <c r="M398" s="79" t="s">
        <v>2254</v>
      </c>
      <c r="N398" s="69" t="s">
        <v>2323</v>
      </c>
      <c r="O398" s="116"/>
      <c r="P398" s="116"/>
    </row>
    <row r="399" ht="29" customHeight="1" spans="1:16">
      <c r="A399" s="69">
        <v>395</v>
      </c>
      <c r="B399" s="69" t="s">
        <v>43</v>
      </c>
      <c r="C399" s="69"/>
      <c r="D399" s="37" t="s">
        <v>2701</v>
      </c>
      <c r="E399" s="69" t="s">
        <v>22</v>
      </c>
      <c r="F399" s="58" t="s">
        <v>45</v>
      </c>
      <c r="G399" s="58">
        <v>5</v>
      </c>
      <c r="H399" s="220">
        <v>28</v>
      </c>
      <c r="I399" s="221">
        <f t="shared" si="6"/>
        <v>140</v>
      </c>
      <c r="J399" s="79">
        <v>4</v>
      </c>
      <c r="K399" s="79">
        <v>140</v>
      </c>
      <c r="L399" s="69"/>
      <c r="M399" s="79" t="s">
        <v>2254</v>
      </c>
      <c r="N399" s="69" t="s">
        <v>2323</v>
      </c>
      <c r="O399" s="116"/>
      <c r="P399" s="116"/>
    </row>
    <row r="400" ht="29" customHeight="1" spans="1:16">
      <c r="A400" s="69">
        <v>396</v>
      </c>
      <c r="B400" s="69" t="s">
        <v>228</v>
      </c>
      <c r="C400" s="69"/>
      <c r="D400" s="37" t="s">
        <v>2702</v>
      </c>
      <c r="E400" s="69" t="s">
        <v>22</v>
      </c>
      <c r="F400" s="58" t="s">
        <v>23</v>
      </c>
      <c r="G400" s="58">
        <v>10</v>
      </c>
      <c r="H400" s="220">
        <v>10</v>
      </c>
      <c r="I400" s="221">
        <f t="shared" si="6"/>
        <v>100</v>
      </c>
      <c r="J400" s="79">
        <v>4</v>
      </c>
      <c r="K400" s="79">
        <v>140</v>
      </c>
      <c r="L400" s="69"/>
      <c r="M400" s="79" t="s">
        <v>2254</v>
      </c>
      <c r="N400" s="69" t="s">
        <v>2323</v>
      </c>
      <c r="O400" s="116"/>
      <c r="P400" s="116"/>
    </row>
    <row r="401" ht="29" customHeight="1" spans="1:16">
      <c r="A401" s="69">
        <v>397</v>
      </c>
      <c r="B401" s="69" t="s">
        <v>188</v>
      </c>
      <c r="C401" s="232"/>
      <c r="D401" s="37" t="s">
        <v>2703</v>
      </c>
      <c r="E401" s="69" t="s">
        <v>22</v>
      </c>
      <c r="F401" s="58" t="s">
        <v>210</v>
      </c>
      <c r="G401" s="230">
        <v>5</v>
      </c>
      <c r="H401" s="220">
        <v>1.8</v>
      </c>
      <c r="I401" s="221">
        <f t="shared" si="6"/>
        <v>9</v>
      </c>
      <c r="J401" s="79">
        <v>4</v>
      </c>
      <c r="K401" s="79">
        <v>140</v>
      </c>
      <c r="L401" s="69"/>
      <c r="M401" s="79" t="s">
        <v>2254</v>
      </c>
      <c r="N401" s="69" t="s">
        <v>2323</v>
      </c>
      <c r="O401" s="116"/>
      <c r="P401" s="116"/>
    </row>
    <row r="402" ht="29" customHeight="1" spans="1:16">
      <c r="A402" s="69">
        <v>398</v>
      </c>
      <c r="B402" s="69" t="s">
        <v>2564</v>
      </c>
      <c r="C402" s="232"/>
      <c r="D402" s="37" t="s">
        <v>1944</v>
      </c>
      <c r="E402" s="69" t="s">
        <v>22</v>
      </c>
      <c r="F402" s="58" t="s">
        <v>210</v>
      </c>
      <c r="G402" s="230">
        <v>5</v>
      </c>
      <c r="H402" s="220">
        <v>1.5</v>
      </c>
      <c r="I402" s="221">
        <f t="shared" si="6"/>
        <v>7.5</v>
      </c>
      <c r="J402" s="79">
        <v>4</v>
      </c>
      <c r="K402" s="79">
        <v>140</v>
      </c>
      <c r="L402" s="69"/>
      <c r="M402" s="79" t="s">
        <v>2254</v>
      </c>
      <c r="N402" s="69" t="s">
        <v>2323</v>
      </c>
      <c r="O402" s="116"/>
      <c r="P402" s="116"/>
    </row>
    <row r="403" ht="29" customHeight="1" spans="1:16">
      <c r="A403" s="69">
        <v>399</v>
      </c>
      <c r="B403" s="69" t="s">
        <v>2564</v>
      </c>
      <c r="C403" s="232"/>
      <c r="D403" s="37" t="s">
        <v>776</v>
      </c>
      <c r="E403" s="69" t="s">
        <v>22</v>
      </c>
      <c r="F403" s="58" t="s">
        <v>210</v>
      </c>
      <c r="G403" s="230">
        <v>5</v>
      </c>
      <c r="H403" s="220">
        <v>2.6</v>
      </c>
      <c r="I403" s="221">
        <f t="shared" si="6"/>
        <v>13</v>
      </c>
      <c r="J403" s="79">
        <v>4</v>
      </c>
      <c r="K403" s="79">
        <v>140</v>
      </c>
      <c r="L403" s="69"/>
      <c r="M403" s="79" t="s">
        <v>2254</v>
      </c>
      <c r="N403" s="69" t="s">
        <v>2323</v>
      </c>
      <c r="O403" s="116"/>
      <c r="P403" s="116"/>
    </row>
    <row r="404" ht="29" customHeight="1" spans="1:16">
      <c r="A404" s="69">
        <v>400</v>
      </c>
      <c r="B404" s="69" t="s">
        <v>1356</v>
      </c>
      <c r="C404" s="232"/>
      <c r="D404" s="37" t="s">
        <v>867</v>
      </c>
      <c r="E404" s="69" t="s">
        <v>22</v>
      </c>
      <c r="F404" s="58" t="s">
        <v>210</v>
      </c>
      <c r="G404" s="230">
        <v>5</v>
      </c>
      <c r="H404" s="220">
        <v>3.5</v>
      </c>
      <c r="I404" s="221">
        <f t="shared" si="6"/>
        <v>17.5</v>
      </c>
      <c r="J404" s="79">
        <v>4</v>
      </c>
      <c r="K404" s="79">
        <v>140</v>
      </c>
      <c r="L404" s="69"/>
      <c r="M404" s="79" t="s">
        <v>2254</v>
      </c>
      <c r="N404" s="69" t="s">
        <v>2323</v>
      </c>
      <c r="O404" s="116"/>
      <c r="P404" s="116"/>
    </row>
    <row r="405" ht="29" customHeight="1" spans="1:16">
      <c r="A405" s="69">
        <v>401</v>
      </c>
      <c r="B405" s="69" t="s">
        <v>2704</v>
      </c>
      <c r="C405" s="168"/>
      <c r="D405" s="37" t="s">
        <v>2705</v>
      </c>
      <c r="E405" s="69" t="s">
        <v>22</v>
      </c>
      <c r="F405" s="58" t="s">
        <v>23</v>
      </c>
      <c r="G405" s="230">
        <v>1</v>
      </c>
      <c r="H405" s="220">
        <v>38</v>
      </c>
      <c r="I405" s="221">
        <f t="shared" si="6"/>
        <v>38</v>
      </c>
      <c r="J405" s="79">
        <v>4</v>
      </c>
      <c r="K405" s="79">
        <v>140</v>
      </c>
      <c r="L405" s="69"/>
      <c r="M405" s="79" t="s">
        <v>2254</v>
      </c>
      <c r="N405" s="69" t="s">
        <v>2323</v>
      </c>
      <c r="O405" s="116"/>
      <c r="P405" s="116"/>
    </row>
    <row r="406" ht="29" customHeight="1" spans="1:16">
      <c r="A406" s="69">
        <v>402</v>
      </c>
      <c r="B406" s="69" t="s">
        <v>2704</v>
      </c>
      <c r="C406" s="168"/>
      <c r="D406" s="37" t="s">
        <v>2706</v>
      </c>
      <c r="E406" s="69" t="s">
        <v>22</v>
      </c>
      <c r="F406" s="58" t="s">
        <v>23</v>
      </c>
      <c r="G406" s="230">
        <v>1</v>
      </c>
      <c r="H406" s="220">
        <v>50</v>
      </c>
      <c r="I406" s="221">
        <f t="shared" si="6"/>
        <v>50</v>
      </c>
      <c r="J406" s="79">
        <v>4</v>
      </c>
      <c r="K406" s="79">
        <v>140</v>
      </c>
      <c r="L406" s="69"/>
      <c r="M406" s="79" t="s">
        <v>2254</v>
      </c>
      <c r="N406" s="69" t="s">
        <v>2323</v>
      </c>
      <c r="O406" s="116"/>
      <c r="P406" s="116"/>
    </row>
    <row r="407" ht="29" customHeight="1" spans="1:16">
      <c r="A407" s="69">
        <v>403</v>
      </c>
      <c r="B407" s="69" t="s">
        <v>792</v>
      </c>
      <c r="C407" s="69"/>
      <c r="D407" s="69" t="s">
        <v>2707</v>
      </c>
      <c r="E407" s="69" t="s">
        <v>22</v>
      </c>
      <c r="F407" s="58" t="s">
        <v>210</v>
      </c>
      <c r="G407" s="58">
        <v>5</v>
      </c>
      <c r="H407" s="220">
        <v>15</v>
      </c>
      <c r="I407" s="221">
        <f t="shared" si="6"/>
        <v>75</v>
      </c>
      <c r="J407" s="79">
        <v>4</v>
      </c>
      <c r="K407" s="79">
        <v>140</v>
      </c>
      <c r="L407" s="69"/>
      <c r="M407" s="79" t="s">
        <v>2254</v>
      </c>
      <c r="N407" s="69" t="s">
        <v>2323</v>
      </c>
      <c r="O407" s="116"/>
      <c r="P407" s="116"/>
    </row>
    <row r="408" ht="29" customHeight="1" spans="1:16">
      <c r="A408" s="69">
        <v>404</v>
      </c>
      <c r="B408" s="69" t="s">
        <v>2708</v>
      </c>
      <c r="C408" s="69"/>
      <c r="D408" s="69" t="s">
        <v>2709</v>
      </c>
      <c r="E408" s="69" t="s">
        <v>22</v>
      </c>
      <c r="F408" s="58" t="s">
        <v>210</v>
      </c>
      <c r="G408" s="58">
        <v>2</v>
      </c>
      <c r="H408" s="220">
        <v>98</v>
      </c>
      <c r="I408" s="221">
        <f t="shared" si="6"/>
        <v>196</v>
      </c>
      <c r="J408" s="79">
        <v>4</v>
      </c>
      <c r="K408" s="79">
        <v>140</v>
      </c>
      <c r="L408" s="69"/>
      <c r="M408" s="79" t="s">
        <v>2254</v>
      </c>
      <c r="N408" s="69" t="s">
        <v>2323</v>
      </c>
      <c r="O408" s="116"/>
      <c r="P408" s="116"/>
    </row>
    <row r="409" ht="29" customHeight="1" spans="1:16">
      <c r="A409" s="69">
        <v>405</v>
      </c>
      <c r="B409" s="69" t="s">
        <v>670</v>
      </c>
      <c r="C409" s="69"/>
      <c r="D409" s="37" t="s">
        <v>2710</v>
      </c>
      <c r="E409" s="69" t="s">
        <v>22</v>
      </c>
      <c r="F409" s="58" t="s">
        <v>27</v>
      </c>
      <c r="G409" s="58">
        <v>2</v>
      </c>
      <c r="H409" s="220">
        <v>20</v>
      </c>
      <c r="I409" s="221">
        <f t="shared" si="6"/>
        <v>40</v>
      </c>
      <c r="J409" s="79">
        <v>4</v>
      </c>
      <c r="K409" s="79">
        <v>140</v>
      </c>
      <c r="L409" s="69"/>
      <c r="M409" s="79" t="s">
        <v>2254</v>
      </c>
      <c r="N409" s="69" t="s">
        <v>2323</v>
      </c>
      <c r="O409" s="116"/>
      <c r="P409" s="116"/>
    </row>
    <row r="410" ht="29" customHeight="1" spans="1:16">
      <c r="A410" s="69">
        <v>406</v>
      </c>
      <c r="B410" s="69" t="s">
        <v>2287</v>
      </c>
      <c r="C410" s="69"/>
      <c r="D410" s="37" t="s">
        <v>2288</v>
      </c>
      <c r="E410" s="69" t="s">
        <v>22</v>
      </c>
      <c r="F410" s="58" t="s">
        <v>32</v>
      </c>
      <c r="G410" s="58">
        <v>5</v>
      </c>
      <c r="H410" s="220">
        <v>6</v>
      </c>
      <c r="I410" s="221">
        <f t="shared" si="6"/>
        <v>30</v>
      </c>
      <c r="J410" s="79">
        <v>10</v>
      </c>
      <c r="K410" s="79">
        <v>350</v>
      </c>
      <c r="L410" s="69"/>
      <c r="M410" s="79" t="s">
        <v>2254</v>
      </c>
      <c r="N410" s="69" t="s">
        <v>2711</v>
      </c>
      <c r="O410" s="116"/>
      <c r="P410" s="116"/>
    </row>
    <row r="411" ht="29" customHeight="1" spans="1:16">
      <c r="A411" s="69">
        <v>407</v>
      </c>
      <c r="B411" s="69" t="s">
        <v>2712</v>
      </c>
      <c r="C411" s="69"/>
      <c r="D411" s="37" t="s">
        <v>2713</v>
      </c>
      <c r="E411" s="69" t="s">
        <v>22</v>
      </c>
      <c r="F411" s="58" t="s">
        <v>32</v>
      </c>
      <c r="G411" s="58">
        <v>5</v>
      </c>
      <c r="H411" s="220">
        <v>1.5</v>
      </c>
      <c r="I411" s="221">
        <f t="shared" si="6"/>
        <v>7.5</v>
      </c>
      <c r="J411" s="79">
        <v>10</v>
      </c>
      <c r="K411" s="79">
        <v>350</v>
      </c>
      <c r="L411" s="69"/>
      <c r="M411" s="79" t="s">
        <v>2254</v>
      </c>
      <c r="N411" s="69" t="s">
        <v>2711</v>
      </c>
      <c r="O411" s="116"/>
      <c r="P411" s="116"/>
    </row>
    <row r="412" ht="29" customHeight="1" spans="1:16">
      <c r="A412" s="69">
        <v>408</v>
      </c>
      <c r="B412" s="69" t="s">
        <v>2714</v>
      </c>
      <c r="C412" s="69"/>
      <c r="D412" s="69" t="s">
        <v>2715</v>
      </c>
      <c r="E412" s="69" t="s">
        <v>22</v>
      </c>
      <c r="F412" s="58" t="s">
        <v>32</v>
      </c>
      <c r="G412" s="58">
        <v>5</v>
      </c>
      <c r="H412" s="220">
        <v>15</v>
      </c>
      <c r="I412" s="221">
        <f t="shared" si="6"/>
        <v>75</v>
      </c>
      <c r="J412" s="79">
        <v>10</v>
      </c>
      <c r="K412" s="79">
        <v>350</v>
      </c>
      <c r="L412" s="69"/>
      <c r="M412" s="79" t="s">
        <v>2254</v>
      </c>
      <c r="N412" s="69" t="s">
        <v>2711</v>
      </c>
      <c r="O412" s="116"/>
      <c r="P412" s="116"/>
    </row>
    <row r="413" ht="29" customHeight="1" spans="1:16">
      <c r="A413" s="69">
        <v>409</v>
      </c>
      <c r="B413" s="69" t="s">
        <v>49</v>
      </c>
      <c r="C413" s="69"/>
      <c r="D413" s="37" t="s">
        <v>2716</v>
      </c>
      <c r="E413" s="69" t="s">
        <v>22</v>
      </c>
      <c r="F413" s="58" t="s">
        <v>32</v>
      </c>
      <c r="G413" s="58">
        <v>15</v>
      </c>
      <c r="H413" s="220">
        <v>4</v>
      </c>
      <c r="I413" s="221">
        <f t="shared" si="6"/>
        <v>60</v>
      </c>
      <c r="J413" s="79">
        <v>10</v>
      </c>
      <c r="K413" s="79">
        <v>350</v>
      </c>
      <c r="L413" s="69"/>
      <c r="M413" s="79" t="s">
        <v>2254</v>
      </c>
      <c r="N413" s="69" t="s">
        <v>2711</v>
      </c>
      <c r="O413" s="116"/>
      <c r="P413" s="116"/>
    </row>
    <row r="414" ht="29" customHeight="1" spans="1:16">
      <c r="A414" s="69">
        <v>410</v>
      </c>
      <c r="B414" s="69" t="s">
        <v>49</v>
      </c>
      <c r="C414" s="69"/>
      <c r="D414" s="37" t="s">
        <v>2717</v>
      </c>
      <c r="E414" s="69" t="s">
        <v>22</v>
      </c>
      <c r="F414" s="58" t="s">
        <v>32</v>
      </c>
      <c r="G414" s="58">
        <v>15</v>
      </c>
      <c r="H414" s="220">
        <v>4</v>
      </c>
      <c r="I414" s="221">
        <f t="shared" si="6"/>
        <v>60</v>
      </c>
      <c r="J414" s="79">
        <v>10</v>
      </c>
      <c r="K414" s="79">
        <v>350</v>
      </c>
      <c r="L414" s="69"/>
      <c r="M414" s="79" t="s">
        <v>2254</v>
      </c>
      <c r="N414" s="69" t="s">
        <v>2711</v>
      </c>
      <c r="O414" s="116"/>
      <c r="P414" s="116"/>
    </row>
    <row r="415" ht="29" customHeight="1" spans="1:16">
      <c r="A415" s="69">
        <v>411</v>
      </c>
      <c r="B415" s="69" t="s">
        <v>49</v>
      </c>
      <c r="C415" s="69"/>
      <c r="D415" s="37" t="s">
        <v>2718</v>
      </c>
      <c r="E415" s="69" t="s">
        <v>22</v>
      </c>
      <c r="F415" s="58" t="s">
        <v>32</v>
      </c>
      <c r="G415" s="58">
        <v>5</v>
      </c>
      <c r="H415" s="220">
        <v>21</v>
      </c>
      <c r="I415" s="221">
        <f t="shared" si="6"/>
        <v>105</v>
      </c>
      <c r="J415" s="79">
        <v>10</v>
      </c>
      <c r="K415" s="79">
        <v>350</v>
      </c>
      <c r="L415" s="69"/>
      <c r="M415" s="79" t="s">
        <v>2254</v>
      </c>
      <c r="N415" s="69" t="s">
        <v>2711</v>
      </c>
      <c r="O415" s="116"/>
      <c r="P415" s="116"/>
    </row>
    <row r="416" ht="29" customHeight="1" spans="1:16">
      <c r="A416" s="69">
        <v>412</v>
      </c>
      <c r="B416" s="69" t="s">
        <v>2719</v>
      </c>
      <c r="C416" s="69"/>
      <c r="D416" s="37" t="s">
        <v>2720</v>
      </c>
      <c r="E416" s="69" t="s">
        <v>22</v>
      </c>
      <c r="F416" s="58" t="s">
        <v>674</v>
      </c>
      <c r="G416" s="58">
        <v>2</v>
      </c>
      <c r="H416" s="220">
        <v>49</v>
      </c>
      <c r="I416" s="221">
        <f t="shared" si="6"/>
        <v>98</v>
      </c>
      <c r="J416" s="79">
        <v>10</v>
      </c>
      <c r="K416" s="79">
        <v>350</v>
      </c>
      <c r="L416" s="69"/>
      <c r="M416" s="79" t="s">
        <v>2254</v>
      </c>
      <c r="N416" s="69" t="s">
        <v>2711</v>
      </c>
      <c r="O416" s="116"/>
      <c r="P416" s="116"/>
    </row>
    <row r="417" ht="29" customHeight="1" spans="1:16">
      <c r="A417" s="69">
        <v>413</v>
      </c>
      <c r="B417" s="69" t="s">
        <v>2279</v>
      </c>
      <c r="C417" s="69"/>
      <c r="D417" s="69" t="s">
        <v>2721</v>
      </c>
      <c r="E417" s="69" t="s">
        <v>22</v>
      </c>
      <c r="F417" s="58" t="s">
        <v>45</v>
      </c>
      <c r="G417" s="230">
        <v>1</v>
      </c>
      <c r="H417" s="220">
        <v>23</v>
      </c>
      <c r="I417" s="221">
        <f t="shared" si="6"/>
        <v>23</v>
      </c>
      <c r="J417" s="79">
        <v>10</v>
      </c>
      <c r="K417" s="79">
        <v>350</v>
      </c>
      <c r="L417" s="69"/>
      <c r="M417" s="79" t="s">
        <v>2254</v>
      </c>
      <c r="N417" s="69" t="s">
        <v>2711</v>
      </c>
      <c r="O417" s="116"/>
      <c r="P417" s="116"/>
    </row>
    <row r="418" ht="29" customHeight="1" spans="1:16">
      <c r="A418" s="69">
        <v>414</v>
      </c>
      <c r="B418" s="79" t="s">
        <v>794</v>
      </c>
      <c r="C418" s="69"/>
      <c r="D418" s="69" t="s">
        <v>2294</v>
      </c>
      <c r="E418" s="69" t="s">
        <v>22</v>
      </c>
      <c r="F418" s="58" t="s">
        <v>674</v>
      </c>
      <c r="G418" s="58">
        <v>2</v>
      </c>
      <c r="H418" s="220">
        <v>3</v>
      </c>
      <c r="I418" s="221">
        <f t="shared" si="6"/>
        <v>6</v>
      </c>
      <c r="J418" s="79">
        <v>10</v>
      </c>
      <c r="K418" s="79">
        <v>350</v>
      </c>
      <c r="L418" s="69"/>
      <c r="M418" s="79" t="s">
        <v>2254</v>
      </c>
      <c r="N418" s="69" t="s">
        <v>2711</v>
      </c>
      <c r="O418" s="116"/>
      <c r="P418" s="116"/>
    </row>
    <row r="419" ht="29" customHeight="1" spans="1:16">
      <c r="A419" s="69">
        <v>415</v>
      </c>
      <c r="B419" s="69" t="s">
        <v>2722</v>
      </c>
      <c r="C419" s="69"/>
      <c r="D419" s="37" t="s">
        <v>2723</v>
      </c>
      <c r="E419" s="69" t="s">
        <v>22</v>
      </c>
      <c r="F419" s="58" t="s">
        <v>32</v>
      </c>
      <c r="G419" s="230">
        <v>8</v>
      </c>
      <c r="H419" s="220">
        <v>9</v>
      </c>
      <c r="I419" s="221">
        <f t="shared" si="6"/>
        <v>72</v>
      </c>
      <c r="J419" s="79">
        <v>4</v>
      </c>
      <c r="K419" s="79">
        <v>140</v>
      </c>
      <c r="L419" s="69"/>
      <c r="M419" s="79" t="s">
        <v>2254</v>
      </c>
      <c r="N419" s="69" t="s">
        <v>2711</v>
      </c>
      <c r="O419" s="116"/>
      <c r="P419" s="116"/>
    </row>
    <row r="420" ht="29" customHeight="1" spans="1:16">
      <c r="A420" s="69">
        <v>416</v>
      </c>
      <c r="B420" s="69" t="s">
        <v>2724</v>
      </c>
      <c r="C420" s="79"/>
      <c r="D420" s="69" t="s">
        <v>2725</v>
      </c>
      <c r="E420" s="69" t="s">
        <v>22</v>
      </c>
      <c r="F420" s="58" t="s">
        <v>23</v>
      </c>
      <c r="G420" s="58">
        <v>12</v>
      </c>
      <c r="H420" s="220">
        <v>20</v>
      </c>
      <c r="I420" s="221">
        <f t="shared" si="6"/>
        <v>240</v>
      </c>
      <c r="J420" s="79">
        <v>4</v>
      </c>
      <c r="K420" s="79">
        <v>140</v>
      </c>
      <c r="L420" s="69"/>
      <c r="M420" s="79" t="s">
        <v>2254</v>
      </c>
      <c r="N420" s="69" t="s">
        <v>2711</v>
      </c>
      <c r="O420" s="116"/>
      <c r="P420" s="116"/>
    </row>
    <row r="421" ht="29" customHeight="1" spans="1:16">
      <c r="A421" s="69">
        <v>417</v>
      </c>
      <c r="B421" s="69" t="s">
        <v>2291</v>
      </c>
      <c r="C421" s="79"/>
      <c r="D421" s="69" t="s">
        <v>2292</v>
      </c>
      <c r="E421" s="69" t="s">
        <v>22</v>
      </c>
      <c r="F421" s="58" t="s">
        <v>2293</v>
      </c>
      <c r="G421" s="58">
        <v>5</v>
      </c>
      <c r="H421" s="220">
        <v>20</v>
      </c>
      <c r="I421" s="221">
        <f t="shared" si="6"/>
        <v>100</v>
      </c>
      <c r="J421" s="79">
        <v>4</v>
      </c>
      <c r="K421" s="79">
        <v>140</v>
      </c>
      <c r="L421" s="69"/>
      <c r="M421" s="79" t="s">
        <v>2254</v>
      </c>
      <c r="N421" s="69" t="s">
        <v>2711</v>
      </c>
      <c r="O421" s="116"/>
      <c r="P421" s="116"/>
    </row>
    <row r="422" ht="29" customHeight="1" spans="1:16">
      <c r="A422" s="69">
        <v>418</v>
      </c>
      <c r="B422" s="69" t="s">
        <v>792</v>
      </c>
      <c r="C422" s="69"/>
      <c r="D422" s="69" t="s">
        <v>2726</v>
      </c>
      <c r="E422" s="69" t="s">
        <v>22</v>
      </c>
      <c r="F422" s="58" t="s">
        <v>210</v>
      </c>
      <c r="G422" s="58">
        <v>1</v>
      </c>
      <c r="H422" s="220">
        <v>13</v>
      </c>
      <c r="I422" s="221">
        <f t="shared" si="6"/>
        <v>13</v>
      </c>
      <c r="J422" s="79">
        <v>4</v>
      </c>
      <c r="K422" s="79">
        <v>140</v>
      </c>
      <c r="L422" s="69"/>
      <c r="M422" s="79" t="s">
        <v>2254</v>
      </c>
      <c r="N422" s="69" t="s">
        <v>2711</v>
      </c>
      <c r="O422" s="116"/>
      <c r="P422" s="116"/>
    </row>
    <row r="423" ht="29" customHeight="1" spans="1:16">
      <c r="A423" s="69">
        <v>419</v>
      </c>
      <c r="B423" s="69" t="s">
        <v>2708</v>
      </c>
      <c r="C423" s="69"/>
      <c r="D423" s="69" t="s">
        <v>2727</v>
      </c>
      <c r="E423" s="69" t="s">
        <v>22</v>
      </c>
      <c r="F423" s="58" t="s">
        <v>210</v>
      </c>
      <c r="G423" s="58">
        <v>1</v>
      </c>
      <c r="H423" s="220">
        <v>63</v>
      </c>
      <c r="I423" s="221">
        <f t="shared" si="6"/>
        <v>63</v>
      </c>
      <c r="J423" s="79">
        <v>4</v>
      </c>
      <c r="K423" s="79">
        <v>140</v>
      </c>
      <c r="L423" s="69"/>
      <c r="M423" s="79" t="s">
        <v>2254</v>
      </c>
      <c r="N423" s="69" t="s">
        <v>2711</v>
      </c>
      <c r="O423" s="116"/>
      <c r="P423" s="116"/>
    </row>
    <row r="424" ht="29" customHeight="1" spans="1:16">
      <c r="A424" s="69">
        <v>420</v>
      </c>
      <c r="B424" s="69" t="s">
        <v>2270</v>
      </c>
      <c r="C424" s="69"/>
      <c r="D424" s="69" t="s">
        <v>2728</v>
      </c>
      <c r="E424" s="69" t="s">
        <v>22</v>
      </c>
      <c r="F424" s="58" t="s">
        <v>210</v>
      </c>
      <c r="G424" s="58">
        <v>1</v>
      </c>
      <c r="H424" s="220">
        <v>21</v>
      </c>
      <c r="I424" s="221">
        <f t="shared" si="6"/>
        <v>21</v>
      </c>
      <c r="J424" s="79">
        <v>4</v>
      </c>
      <c r="K424" s="79">
        <v>140</v>
      </c>
      <c r="L424" s="69"/>
      <c r="M424" s="79" t="s">
        <v>2254</v>
      </c>
      <c r="N424" s="69" t="s">
        <v>2711</v>
      </c>
      <c r="O424" s="116"/>
      <c r="P424" s="116"/>
    </row>
    <row r="425" ht="29" customHeight="1" spans="1:16">
      <c r="A425" s="69">
        <v>421</v>
      </c>
      <c r="B425" s="69" t="s">
        <v>2279</v>
      </c>
      <c r="C425" s="69"/>
      <c r="D425" s="69" t="s">
        <v>2721</v>
      </c>
      <c r="E425" s="69" t="s">
        <v>22</v>
      </c>
      <c r="F425" s="58" t="s">
        <v>45</v>
      </c>
      <c r="G425" s="230">
        <v>1</v>
      </c>
      <c r="H425" s="220">
        <v>23</v>
      </c>
      <c r="I425" s="221">
        <f t="shared" si="6"/>
        <v>23</v>
      </c>
      <c r="J425" s="79">
        <v>4</v>
      </c>
      <c r="K425" s="79">
        <v>140</v>
      </c>
      <c r="L425" s="69"/>
      <c r="M425" s="79" t="s">
        <v>2254</v>
      </c>
      <c r="N425" s="69" t="s">
        <v>2711</v>
      </c>
      <c r="O425" s="116"/>
      <c r="P425" s="116"/>
    </row>
    <row r="426" ht="29" customHeight="1" spans="1:16">
      <c r="A426" s="69">
        <v>422</v>
      </c>
      <c r="B426" s="69" t="s">
        <v>2729</v>
      </c>
      <c r="C426" s="69"/>
      <c r="D426" s="37" t="s">
        <v>2730</v>
      </c>
      <c r="E426" s="69" t="s">
        <v>22</v>
      </c>
      <c r="F426" s="58" t="s">
        <v>32</v>
      </c>
      <c r="G426" s="230">
        <f>1</f>
        <v>1</v>
      </c>
      <c r="H426" s="220">
        <v>16</v>
      </c>
      <c r="I426" s="221">
        <f t="shared" si="6"/>
        <v>16</v>
      </c>
      <c r="J426" s="79">
        <v>4</v>
      </c>
      <c r="K426" s="79">
        <v>140</v>
      </c>
      <c r="L426" s="69"/>
      <c r="M426" s="79" t="s">
        <v>2254</v>
      </c>
      <c r="N426" s="69" t="s">
        <v>2711</v>
      </c>
      <c r="O426" s="116"/>
      <c r="P426" s="116"/>
    </row>
    <row r="427" ht="29" customHeight="1" spans="1:16">
      <c r="A427" s="69">
        <v>423</v>
      </c>
      <c r="B427" s="69" t="s">
        <v>2729</v>
      </c>
      <c r="C427" s="69"/>
      <c r="D427" s="37" t="s">
        <v>2731</v>
      </c>
      <c r="E427" s="69" t="s">
        <v>22</v>
      </c>
      <c r="F427" s="58" t="s">
        <v>32</v>
      </c>
      <c r="G427" s="230">
        <f>1</f>
        <v>1</v>
      </c>
      <c r="H427" s="220">
        <v>36</v>
      </c>
      <c r="I427" s="221">
        <f t="shared" si="6"/>
        <v>36</v>
      </c>
      <c r="J427" s="79">
        <v>4</v>
      </c>
      <c r="K427" s="79">
        <v>140</v>
      </c>
      <c r="L427" s="69"/>
      <c r="M427" s="79" t="s">
        <v>2254</v>
      </c>
      <c r="N427" s="69" t="s">
        <v>2711</v>
      </c>
      <c r="O427" s="116"/>
      <c r="P427" s="116"/>
    </row>
    <row r="428" ht="29" customHeight="1" spans="1:16">
      <c r="A428" s="69">
        <v>424</v>
      </c>
      <c r="B428" s="69" t="s">
        <v>2732</v>
      </c>
      <c r="C428" s="69"/>
      <c r="D428" s="69" t="s">
        <v>2733</v>
      </c>
      <c r="E428" s="69" t="s">
        <v>22</v>
      </c>
      <c r="F428" s="58" t="s">
        <v>32</v>
      </c>
      <c r="G428" s="58">
        <v>10</v>
      </c>
      <c r="H428" s="220">
        <v>42</v>
      </c>
      <c r="I428" s="221">
        <f t="shared" si="6"/>
        <v>420</v>
      </c>
      <c r="J428" s="79">
        <v>4</v>
      </c>
      <c r="K428" s="79">
        <v>140</v>
      </c>
      <c r="L428" s="69"/>
      <c r="M428" s="79" t="s">
        <v>2254</v>
      </c>
      <c r="N428" s="69" t="s">
        <v>2711</v>
      </c>
      <c r="O428" s="116"/>
      <c r="P428" s="116"/>
    </row>
    <row r="429" ht="29" customHeight="1" spans="1:16">
      <c r="A429" s="69">
        <v>425</v>
      </c>
      <c r="B429" s="69" t="s">
        <v>2734</v>
      </c>
      <c r="C429" s="69"/>
      <c r="D429" s="69" t="s">
        <v>2735</v>
      </c>
      <c r="E429" s="69" t="s">
        <v>22</v>
      </c>
      <c r="F429" s="58" t="s">
        <v>32</v>
      </c>
      <c r="G429" s="58">
        <v>10</v>
      </c>
      <c r="H429" s="220">
        <v>63</v>
      </c>
      <c r="I429" s="221">
        <f t="shared" si="6"/>
        <v>630</v>
      </c>
      <c r="J429" s="79">
        <v>4</v>
      </c>
      <c r="K429" s="79">
        <v>140</v>
      </c>
      <c r="L429" s="69"/>
      <c r="M429" s="79" t="s">
        <v>2254</v>
      </c>
      <c r="N429" s="69" t="s">
        <v>2711</v>
      </c>
      <c r="O429" s="116"/>
      <c r="P429" s="116"/>
    </row>
    <row r="430" ht="29" customHeight="1" spans="1:16">
      <c r="A430" s="69">
        <v>426</v>
      </c>
      <c r="B430" s="69" t="s">
        <v>2295</v>
      </c>
      <c r="C430" s="69"/>
      <c r="D430" s="69" t="s">
        <v>2296</v>
      </c>
      <c r="E430" s="69" t="s">
        <v>22</v>
      </c>
      <c r="F430" s="58" t="s">
        <v>32</v>
      </c>
      <c r="G430" s="58">
        <v>10</v>
      </c>
      <c r="H430" s="220">
        <v>10.5</v>
      </c>
      <c r="I430" s="221">
        <f t="shared" si="6"/>
        <v>105</v>
      </c>
      <c r="J430" s="79">
        <v>4</v>
      </c>
      <c r="K430" s="79">
        <v>140</v>
      </c>
      <c r="L430" s="69"/>
      <c r="M430" s="79" t="s">
        <v>2254</v>
      </c>
      <c r="N430" s="69" t="s">
        <v>2711</v>
      </c>
      <c r="O430" s="116"/>
      <c r="P430" s="116"/>
    </row>
    <row r="431" ht="29" customHeight="1" spans="1:16">
      <c r="A431" s="69">
        <v>427</v>
      </c>
      <c r="B431" s="69" t="s">
        <v>2297</v>
      </c>
      <c r="C431" s="69"/>
      <c r="D431" s="69" t="s">
        <v>2736</v>
      </c>
      <c r="E431" s="69" t="s">
        <v>22</v>
      </c>
      <c r="F431" s="58" t="s">
        <v>32</v>
      </c>
      <c r="G431" s="58">
        <v>1</v>
      </c>
      <c r="H431" s="220">
        <v>80</v>
      </c>
      <c r="I431" s="221">
        <f t="shared" si="6"/>
        <v>80</v>
      </c>
      <c r="J431" s="79">
        <v>4</v>
      </c>
      <c r="K431" s="79">
        <v>140</v>
      </c>
      <c r="L431" s="69"/>
      <c r="M431" s="79" t="s">
        <v>2254</v>
      </c>
      <c r="N431" s="69" t="s">
        <v>2711</v>
      </c>
      <c r="O431" s="116"/>
      <c r="P431" s="116"/>
    </row>
    <row r="432" ht="29" customHeight="1" spans="1:16">
      <c r="A432" s="69">
        <v>428</v>
      </c>
      <c r="B432" s="69" t="s">
        <v>2737</v>
      </c>
      <c r="C432" s="69"/>
      <c r="D432" s="37" t="s">
        <v>2738</v>
      </c>
      <c r="E432" s="69" t="s">
        <v>22</v>
      </c>
      <c r="F432" s="58" t="s">
        <v>137</v>
      </c>
      <c r="G432" s="230">
        <v>1</v>
      </c>
      <c r="H432" s="220">
        <v>51</v>
      </c>
      <c r="I432" s="221">
        <f t="shared" si="6"/>
        <v>51</v>
      </c>
      <c r="J432" s="79">
        <v>4</v>
      </c>
      <c r="K432" s="79">
        <v>140</v>
      </c>
      <c r="L432" s="69"/>
      <c r="M432" s="79" t="s">
        <v>2254</v>
      </c>
      <c r="N432" s="69" t="s">
        <v>2711</v>
      </c>
      <c r="O432" s="116"/>
      <c r="P432" s="116"/>
    </row>
    <row r="433" ht="29" customHeight="1" spans="1:16">
      <c r="A433" s="69">
        <v>429</v>
      </c>
      <c r="B433" s="69" t="s">
        <v>2739</v>
      </c>
      <c r="C433" s="69"/>
      <c r="D433" s="37" t="s">
        <v>2740</v>
      </c>
      <c r="E433" s="69" t="s">
        <v>22</v>
      </c>
      <c r="F433" s="58" t="s">
        <v>27</v>
      </c>
      <c r="G433" s="58">
        <v>1</v>
      </c>
      <c r="H433" s="220">
        <v>78</v>
      </c>
      <c r="I433" s="221">
        <f t="shared" si="6"/>
        <v>78</v>
      </c>
      <c r="J433" s="79">
        <v>4</v>
      </c>
      <c r="K433" s="79">
        <v>140</v>
      </c>
      <c r="L433" s="69"/>
      <c r="M433" s="79" t="s">
        <v>2254</v>
      </c>
      <c r="N433" s="69" t="s">
        <v>2711</v>
      </c>
      <c r="O433" s="116"/>
      <c r="P433" s="116"/>
    </row>
    <row r="434" ht="29" customHeight="1" spans="1:16">
      <c r="A434" s="69">
        <v>430</v>
      </c>
      <c r="B434" s="69" t="s">
        <v>49</v>
      </c>
      <c r="C434" s="79"/>
      <c r="D434" s="37" t="s">
        <v>2717</v>
      </c>
      <c r="E434" s="69" t="s">
        <v>22</v>
      </c>
      <c r="F434" s="58" t="s">
        <v>32</v>
      </c>
      <c r="G434" s="58">
        <v>10</v>
      </c>
      <c r="H434" s="220">
        <v>4</v>
      </c>
      <c r="I434" s="221">
        <f t="shared" si="6"/>
        <v>40</v>
      </c>
      <c r="J434" s="79">
        <v>4</v>
      </c>
      <c r="K434" s="79">
        <v>140</v>
      </c>
      <c r="L434" s="69"/>
      <c r="M434" s="79" t="s">
        <v>2254</v>
      </c>
      <c r="N434" s="69" t="s">
        <v>2711</v>
      </c>
      <c r="O434" s="116"/>
      <c r="P434" s="116"/>
    </row>
    <row r="435" ht="29" customHeight="1" spans="1:16">
      <c r="A435" s="69">
        <v>431</v>
      </c>
      <c r="B435" s="69" t="s">
        <v>49</v>
      </c>
      <c r="C435" s="79"/>
      <c r="D435" s="37" t="s">
        <v>2718</v>
      </c>
      <c r="E435" s="69" t="s">
        <v>22</v>
      </c>
      <c r="F435" s="58" t="s">
        <v>32</v>
      </c>
      <c r="G435" s="58">
        <v>2</v>
      </c>
      <c r="H435" s="220">
        <v>21</v>
      </c>
      <c r="I435" s="221">
        <f t="shared" si="6"/>
        <v>42</v>
      </c>
      <c r="J435" s="79">
        <v>4</v>
      </c>
      <c r="K435" s="79">
        <v>140</v>
      </c>
      <c r="L435" s="69"/>
      <c r="M435" s="79" t="s">
        <v>2254</v>
      </c>
      <c r="N435" s="69" t="s">
        <v>2711</v>
      </c>
      <c r="O435" s="116"/>
      <c r="P435" s="116"/>
    </row>
    <row r="436" ht="29" customHeight="1" spans="1:16">
      <c r="A436" s="69">
        <v>432</v>
      </c>
      <c r="B436" s="69" t="s">
        <v>2719</v>
      </c>
      <c r="C436" s="69"/>
      <c r="D436" s="37" t="s">
        <v>2720</v>
      </c>
      <c r="E436" s="69" t="s">
        <v>22</v>
      </c>
      <c r="F436" s="58" t="s">
        <v>674</v>
      </c>
      <c r="G436" s="58">
        <v>2</v>
      </c>
      <c r="H436" s="220">
        <v>49</v>
      </c>
      <c r="I436" s="221">
        <f t="shared" si="6"/>
        <v>98</v>
      </c>
      <c r="J436" s="79">
        <v>4</v>
      </c>
      <c r="K436" s="79">
        <v>140</v>
      </c>
      <c r="L436" s="69"/>
      <c r="M436" s="79" t="s">
        <v>2254</v>
      </c>
      <c r="N436" s="69" t="s">
        <v>2711</v>
      </c>
      <c r="O436" s="116"/>
      <c r="P436" s="116"/>
    </row>
    <row r="437" ht="29" customHeight="1" spans="1:16">
      <c r="A437" s="69">
        <v>433</v>
      </c>
      <c r="B437" s="69" t="s">
        <v>2062</v>
      </c>
      <c r="C437" s="79"/>
      <c r="D437" s="37" t="s">
        <v>2562</v>
      </c>
      <c r="E437" s="69" t="s">
        <v>22</v>
      </c>
      <c r="F437" s="58" t="s">
        <v>61</v>
      </c>
      <c r="G437" s="230">
        <v>25</v>
      </c>
      <c r="H437" s="220">
        <v>0.6</v>
      </c>
      <c r="I437" s="221">
        <f t="shared" si="6"/>
        <v>15</v>
      </c>
      <c r="J437" s="79">
        <v>4</v>
      </c>
      <c r="K437" s="79">
        <v>140</v>
      </c>
      <c r="L437" s="69"/>
      <c r="M437" s="79" t="s">
        <v>2254</v>
      </c>
      <c r="N437" s="69" t="s">
        <v>2711</v>
      </c>
      <c r="O437" s="116"/>
      <c r="P437" s="116"/>
    </row>
    <row r="438" ht="29" customHeight="1" spans="1:16">
      <c r="A438" s="69">
        <v>434</v>
      </c>
      <c r="B438" s="69" t="s">
        <v>263</v>
      </c>
      <c r="C438" s="69"/>
      <c r="D438" s="69" t="s">
        <v>2741</v>
      </c>
      <c r="E438" s="69" t="s">
        <v>22</v>
      </c>
      <c r="F438" s="58" t="s">
        <v>118</v>
      </c>
      <c r="G438" s="58">
        <v>10</v>
      </c>
      <c r="H438" s="220">
        <v>1.9</v>
      </c>
      <c r="I438" s="221">
        <f t="shared" si="6"/>
        <v>19</v>
      </c>
      <c r="J438" s="79">
        <v>4</v>
      </c>
      <c r="K438" s="79">
        <v>140</v>
      </c>
      <c r="L438" s="69"/>
      <c r="M438" s="79" t="s">
        <v>2254</v>
      </c>
      <c r="N438" s="69" t="s">
        <v>2711</v>
      </c>
      <c r="O438" s="116"/>
      <c r="P438" s="116"/>
    </row>
    <row r="439" ht="29" customHeight="1" spans="1:16">
      <c r="A439" s="69">
        <v>435</v>
      </c>
      <c r="B439" s="69" t="s">
        <v>2742</v>
      </c>
      <c r="C439" s="69"/>
      <c r="D439" s="37" t="s">
        <v>2743</v>
      </c>
      <c r="E439" s="69" t="s">
        <v>22</v>
      </c>
      <c r="F439" s="58" t="s">
        <v>32</v>
      </c>
      <c r="G439" s="58">
        <v>2</v>
      </c>
      <c r="H439" s="220">
        <v>8</v>
      </c>
      <c r="I439" s="221">
        <f t="shared" si="6"/>
        <v>16</v>
      </c>
      <c r="J439" s="79">
        <v>4</v>
      </c>
      <c r="K439" s="79">
        <v>140</v>
      </c>
      <c r="L439" s="69"/>
      <c r="M439" s="79" t="s">
        <v>2254</v>
      </c>
      <c r="N439" s="69" t="s">
        <v>2711</v>
      </c>
      <c r="O439" s="116"/>
      <c r="P439" s="116"/>
    </row>
    <row r="440" ht="29" customHeight="1" spans="1:16">
      <c r="A440" s="69">
        <v>436</v>
      </c>
      <c r="B440" s="197" t="s">
        <v>2744</v>
      </c>
      <c r="C440" s="197"/>
      <c r="D440" s="165" t="s">
        <v>2745</v>
      </c>
      <c r="E440" s="56" t="s">
        <v>22</v>
      </c>
      <c r="F440" s="230" t="s">
        <v>93</v>
      </c>
      <c r="G440" s="97">
        <v>220</v>
      </c>
      <c r="H440" s="235">
        <v>8</v>
      </c>
      <c r="I440" s="221">
        <f t="shared" si="6"/>
        <v>1760</v>
      </c>
      <c r="J440" s="236">
        <v>6</v>
      </c>
      <c r="K440" s="236">
        <v>210</v>
      </c>
      <c r="L440" s="69"/>
      <c r="M440" s="79" t="s">
        <v>2254</v>
      </c>
      <c r="N440" s="69" t="s">
        <v>2746</v>
      </c>
      <c r="O440" s="116"/>
      <c r="P440" s="116"/>
    </row>
    <row r="441" ht="29" customHeight="1" spans="1:16">
      <c r="A441" s="69">
        <v>437</v>
      </c>
      <c r="B441" s="197" t="s">
        <v>2747</v>
      </c>
      <c r="C441" s="197"/>
      <c r="D441" s="165" t="s">
        <v>2748</v>
      </c>
      <c r="E441" s="56" t="s">
        <v>22</v>
      </c>
      <c r="F441" s="230" t="s">
        <v>210</v>
      </c>
      <c r="G441" s="97">
        <v>10</v>
      </c>
      <c r="H441" s="235">
        <v>67</v>
      </c>
      <c r="I441" s="221">
        <f t="shared" si="6"/>
        <v>670</v>
      </c>
      <c r="J441" s="236">
        <v>4</v>
      </c>
      <c r="K441" s="236">
        <v>150</v>
      </c>
      <c r="L441" s="69"/>
      <c r="M441" s="79" t="s">
        <v>2254</v>
      </c>
      <c r="N441" s="69" t="s">
        <v>2746</v>
      </c>
      <c r="O441" s="116"/>
      <c r="P441" s="116"/>
    </row>
    <row r="442" ht="29" customHeight="1" spans="1:16">
      <c r="A442" s="69">
        <v>438</v>
      </c>
      <c r="B442" s="197" t="s">
        <v>2749</v>
      </c>
      <c r="C442" s="197"/>
      <c r="D442" s="165" t="s">
        <v>2750</v>
      </c>
      <c r="E442" s="56" t="s">
        <v>22</v>
      </c>
      <c r="F442" s="230" t="s">
        <v>210</v>
      </c>
      <c r="G442" s="97">
        <v>6</v>
      </c>
      <c r="H442" s="235">
        <v>64</v>
      </c>
      <c r="I442" s="221">
        <f t="shared" si="6"/>
        <v>384</v>
      </c>
      <c r="J442" s="236">
        <v>4</v>
      </c>
      <c r="K442" s="236">
        <v>150</v>
      </c>
      <c r="L442" s="69"/>
      <c r="M442" s="79" t="s">
        <v>2254</v>
      </c>
      <c r="N442" s="69" t="s">
        <v>2746</v>
      </c>
      <c r="O442" s="116"/>
      <c r="P442" s="116"/>
    </row>
    <row r="443" ht="29" customHeight="1" spans="1:16">
      <c r="A443" s="69">
        <v>439</v>
      </c>
      <c r="B443" s="197" t="s">
        <v>2751</v>
      </c>
      <c r="C443" s="197"/>
      <c r="D443" s="165" t="s">
        <v>2752</v>
      </c>
      <c r="E443" s="56" t="s">
        <v>22</v>
      </c>
      <c r="F443" s="230" t="s">
        <v>210</v>
      </c>
      <c r="G443" s="97">
        <v>4</v>
      </c>
      <c r="H443" s="235">
        <v>48</v>
      </c>
      <c r="I443" s="221">
        <f t="shared" si="6"/>
        <v>192</v>
      </c>
      <c r="J443" s="236">
        <v>4</v>
      </c>
      <c r="K443" s="236">
        <v>150</v>
      </c>
      <c r="L443" s="69"/>
      <c r="M443" s="79" t="s">
        <v>2254</v>
      </c>
      <c r="N443" s="69" t="s">
        <v>2746</v>
      </c>
      <c r="O443" s="116"/>
      <c r="P443" s="116"/>
    </row>
    <row r="444" ht="29" customHeight="1" spans="1:16">
      <c r="A444" s="69">
        <v>440</v>
      </c>
      <c r="B444" s="197" t="s">
        <v>2753</v>
      </c>
      <c r="C444" s="197"/>
      <c r="D444" s="165" t="s">
        <v>2754</v>
      </c>
      <c r="E444" s="56" t="s">
        <v>22</v>
      </c>
      <c r="F444" s="230" t="s">
        <v>210</v>
      </c>
      <c r="G444" s="97">
        <v>4</v>
      </c>
      <c r="H444" s="235">
        <v>22</v>
      </c>
      <c r="I444" s="221">
        <f t="shared" si="6"/>
        <v>88</v>
      </c>
      <c r="J444" s="236">
        <v>4</v>
      </c>
      <c r="K444" s="236">
        <v>150</v>
      </c>
      <c r="L444" s="69"/>
      <c r="M444" s="79" t="s">
        <v>2254</v>
      </c>
      <c r="N444" s="69" t="s">
        <v>2746</v>
      </c>
      <c r="O444" s="116"/>
      <c r="P444" s="116"/>
    </row>
    <row r="445" ht="29" customHeight="1" spans="1:16">
      <c r="A445" s="69">
        <v>441</v>
      </c>
      <c r="B445" s="197" t="s">
        <v>2755</v>
      </c>
      <c r="C445" s="197"/>
      <c r="D445" s="165" t="s">
        <v>2756</v>
      </c>
      <c r="E445" s="56" t="s">
        <v>22</v>
      </c>
      <c r="F445" s="230" t="s">
        <v>137</v>
      </c>
      <c r="G445" s="97">
        <v>36</v>
      </c>
      <c r="H445" s="235">
        <v>25</v>
      </c>
      <c r="I445" s="221">
        <f t="shared" si="6"/>
        <v>900</v>
      </c>
      <c r="J445" s="236">
        <v>4</v>
      </c>
      <c r="K445" s="236">
        <v>150</v>
      </c>
      <c r="L445" s="69"/>
      <c r="M445" s="79" t="s">
        <v>2254</v>
      </c>
      <c r="N445" s="69" t="s">
        <v>2746</v>
      </c>
      <c r="O445" s="116"/>
      <c r="P445" s="116"/>
    </row>
    <row r="446" ht="29" customHeight="1" spans="1:16">
      <c r="A446" s="69">
        <v>442</v>
      </c>
      <c r="B446" s="197" t="s">
        <v>49</v>
      </c>
      <c r="C446" s="197"/>
      <c r="D446" s="165" t="s">
        <v>2757</v>
      </c>
      <c r="E446" s="56" t="s">
        <v>22</v>
      </c>
      <c r="F446" s="230" t="s">
        <v>32</v>
      </c>
      <c r="G446" s="97">
        <v>12</v>
      </c>
      <c r="H446" s="235">
        <v>4</v>
      </c>
      <c r="I446" s="221">
        <f t="shared" si="6"/>
        <v>48</v>
      </c>
      <c r="J446" s="236">
        <v>4</v>
      </c>
      <c r="K446" s="236">
        <v>150</v>
      </c>
      <c r="L446" s="69"/>
      <c r="M446" s="79" t="s">
        <v>2254</v>
      </c>
      <c r="N446" s="69" t="s">
        <v>2746</v>
      </c>
      <c r="O446" s="116"/>
      <c r="P446" s="116"/>
    </row>
    <row r="447" ht="29" customHeight="1" spans="1:16">
      <c r="A447" s="69">
        <v>443</v>
      </c>
      <c r="B447" s="197" t="s">
        <v>49</v>
      </c>
      <c r="C447" s="197"/>
      <c r="D447" s="165" t="s">
        <v>2758</v>
      </c>
      <c r="E447" s="56" t="s">
        <v>22</v>
      </c>
      <c r="F447" s="230" t="s">
        <v>32</v>
      </c>
      <c r="G447" s="97">
        <v>36</v>
      </c>
      <c r="H447" s="235">
        <v>4</v>
      </c>
      <c r="I447" s="221">
        <f t="shared" si="6"/>
        <v>144</v>
      </c>
      <c r="J447" s="236">
        <v>4</v>
      </c>
      <c r="K447" s="236">
        <v>150</v>
      </c>
      <c r="L447" s="69"/>
      <c r="M447" s="79" t="s">
        <v>2254</v>
      </c>
      <c r="N447" s="69" t="s">
        <v>2746</v>
      </c>
      <c r="O447" s="116"/>
      <c r="P447" s="116"/>
    </row>
    <row r="448" ht="29" customHeight="1" spans="1:16">
      <c r="A448" s="69">
        <v>444</v>
      </c>
      <c r="B448" s="197" t="s">
        <v>428</v>
      </c>
      <c r="C448" s="197"/>
      <c r="D448" s="165" t="s">
        <v>2759</v>
      </c>
      <c r="E448" s="56" t="s">
        <v>22</v>
      </c>
      <c r="F448" s="230" t="s">
        <v>23</v>
      </c>
      <c r="G448" s="97">
        <v>2</v>
      </c>
      <c r="H448" s="235">
        <v>24</v>
      </c>
      <c r="I448" s="221">
        <f t="shared" si="6"/>
        <v>48</v>
      </c>
      <c r="J448" s="236">
        <v>4</v>
      </c>
      <c r="K448" s="236">
        <v>150</v>
      </c>
      <c r="L448" s="69"/>
      <c r="M448" s="79" t="s">
        <v>2254</v>
      </c>
      <c r="N448" s="69" t="s">
        <v>2746</v>
      </c>
      <c r="O448" s="116"/>
      <c r="P448" s="116"/>
    </row>
    <row r="449" ht="29" customHeight="1" spans="1:16">
      <c r="A449" s="69">
        <v>445</v>
      </c>
      <c r="B449" s="197" t="s">
        <v>2760</v>
      </c>
      <c r="C449" s="197"/>
      <c r="D449" s="165" t="s">
        <v>2761</v>
      </c>
      <c r="E449" s="56" t="s">
        <v>22</v>
      </c>
      <c r="F449" s="230" t="s">
        <v>210</v>
      </c>
      <c r="G449" s="97">
        <v>6</v>
      </c>
      <c r="H449" s="235">
        <v>12</v>
      </c>
      <c r="I449" s="221">
        <f t="shared" si="6"/>
        <v>72</v>
      </c>
      <c r="J449" s="236">
        <v>4</v>
      </c>
      <c r="K449" s="236">
        <v>150</v>
      </c>
      <c r="L449" s="69"/>
      <c r="M449" s="79" t="s">
        <v>2254</v>
      </c>
      <c r="N449" s="69" t="s">
        <v>2746</v>
      </c>
      <c r="O449" s="116"/>
      <c r="P449" s="116"/>
    </row>
    <row r="450" ht="29" customHeight="1" spans="1:16">
      <c r="A450" s="69">
        <v>446</v>
      </c>
      <c r="B450" s="197" t="s">
        <v>2279</v>
      </c>
      <c r="C450" s="197"/>
      <c r="D450" s="165" t="s">
        <v>2762</v>
      </c>
      <c r="E450" s="56" t="s">
        <v>22</v>
      </c>
      <c r="F450" s="230" t="s">
        <v>45</v>
      </c>
      <c r="G450" s="97">
        <v>2</v>
      </c>
      <c r="H450" s="235">
        <v>21</v>
      </c>
      <c r="I450" s="221">
        <f t="shared" si="6"/>
        <v>42</v>
      </c>
      <c r="J450" s="236">
        <v>4</v>
      </c>
      <c r="K450" s="236">
        <v>150</v>
      </c>
      <c r="L450" s="69"/>
      <c r="M450" s="79" t="s">
        <v>2254</v>
      </c>
      <c r="N450" s="69" t="s">
        <v>2746</v>
      </c>
      <c r="O450" s="116"/>
      <c r="P450" s="116"/>
    </row>
    <row r="451" ht="29" customHeight="1" spans="1:16">
      <c r="A451" s="69">
        <v>447</v>
      </c>
      <c r="B451" s="197" t="s">
        <v>2279</v>
      </c>
      <c r="C451" s="197"/>
      <c r="D451" s="165" t="s">
        <v>2763</v>
      </c>
      <c r="E451" s="56" t="s">
        <v>22</v>
      </c>
      <c r="F451" s="230" t="s">
        <v>45</v>
      </c>
      <c r="G451" s="97">
        <v>1</v>
      </c>
      <c r="H451" s="235">
        <v>21</v>
      </c>
      <c r="I451" s="221">
        <f t="shared" si="6"/>
        <v>21</v>
      </c>
      <c r="J451" s="236">
        <v>4</v>
      </c>
      <c r="K451" s="236">
        <v>150</v>
      </c>
      <c r="L451" s="69"/>
      <c r="M451" s="79" t="s">
        <v>2254</v>
      </c>
      <c r="N451" s="69" t="s">
        <v>2746</v>
      </c>
      <c r="O451" s="116"/>
      <c r="P451" s="116"/>
    </row>
    <row r="452" ht="29" customHeight="1" spans="1:16">
      <c r="A452" s="69">
        <v>448</v>
      </c>
      <c r="B452" s="197" t="s">
        <v>2764</v>
      </c>
      <c r="C452" s="197"/>
      <c r="D452" s="165" t="s">
        <v>2765</v>
      </c>
      <c r="E452" s="56" t="s">
        <v>22</v>
      </c>
      <c r="F452" s="230" t="s">
        <v>32</v>
      </c>
      <c r="G452" s="97">
        <v>4</v>
      </c>
      <c r="H452" s="235">
        <v>42</v>
      </c>
      <c r="I452" s="221">
        <f t="shared" si="6"/>
        <v>168</v>
      </c>
      <c r="J452" s="236">
        <v>4</v>
      </c>
      <c r="K452" s="236">
        <v>150</v>
      </c>
      <c r="L452" s="69"/>
      <c r="M452" s="79" t="s">
        <v>2254</v>
      </c>
      <c r="N452" s="69" t="s">
        <v>2746</v>
      </c>
      <c r="O452" s="116"/>
      <c r="P452" s="116"/>
    </row>
    <row r="453" ht="29" customHeight="1" spans="1:16">
      <c r="A453" s="69">
        <v>449</v>
      </c>
      <c r="B453" s="197" t="s">
        <v>2766</v>
      </c>
      <c r="C453" s="197"/>
      <c r="D453" s="165" t="s">
        <v>2767</v>
      </c>
      <c r="E453" s="56" t="s">
        <v>22</v>
      </c>
      <c r="F453" s="230" t="s">
        <v>32</v>
      </c>
      <c r="G453" s="97">
        <v>1</v>
      </c>
      <c r="H453" s="235">
        <v>468</v>
      </c>
      <c r="I453" s="221">
        <f t="shared" ref="I453:I516" si="7">H453*G453</f>
        <v>468</v>
      </c>
      <c r="J453" s="236">
        <v>4</v>
      </c>
      <c r="K453" s="236">
        <v>150</v>
      </c>
      <c r="L453" s="69"/>
      <c r="M453" s="79" t="s">
        <v>2254</v>
      </c>
      <c r="N453" s="69" t="s">
        <v>2746</v>
      </c>
      <c r="O453" s="116"/>
      <c r="P453" s="116"/>
    </row>
    <row r="454" ht="29" customHeight="1" spans="1:16">
      <c r="A454" s="69">
        <v>450</v>
      </c>
      <c r="B454" s="197" t="s">
        <v>2768</v>
      </c>
      <c r="C454" s="197"/>
      <c r="D454" s="165" t="s">
        <v>2769</v>
      </c>
      <c r="E454" s="56" t="s">
        <v>22</v>
      </c>
      <c r="F454" s="230" t="s">
        <v>32</v>
      </c>
      <c r="G454" s="97">
        <v>1</v>
      </c>
      <c r="H454" s="235">
        <v>380</v>
      </c>
      <c r="I454" s="221">
        <f t="shared" si="7"/>
        <v>380</v>
      </c>
      <c r="J454" s="236">
        <v>4</v>
      </c>
      <c r="K454" s="236">
        <v>150</v>
      </c>
      <c r="L454" s="69"/>
      <c r="M454" s="79" t="s">
        <v>2254</v>
      </c>
      <c r="N454" s="69" t="s">
        <v>2746</v>
      </c>
      <c r="O454" s="116"/>
      <c r="P454" s="116"/>
    </row>
    <row r="455" ht="29" customHeight="1" spans="1:16">
      <c r="A455" s="69">
        <v>451</v>
      </c>
      <c r="B455" s="197" t="s">
        <v>2770</v>
      </c>
      <c r="C455" s="197"/>
      <c r="D455" s="165" t="s">
        <v>2771</v>
      </c>
      <c r="E455" s="56" t="s">
        <v>22</v>
      </c>
      <c r="F455" s="230" t="s">
        <v>137</v>
      </c>
      <c r="G455" s="97">
        <v>1</v>
      </c>
      <c r="H455" s="235">
        <v>100</v>
      </c>
      <c r="I455" s="221">
        <f t="shared" si="7"/>
        <v>100</v>
      </c>
      <c r="J455" s="236">
        <v>4</v>
      </c>
      <c r="K455" s="236">
        <v>150</v>
      </c>
      <c r="L455" s="69"/>
      <c r="M455" s="79" t="s">
        <v>2254</v>
      </c>
      <c r="N455" s="69" t="s">
        <v>2746</v>
      </c>
      <c r="O455" s="116"/>
      <c r="P455" s="116"/>
    </row>
    <row r="456" ht="29" customHeight="1" spans="1:16">
      <c r="A456" s="69">
        <v>452</v>
      </c>
      <c r="B456" s="197" t="s">
        <v>2299</v>
      </c>
      <c r="C456" s="197"/>
      <c r="D456" s="165" t="s">
        <v>2772</v>
      </c>
      <c r="E456" s="56" t="s">
        <v>22</v>
      </c>
      <c r="F456" s="230" t="s">
        <v>674</v>
      </c>
      <c r="G456" s="97">
        <v>1</v>
      </c>
      <c r="H456" s="235">
        <v>155</v>
      </c>
      <c r="I456" s="221">
        <f t="shared" si="7"/>
        <v>155</v>
      </c>
      <c r="J456" s="236">
        <v>4</v>
      </c>
      <c r="K456" s="236">
        <v>150</v>
      </c>
      <c r="L456" s="69"/>
      <c r="M456" s="79" t="s">
        <v>2254</v>
      </c>
      <c r="N456" s="69" t="s">
        <v>2746</v>
      </c>
      <c r="O456" s="116"/>
      <c r="P456" s="116"/>
    </row>
    <row r="457" ht="29" customHeight="1" spans="1:16">
      <c r="A457" s="69">
        <v>453</v>
      </c>
      <c r="B457" s="197" t="s">
        <v>2773</v>
      </c>
      <c r="C457" s="197"/>
      <c r="D457" s="165" t="s">
        <v>2774</v>
      </c>
      <c r="E457" s="56" t="s">
        <v>22</v>
      </c>
      <c r="F457" s="230" t="s">
        <v>32</v>
      </c>
      <c r="G457" s="97">
        <v>1</v>
      </c>
      <c r="H457" s="235">
        <v>53</v>
      </c>
      <c r="I457" s="221">
        <f t="shared" si="7"/>
        <v>53</v>
      </c>
      <c r="J457" s="236">
        <v>4</v>
      </c>
      <c r="K457" s="236">
        <v>150</v>
      </c>
      <c r="L457" s="69"/>
      <c r="M457" s="79" t="s">
        <v>2254</v>
      </c>
      <c r="N457" s="69" t="s">
        <v>2746</v>
      </c>
      <c r="O457" s="116"/>
      <c r="P457" s="116"/>
    </row>
    <row r="458" ht="29" customHeight="1" spans="1:16">
      <c r="A458" s="69">
        <v>454</v>
      </c>
      <c r="B458" s="197" t="s">
        <v>2775</v>
      </c>
      <c r="C458" s="197"/>
      <c r="D458" s="165" t="s">
        <v>2776</v>
      </c>
      <c r="E458" s="56" t="s">
        <v>22</v>
      </c>
      <c r="F458" s="230" t="s">
        <v>32</v>
      </c>
      <c r="G458" s="97">
        <v>1</v>
      </c>
      <c r="H458" s="235">
        <v>73</v>
      </c>
      <c r="I458" s="221">
        <f t="shared" si="7"/>
        <v>73</v>
      </c>
      <c r="J458" s="236">
        <v>4</v>
      </c>
      <c r="K458" s="236">
        <v>150</v>
      </c>
      <c r="L458" s="69"/>
      <c r="M458" s="79" t="s">
        <v>2254</v>
      </c>
      <c r="N458" s="69" t="s">
        <v>2746</v>
      </c>
      <c r="O458" s="116"/>
      <c r="P458" s="116"/>
    </row>
    <row r="459" ht="29" customHeight="1" spans="1:16">
      <c r="A459" s="69">
        <v>455</v>
      </c>
      <c r="B459" s="197" t="s">
        <v>2297</v>
      </c>
      <c r="C459" s="197"/>
      <c r="D459" s="165" t="s">
        <v>2777</v>
      </c>
      <c r="E459" s="56" t="s">
        <v>22</v>
      </c>
      <c r="F459" s="230" t="s">
        <v>32</v>
      </c>
      <c r="G459" s="97">
        <v>1</v>
      </c>
      <c r="H459" s="235">
        <v>116</v>
      </c>
      <c r="I459" s="221">
        <f t="shared" si="7"/>
        <v>116</v>
      </c>
      <c r="J459" s="236">
        <v>4</v>
      </c>
      <c r="K459" s="236">
        <v>150</v>
      </c>
      <c r="L459" s="69"/>
      <c r="M459" s="79" t="s">
        <v>2254</v>
      </c>
      <c r="N459" s="69" t="s">
        <v>2746</v>
      </c>
      <c r="O459" s="116"/>
      <c r="P459" s="116"/>
    </row>
    <row r="460" ht="29" customHeight="1" spans="1:16">
      <c r="A460" s="69">
        <v>456</v>
      </c>
      <c r="B460" s="197" t="s">
        <v>2778</v>
      </c>
      <c r="C460" s="197"/>
      <c r="D460" s="165" t="s">
        <v>2779</v>
      </c>
      <c r="E460" s="56" t="s">
        <v>22</v>
      </c>
      <c r="F460" s="230" t="s">
        <v>32</v>
      </c>
      <c r="G460" s="97">
        <v>1</v>
      </c>
      <c r="H460" s="235">
        <v>10</v>
      </c>
      <c r="I460" s="221">
        <f t="shared" si="7"/>
        <v>10</v>
      </c>
      <c r="J460" s="236">
        <v>4</v>
      </c>
      <c r="K460" s="236">
        <v>150</v>
      </c>
      <c r="L460" s="69"/>
      <c r="M460" s="79" t="s">
        <v>2254</v>
      </c>
      <c r="N460" s="69" t="s">
        <v>2746</v>
      </c>
      <c r="O460" s="116"/>
      <c r="P460" s="116"/>
    </row>
    <row r="461" ht="29" customHeight="1" spans="1:16">
      <c r="A461" s="69">
        <v>457</v>
      </c>
      <c r="B461" s="197" t="s">
        <v>2780</v>
      </c>
      <c r="C461" s="197"/>
      <c r="D461" s="165" t="s">
        <v>2781</v>
      </c>
      <c r="E461" s="56" t="s">
        <v>22</v>
      </c>
      <c r="F461" s="230" t="s">
        <v>45</v>
      </c>
      <c r="G461" s="97">
        <v>2</v>
      </c>
      <c r="H461" s="235">
        <v>11</v>
      </c>
      <c r="I461" s="221">
        <f t="shared" si="7"/>
        <v>22</v>
      </c>
      <c r="J461" s="236">
        <v>4</v>
      </c>
      <c r="K461" s="236">
        <v>150</v>
      </c>
      <c r="L461" s="69"/>
      <c r="M461" s="79" t="s">
        <v>2254</v>
      </c>
      <c r="N461" s="69" t="s">
        <v>2746</v>
      </c>
      <c r="O461" s="116"/>
      <c r="P461" s="116"/>
    </row>
    <row r="462" ht="29" customHeight="1" spans="1:16">
      <c r="A462" s="69">
        <v>458</v>
      </c>
      <c r="B462" s="197" t="s">
        <v>2782</v>
      </c>
      <c r="C462" s="197"/>
      <c r="D462" s="165" t="s">
        <v>2783</v>
      </c>
      <c r="E462" s="56" t="s">
        <v>22</v>
      </c>
      <c r="F462" s="230" t="s">
        <v>32</v>
      </c>
      <c r="G462" s="97">
        <v>1</v>
      </c>
      <c r="H462" s="235">
        <v>19</v>
      </c>
      <c r="I462" s="221">
        <f t="shared" si="7"/>
        <v>19</v>
      </c>
      <c r="J462" s="236">
        <v>4</v>
      </c>
      <c r="K462" s="236">
        <v>150</v>
      </c>
      <c r="L462" s="69"/>
      <c r="M462" s="79" t="s">
        <v>2254</v>
      </c>
      <c r="N462" s="69" t="s">
        <v>2746</v>
      </c>
      <c r="O462" s="116"/>
      <c r="P462" s="116"/>
    </row>
    <row r="463" ht="29" customHeight="1" spans="1:16">
      <c r="A463" s="69">
        <v>459</v>
      </c>
      <c r="B463" s="197" t="s">
        <v>2784</v>
      </c>
      <c r="C463" s="197"/>
      <c r="D463" s="165" t="s">
        <v>2785</v>
      </c>
      <c r="E463" s="56" t="s">
        <v>22</v>
      </c>
      <c r="F463" s="230" t="s">
        <v>32</v>
      </c>
      <c r="G463" s="97">
        <v>4</v>
      </c>
      <c r="H463" s="237">
        <v>2.5</v>
      </c>
      <c r="I463" s="221">
        <f t="shared" si="7"/>
        <v>10</v>
      </c>
      <c r="J463" s="236">
        <v>4</v>
      </c>
      <c r="K463" s="236">
        <v>150</v>
      </c>
      <c r="L463" s="69"/>
      <c r="M463" s="79" t="s">
        <v>2254</v>
      </c>
      <c r="N463" s="69" t="s">
        <v>2746</v>
      </c>
      <c r="O463" s="116"/>
      <c r="P463" s="116"/>
    </row>
    <row r="464" ht="29" customHeight="1" spans="1:16">
      <c r="A464" s="69">
        <v>460</v>
      </c>
      <c r="B464" s="197" t="s">
        <v>2786</v>
      </c>
      <c r="C464" s="197"/>
      <c r="D464" s="165" t="s">
        <v>2787</v>
      </c>
      <c r="E464" s="56" t="s">
        <v>22</v>
      </c>
      <c r="F464" s="230" t="s">
        <v>32</v>
      </c>
      <c r="G464" s="97">
        <v>2</v>
      </c>
      <c r="H464" s="235">
        <v>4.5</v>
      </c>
      <c r="I464" s="221">
        <f t="shared" si="7"/>
        <v>9</v>
      </c>
      <c r="J464" s="236">
        <v>4</v>
      </c>
      <c r="K464" s="236">
        <v>150</v>
      </c>
      <c r="L464" s="69"/>
      <c r="M464" s="79" t="s">
        <v>2254</v>
      </c>
      <c r="N464" s="69" t="s">
        <v>2746</v>
      </c>
      <c r="O464" s="116"/>
      <c r="P464" s="116"/>
    </row>
    <row r="465" ht="29" customHeight="1" spans="1:16">
      <c r="A465" s="69">
        <v>461</v>
      </c>
      <c r="B465" s="197" t="s">
        <v>1662</v>
      </c>
      <c r="C465" s="197"/>
      <c r="D465" s="165" t="s">
        <v>2788</v>
      </c>
      <c r="E465" s="56" t="s">
        <v>22</v>
      </c>
      <c r="F465" s="230" t="s">
        <v>674</v>
      </c>
      <c r="G465" s="97">
        <v>1</v>
      </c>
      <c r="H465" s="235">
        <v>36</v>
      </c>
      <c r="I465" s="221">
        <f t="shared" si="7"/>
        <v>36</v>
      </c>
      <c r="J465" s="236">
        <v>4</v>
      </c>
      <c r="K465" s="236">
        <v>150</v>
      </c>
      <c r="L465" s="69"/>
      <c r="M465" s="79" t="s">
        <v>2254</v>
      </c>
      <c r="N465" s="69" t="s">
        <v>2746</v>
      </c>
      <c r="O465" s="116"/>
      <c r="P465" s="116"/>
    </row>
    <row r="466" ht="29" customHeight="1" spans="1:16">
      <c r="A466" s="69">
        <v>462</v>
      </c>
      <c r="B466" s="197" t="s">
        <v>2269</v>
      </c>
      <c r="C466" s="238"/>
      <c r="D466" s="165" t="s">
        <v>2789</v>
      </c>
      <c r="E466" s="56" t="s">
        <v>22</v>
      </c>
      <c r="F466" s="230" t="s">
        <v>27</v>
      </c>
      <c r="G466" s="97">
        <v>4</v>
      </c>
      <c r="H466" s="235">
        <v>18</v>
      </c>
      <c r="I466" s="221">
        <f t="shared" si="7"/>
        <v>72</v>
      </c>
      <c r="J466" s="236">
        <v>4</v>
      </c>
      <c r="K466" s="236">
        <v>150</v>
      </c>
      <c r="L466" s="69"/>
      <c r="M466" s="79" t="s">
        <v>2254</v>
      </c>
      <c r="N466" s="69" t="s">
        <v>2746</v>
      </c>
      <c r="O466" s="116"/>
      <c r="P466" s="116"/>
    </row>
    <row r="467" ht="29" customHeight="1" spans="1:16">
      <c r="A467" s="69">
        <v>463</v>
      </c>
      <c r="B467" s="197" t="s">
        <v>2790</v>
      </c>
      <c r="C467" s="197"/>
      <c r="D467" s="165" t="s">
        <v>2791</v>
      </c>
      <c r="E467" s="56" t="s">
        <v>22</v>
      </c>
      <c r="F467" s="230" t="s">
        <v>210</v>
      </c>
      <c r="G467" s="97">
        <v>1</v>
      </c>
      <c r="H467" s="235">
        <v>32</v>
      </c>
      <c r="I467" s="221">
        <f t="shared" si="7"/>
        <v>32</v>
      </c>
      <c r="J467" s="236">
        <v>4</v>
      </c>
      <c r="K467" s="236">
        <v>150</v>
      </c>
      <c r="L467" s="69"/>
      <c r="M467" s="79" t="s">
        <v>2254</v>
      </c>
      <c r="N467" s="69" t="s">
        <v>2746</v>
      </c>
      <c r="O467" s="116"/>
      <c r="P467" s="116"/>
    </row>
    <row r="468" ht="29" customHeight="1" spans="1:16">
      <c r="A468" s="69">
        <v>464</v>
      </c>
      <c r="B468" s="197" t="s">
        <v>2792</v>
      </c>
      <c r="C468" s="197"/>
      <c r="D468" s="165" t="s">
        <v>2793</v>
      </c>
      <c r="E468" s="56" t="s">
        <v>22</v>
      </c>
      <c r="F468" s="230" t="s">
        <v>210</v>
      </c>
      <c r="G468" s="97">
        <v>1</v>
      </c>
      <c r="H468" s="235">
        <v>38</v>
      </c>
      <c r="I468" s="221">
        <f t="shared" si="7"/>
        <v>38</v>
      </c>
      <c r="J468" s="236">
        <v>4</v>
      </c>
      <c r="K468" s="236">
        <v>150</v>
      </c>
      <c r="L468" s="69"/>
      <c r="M468" s="79" t="s">
        <v>2254</v>
      </c>
      <c r="N468" s="69" t="s">
        <v>2746</v>
      </c>
      <c r="O468" s="116"/>
      <c r="P468" s="116"/>
    </row>
    <row r="469" ht="29" customHeight="1" spans="1:16">
      <c r="A469" s="69">
        <v>465</v>
      </c>
      <c r="B469" s="197" t="s">
        <v>2270</v>
      </c>
      <c r="C469" s="197"/>
      <c r="D469" s="165" t="s">
        <v>2794</v>
      </c>
      <c r="E469" s="56" t="s">
        <v>22</v>
      </c>
      <c r="F469" s="230" t="s">
        <v>32</v>
      </c>
      <c r="G469" s="97">
        <v>1</v>
      </c>
      <c r="H469" s="235">
        <v>21</v>
      </c>
      <c r="I469" s="221">
        <f t="shared" si="7"/>
        <v>21</v>
      </c>
      <c r="J469" s="236">
        <v>4</v>
      </c>
      <c r="K469" s="236">
        <v>150</v>
      </c>
      <c r="L469" s="69"/>
      <c r="M469" s="79" t="s">
        <v>2254</v>
      </c>
      <c r="N469" s="69" t="s">
        <v>2746</v>
      </c>
      <c r="O469" s="116"/>
      <c r="P469" s="116"/>
    </row>
    <row r="470" ht="29" customHeight="1" spans="1:16">
      <c r="A470" s="69">
        <v>466</v>
      </c>
      <c r="B470" s="197" t="s">
        <v>2742</v>
      </c>
      <c r="C470" s="197"/>
      <c r="D470" s="165" t="s">
        <v>2743</v>
      </c>
      <c r="E470" s="56" t="s">
        <v>22</v>
      </c>
      <c r="F470" s="56" t="s">
        <v>32</v>
      </c>
      <c r="G470" s="97">
        <v>2</v>
      </c>
      <c r="H470" s="165">
        <v>8</v>
      </c>
      <c r="I470" s="221">
        <f t="shared" si="7"/>
        <v>16</v>
      </c>
      <c r="J470" s="236">
        <v>4</v>
      </c>
      <c r="K470" s="236">
        <v>150</v>
      </c>
      <c r="L470" s="69"/>
      <c r="M470" s="79" t="s">
        <v>2254</v>
      </c>
      <c r="N470" s="69" t="s">
        <v>2746</v>
      </c>
      <c r="O470" s="116"/>
      <c r="P470" s="116"/>
    </row>
    <row r="471" ht="29" customHeight="1" spans="1:16">
      <c r="A471" s="69">
        <v>467</v>
      </c>
      <c r="B471" s="197" t="s">
        <v>2795</v>
      </c>
      <c r="C471" s="197"/>
      <c r="D471" s="165" t="s">
        <v>2796</v>
      </c>
      <c r="E471" s="56" t="s">
        <v>22</v>
      </c>
      <c r="F471" s="230" t="s">
        <v>23</v>
      </c>
      <c r="G471" s="97">
        <v>1</v>
      </c>
      <c r="H471" s="235">
        <v>36</v>
      </c>
      <c r="I471" s="221">
        <f t="shared" si="7"/>
        <v>36</v>
      </c>
      <c r="J471" s="236">
        <v>4</v>
      </c>
      <c r="K471" s="236">
        <v>150</v>
      </c>
      <c r="L471" s="69"/>
      <c r="M471" s="79" t="s">
        <v>2254</v>
      </c>
      <c r="N471" s="69" t="s">
        <v>2746</v>
      </c>
      <c r="O471" s="116"/>
      <c r="P471" s="116"/>
    </row>
    <row r="472" ht="29" customHeight="1" spans="1:16">
      <c r="A472" s="69">
        <v>468</v>
      </c>
      <c r="B472" s="197" t="s">
        <v>794</v>
      </c>
      <c r="C472" s="197"/>
      <c r="D472" s="165" t="s">
        <v>2797</v>
      </c>
      <c r="E472" s="56" t="s">
        <v>22</v>
      </c>
      <c r="F472" s="230" t="s">
        <v>674</v>
      </c>
      <c r="G472" s="97">
        <v>2</v>
      </c>
      <c r="H472" s="235">
        <v>3</v>
      </c>
      <c r="I472" s="221">
        <f t="shared" si="7"/>
        <v>6</v>
      </c>
      <c r="J472" s="236">
        <v>4</v>
      </c>
      <c r="K472" s="236">
        <v>150</v>
      </c>
      <c r="L472" s="69"/>
      <c r="M472" s="79" t="s">
        <v>2254</v>
      </c>
      <c r="N472" s="69" t="s">
        <v>2746</v>
      </c>
      <c r="O472" s="116"/>
      <c r="P472" s="116"/>
    </row>
    <row r="473" ht="29" customHeight="1" spans="1:16">
      <c r="A473" s="69">
        <v>469</v>
      </c>
      <c r="B473" s="197" t="s">
        <v>2790</v>
      </c>
      <c r="C473" s="197"/>
      <c r="D473" s="165" t="s">
        <v>2798</v>
      </c>
      <c r="E473" s="56" t="s">
        <v>22</v>
      </c>
      <c r="F473" s="230" t="s">
        <v>210</v>
      </c>
      <c r="G473" s="97">
        <v>4</v>
      </c>
      <c r="H473" s="235">
        <v>32</v>
      </c>
      <c r="I473" s="221">
        <f t="shared" si="7"/>
        <v>128</v>
      </c>
      <c r="J473" s="236">
        <v>4</v>
      </c>
      <c r="K473" s="236">
        <v>150</v>
      </c>
      <c r="L473" s="69"/>
      <c r="M473" s="79" t="s">
        <v>2254</v>
      </c>
      <c r="N473" s="69" t="s">
        <v>2799</v>
      </c>
      <c r="O473" s="116"/>
      <c r="P473" s="116"/>
    </row>
    <row r="474" ht="29" customHeight="1" spans="1:16">
      <c r="A474" s="69">
        <v>470</v>
      </c>
      <c r="B474" s="197" t="s">
        <v>2800</v>
      </c>
      <c r="C474" s="197"/>
      <c r="D474" s="165" t="s">
        <v>2801</v>
      </c>
      <c r="E474" s="56" t="s">
        <v>22</v>
      </c>
      <c r="F474" s="230" t="s">
        <v>2603</v>
      </c>
      <c r="G474" s="97">
        <v>200</v>
      </c>
      <c r="H474" s="235">
        <v>3</v>
      </c>
      <c r="I474" s="221">
        <f t="shared" si="7"/>
        <v>600</v>
      </c>
      <c r="J474" s="236">
        <v>4</v>
      </c>
      <c r="K474" s="236">
        <v>150</v>
      </c>
      <c r="L474" s="69"/>
      <c r="M474" s="79" t="s">
        <v>2254</v>
      </c>
      <c r="N474" s="69" t="s">
        <v>2799</v>
      </c>
      <c r="O474" s="116"/>
      <c r="P474" s="116"/>
    </row>
    <row r="475" ht="29" customHeight="1" spans="1:16">
      <c r="A475" s="69">
        <v>471</v>
      </c>
      <c r="B475" s="197" t="s">
        <v>2800</v>
      </c>
      <c r="C475" s="197"/>
      <c r="D475" s="165" t="s">
        <v>2802</v>
      </c>
      <c r="E475" s="56" t="s">
        <v>22</v>
      </c>
      <c r="F475" s="230" t="s">
        <v>2603</v>
      </c>
      <c r="G475" s="97">
        <v>200</v>
      </c>
      <c r="H475" s="235">
        <v>1.8</v>
      </c>
      <c r="I475" s="221">
        <f t="shared" si="7"/>
        <v>360</v>
      </c>
      <c r="J475" s="236">
        <v>4</v>
      </c>
      <c r="K475" s="236">
        <v>150</v>
      </c>
      <c r="L475" s="69"/>
      <c r="M475" s="79" t="s">
        <v>2254</v>
      </c>
      <c r="N475" s="69" t="s">
        <v>2799</v>
      </c>
      <c r="O475" s="116"/>
      <c r="P475" s="116"/>
    </row>
    <row r="476" ht="29" customHeight="1" spans="1:16">
      <c r="A476" s="69">
        <v>472</v>
      </c>
      <c r="B476" s="197" t="s">
        <v>2803</v>
      </c>
      <c r="C476" s="197"/>
      <c r="D476" s="165" t="s">
        <v>2804</v>
      </c>
      <c r="E476" s="56" t="s">
        <v>22</v>
      </c>
      <c r="F476" s="230" t="s">
        <v>1191</v>
      </c>
      <c r="G476" s="97">
        <v>16</v>
      </c>
      <c r="H476" s="235">
        <v>1.5</v>
      </c>
      <c r="I476" s="221">
        <f t="shared" si="7"/>
        <v>24</v>
      </c>
      <c r="J476" s="236">
        <v>4</v>
      </c>
      <c r="K476" s="236">
        <v>150</v>
      </c>
      <c r="L476" s="69"/>
      <c r="M476" s="79" t="s">
        <v>2254</v>
      </c>
      <c r="N476" s="69" t="s">
        <v>2799</v>
      </c>
      <c r="O476" s="116"/>
      <c r="P476" s="116"/>
    </row>
    <row r="477" ht="29" customHeight="1" spans="1:16">
      <c r="A477" s="69">
        <v>473</v>
      </c>
      <c r="B477" s="197" t="s">
        <v>2805</v>
      </c>
      <c r="C477" s="238"/>
      <c r="D477" s="165" t="s">
        <v>2806</v>
      </c>
      <c r="E477" s="56" t="s">
        <v>22</v>
      </c>
      <c r="F477" s="230" t="s">
        <v>66</v>
      </c>
      <c r="G477" s="97">
        <v>20</v>
      </c>
      <c r="H477" s="235">
        <v>2</v>
      </c>
      <c r="I477" s="221">
        <f t="shared" si="7"/>
        <v>40</v>
      </c>
      <c r="J477" s="236">
        <v>4</v>
      </c>
      <c r="K477" s="236">
        <v>150</v>
      </c>
      <c r="L477" s="69"/>
      <c r="M477" s="79" t="s">
        <v>2254</v>
      </c>
      <c r="N477" s="69" t="s">
        <v>2799</v>
      </c>
      <c r="O477" s="116"/>
      <c r="P477" s="116"/>
    </row>
    <row r="478" ht="29" customHeight="1" spans="1:16">
      <c r="A478" s="69">
        <v>474</v>
      </c>
      <c r="B478" s="197" t="s">
        <v>2805</v>
      </c>
      <c r="C478" s="238"/>
      <c r="D478" s="165" t="s">
        <v>2807</v>
      </c>
      <c r="E478" s="56" t="s">
        <v>22</v>
      </c>
      <c r="F478" s="230" t="s">
        <v>66</v>
      </c>
      <c r="G478" s="97">
        <v>10</v>
      </c>
      <c r="H478" s="235">
        <v>2</v>
      </c>
      <c r="I478" s="221">
        <f t="shared" si="7"/>
        <v>20</v>
      </c>
      <c r="J478" s="236">
        <v>4</v>
      </c>
      <c r="K478" s="236">
        <v>150</v>
      </c>
      <c r="L478" s="69"/>
      <c r="M478" s="79" t="s">
        <v>2254</v>
      </c>
      <c r="N478" s="69" t="s">
        <v>2799</v>
      </c>
      <c r="O478" s="116"/>
      <c r="P478" s="116"/>
    </row>
    <row r="479" ht="29" customHeight="1" spans="1:16">
      <c r="A479" s="69">
        <v>475</v>
      </c>
      <c r="B479" s="197" t="s">
        <v>2805</v>
      </c>
      <c r="C479" s="238"/>
      <c r="D479" s="165" t="s">
        <v>2808</v>
      </c>
      <c r="E479" s="56" t="s">
        <v>22</v>
      </c>
      <c r="F479" s="230" t="s">
        <v>66</v>
      </c>
      <c r="G479" s="97">
        <v>10</v>
      </c>
      <c r="H479" s="235">
        <v>2</v>
      </c>
      <c r="I479" s="221">
        <f t="shared" si="7"/>
        <v>20</v>
      </c>
      <c r="J479" s="236">
        <v>4</v>
      </c>
      <c r="K479" s="236">
        <v>150</v>
      </c>
      <c r="L479" s="69"/>
      <c r="M479" s="79" t="s">
        <v>2254</v>
      </c>
      <c r="N479" s="69" t="s">
        <v>2799</v>
      </c>
      <c r="O479" s="116"/>
      <c r="P479" s="116"/>
    </row>
    <row r="480" ht="29" customHeight="1" spans="1:16">
      <c r="A480" s="69">
        <v>476</v>
      </c>
      <c r="B480" s="197" t="s">
        <v>2809</v>
      </c>
      <c r="C480" s="197"/>
      <c r="D480" s="165" t="s">
        <v>2810</v>
      </c>
      <c r="E480" s="56" t="s">
        <v>22</v>
      </c>
      <c r="F480" s="230" t="s">
        <v>45</v>
      </c>
      <c r="G480" s="97">
        <v>10</v>
      </c>
      <c r="H480" s="235">
        <v>14</v>
      </c>
      <c r="I480" s="221">
        <f t="shared" si="7"/>
        <v>140</v>
      </c>
      <c r="J480" s="236">
        <v>4</v>
      </c>
      <c r="K480" s="236">
        <v>150</v>
      </c>
      <c r="L480" s="69"/>
      <c r="M480" s="79" t="s">
        <v>2254</v>
      </c>
      <c r="N480" s="69" t="s">
        <v>2799</v>
      </c>
      <c r="O480" s="116"/>
      <c r="P480" s="116"/>
    </row>
    <row r="481" ht="29" customHeight="1" spans="1:16">
      <c r="A481" s="69">
        <v>477</v>
      </c>
      <c r="B481" s="197" t="s">
        <v>2811</v>
      </c>
      <c r="C481" s="238"/>
      <c r="D481" s="165" t="s">
        <v>2812</v>
      </c>
      <c r="E481" s="56" t="s">
        <v>22</v>
      </c>
      <c r="F481" s="230" t="s">
        <v>23</v>
      </c>
      <c r="G481" s="97">
        <v>4</v>
      </c>
      <c r="H481" s="235">
        <v>14</v>
      </c>
      <c r="I481" s="221">
        <f t="shared" si="7"/>
        <v>56</v>
      </c>
      <c r="J481" s="236">
        <v>4</v>
      </c>
      <c r="K481" s="236">
        <v>150</v>
      </c>
      <c r="L481" s="69"/>
      <c r="M481" s="79" t="s">
        <v>2254</v>
      </c>
      <c r="N481" s="69" t="s">
        <v>2799</v>
      </c>
      <c r="O481" s="116"/>
      <c r="P481" s="116"/>
    </row>
    <row r="482" ht="29" customHeight="1" spans="1:16">
      <c r="A482" s="69">
        <v>478</v>
      </c>
      <c r="B482" s="197" t="s">
        <v>2811</v>
      </c>
      <c r="C482" s="238"/>
      <c r="D482" s="165" t="s">
        <v>2813</v>
      </c>
      <c r="E482" s="56" t="s">
        <v>22</v>
      </c>
      <c r="F482" s="230" t="s">
        <v>23</v>
      </c>
      <c r="G482" s="97">
        <v>4</v>
      </c>
      <c r="H482" s="235">
        <v>13</v>
      </c>
      <c r="I482" s="221">
        <f t="shared" si="7"/>
        <v>52</v>
      </c>
      <c r="J482" s="236">
        <v>4</v>
      </c>
      <c r="K482" s="236">
        <v>150</v>
      </c>
      <c r="L482" s="69"/>
      <c r="M482" s="79" t="s">
        <v>2254</v>
      </c>
      <c r="N482" s="69" t="s">
        <v>2799</v>
      </c>
      <c r="O482" s="116"/>
      <c r="P482" s="116"/>
    </row>
    <row r="483" ht="29" customHeight="1" spans="1:16">
      <c r="A483" s="69">
        <v>479</v>
      </c>
      <c r="B483" s="197" t="s">
        <v>2811</v>
      </c>
      <c r="C483" s="238"/>
      <c r="D483" s="165" t="s">
        <v>2814</v>
      </c>
      <c r="E483" s="56" t="s">
        <v>22</v>
      </c>
      <c r="F483" s="230" t="s">
        <v>23</v>
      </c>
      <c r="G483" s="97">
        <v>4</v>
      </c>
      <c r="H483" s="235">
        <v>12.5</v>
      </c>
      <c r="I483" s="221">
        <f t="shared" si="7"/>
        <v>50</v>
      </c>
      <c r="J483" s="236">
        <v>4</v>
      </c>
      <c r="K483" s="236">
        <v>150</v>
      </c>
      <c r="L483" s="69"/>
      <c r="M483" s="79" t="s">
        <v>2254</v>
      </c>
      <c r="N483" s="69" t="s">
        <v>2799</v>
      </c>
      <c r="O483" s="116"/>
      <c r="P483" s="116"/>
    </row>
    <row r="484" ht="29" customHeight="1" spans="1:16">
      <c r="A484" s="69">
        <v>480</v>
      </c>
      <c r="B484" s="197" t="s">
        <v>2815</v>
      </c>
      <c r="C484" s="197"/>
      <c r="D484" s="165" t="s">
        <v>2816</v>
      </c>
      <c r="E484" s="56" t="s">
        <v>22</v>
      </c>
      <c r="F484" s="230" t="s">
        <v>137</v>
      </c>
      <c r="G484" s="97">
        <v>2</v>
      </c>
      <c r="H484" s="235">
        <v>28</v>
      </c>
      <c r="I484" s="221">
        <f t="shared" si="7"/>
        <v>56</v>
      </c>
      <c r="J484" s="236">
        <v>4</v>
      </c>
      <c r="K484" s="236">
        <v>150</v>
      </c>
      <c r="L484" s="69"/>
      <c r="M484" s="79" t="s">
        <v>2254</v>
      </c>
      <c r="N484" s="69" t="s">
        <v>2799</v>
      </c>
      <c r="O484" s="116"/>
      <c r="P484" s="116"/>
    </row>
    <row r="485" ht="29" customHeight="1" spans="1:16">
      <c r="A485" s="69">
        <v>481</v>
      </c>
      <c r="B485" s="197" t="s">
        <v>2815</v>
      </c>
      <c r="C485" s="197"/>
      <c r="D485" s="165" t="s">
        <v>2817</v>
      </c>
      <c r="E485" s="56" t="s">
        <v>22</v>
      </c>
      <c r="F485" s="230" t="s">
        <v>137</v>
      </c>
      <c r="G485" s="97">
        <v>2</v>
      </c>
      <c r="H485" s="235">
        <v>27</v>
      </c>
      <c r="I485" s="221">
        <f t="shared" si="7"/>
        <v>54</v>
      </c>
      <c r="J485" s="236">
        <v>4</v>
      </c>
      <c r="K485" s="236">
        <v>150</v>
      </c>
      <c r="L485" s="69"/>
      <c r="M485" s="79" t="s">
        <v>2254</v>
      </c>
      <c r="N485" s="69" t="s">
        <v>2799</v>
      </c>
      <c r="O485" s="116"/>
      <c r="P485" s="116"/>
    </row>
    <row r="486" ht="29" customHeight="1" spans="1:16">
      <c r="A486" s="69">
        <v>482</v>
      </c>
      <c r="B486" s="97" t="s">
        <v>2818</v>
      </c>
      <c r="C486" s="197"/>
      <c r="D486" s="165" t="s">
        <v>2819</v>
      </c>
      <c r="E486" s="56" t="s">
        <v>22</v>
      </c>
      <c r="F486" s="230" t="s">
        <v>210</v>
      </c>
      <c r="G486" s="97">
        <v>2</v>
      </c>
      <c r="H486" s="235">
        <v>47</v>
      </c>
      <c r="I486" s="221">
        <f t="shared" si="7"/>
        <v>94</v>
      </c>
      <c r="J486" s="236">
        <v>4</v>
      </c>
      <c r="K486" s="236">
        <v>150</v>
      </c>
      <c r="L486" s="69"/>
      <c r="M486" s="79" t="s">
        <v>2254</v>
      </c>
      <c r="N486" s="69" t="s">
        <v>2799</v>
      </c>
      <c r="O486" s="116"/>
      <c r="P486" s="116"/>
    </row>
    <row r="487" ht="29" customHeight="1" spans="1:16">
      <c r="A487" s="69">
        <v>483</v>
      </c>
      <c r="B487" s="97" t="s">
        <v>2818</v>
      </c>
      <c r="C487" s="197"/>
      <c r="D487" s="165" t="s">
        <v>2820</v>
      </c>
      <c r="E487" s="56" t="s">
        <v>22</v>
      </c>
      <c r="F487" s="230" t="s">
        <v>210</v>
      </c>
      <c r="G487" s="97">
        <v>2</v>
      </c>
      <c r="H487" s="235">
        <v>87</v>
      </c>
      <c r="I487" s="221">
        <f t="shared" si="7"/>
        <v>174</v>
      </c>
      <c r="J487" s="236">
        <v>4</v>
      </c>
      <c r="K487" s="236">
        <v>150</v>
      </c>
      <c r="L487" s="69"/>
      <c r="M487" s="79" t="s">
        <v>2254</v>
      </c>
      <c r="N487" s="69" t="s">
        <v>2799</v>
      </c>
      <c r="O487" s="116"/>
      <c r="P487" s="116"/>
    </row>
    <row r="488" ht="29" customHeight="1" spans="1:16">
      <c r="A488" s="69">
        <v>484</v>
      </c>
      <c r="B488" s="97" t="s">
        <v>2818</v>
      </c>
      <c r="C488" s="197"/>
      <c r="D488" s="165" t="s">
        <v>2821</v>
      </c>
      <c r="E488" s="56" t="s">
        <v>22</v>
      </c>
      <c r="F488" s="230" t="s">
        <v>210</v>
      </c>
      <c r="G488" s="97">
        <v>2</v>
      </c>
      <c r="H488" s="235">
        <v>33</v>
      </c>
      <c r="I488" s="221">
        <f t="shared" si="7"/>
        <v>66</v>
      </c>
      <c r="J488" s="236">
        <v>4</v>
      </c>
      <c r="K488" s="236">
        <v>150</v>
      </c>
      <c r="L488" s="69"/>
      <c r="M488" s="79" t="s">
        <v>2254</v>
      </c>
      <c r="N488" s="69" t="s">
        <v>2799</v>
      </c>
      <c r="O488" s="116"/>
      <c r="P488" s="116"/>
    </row>
    <row r="489" ht="29" customHeight="1" spans="1:16">
      <c r="A489" s="69">
        <v>485</v>
      </c>
      <c r="B489" s="197" t="s">
        <v>2753</v>
      </c>
      <c r="C489" s="197"/>
      <c r="D489" s="165" t="s">
        <v>2754</v>
      </c>
      <c r="E489" s="56" t="s">
        <v>22</v>
      </c>
      <c r="F489" s="230" t="s">
        <v>210</v>
      </c>
      <c r="G489" s="97">
        <v>4</v>
      </c>
      <c r="H489" s="237">
        <v>22</v>
      </c>
      <c r="I489" s="221">
        <f t="shared" si="7"/>
        <v>88</v>
      </c>
      <c r="J489" s="236">
        <v>4</v>
      </c>
      <c r="K489" s="236">
        <v>150</v>
      </c>
      <c r="L489" s="69"/>
      <c r="M489" s="79" t="s">
        <v>2254</v>
      </c>
      <c r="N489" s="69" t="s">
        <v>2799</v>
      </c>
      <c r="O489" s="116"/>
      <c r="P489" s="116"/>
    </row>
    <row r="490" ht="29" customHeight="1" spans="1:16">
      <c r="A490" s="69">
        <v>486</v>
      </c>
      <c r="B490" s="197" t="s">
        <v>2822</v>
      </c>
      <c r="C490" s="197"/>
      <c r="D490" s="165" t="s">
        <v>2823</v>
      </c>
      <c r="E490" s="56" t="s">
        <v>22</v>
      </c>
      <c r="F490" s="230" t="s">
        <v>137</v>
      </c>
      <c r="G490" s="97">
        <v>1</v>
      </c>
      <c r="H490" s="235">
        <v>196</v>
      </c>
      <c r="I490" s="221">
        <f t="shared" si="7"/>
        <v>196</v>
      </c>
      <c r="J490" s="236">
        <v>4</v>
      </c>
      <c r="K490" s="236">
        <v>150</v>
      </c>
      <c r="L490" s="69"/>
      <c r="M490" s="79" t="s">
        <v>2254</v>
      </c>
      <c r="N490" s="69" t="s">
        <v>2799</v>
      </c>
      <c r="O490" s="116"/>
      <c r="P490" s="116"/>
    </row>
    <row r="491" ht="29" customHeight="1" spans="1:16">
      <c r="A491" s="69">
        <v>487</v>
      </c>
      <c r="B491" s="197" t="s">
        <v>2824</v>
      </c>
      <c r="C491" s="197"/>
      <c r="D491" s="165" t="s">
        <v>2825</v>
      </c>
      <c r="E491" s="56" t="s">
        <v>22</v>
      </c>
      <c r="F491" s="230" t="s">
        <v>137</v>
      </c>
      <c r="G491" s="97">
        <v>2</v>
      </c>
      <c r="H491" s="235">
        <v>102</v>
      </c>
      <c r="I491" s="221">
        <f t="shared" si="7"/>
        <v>204</v>
      </c>
      <c r="J491" s="236">
        <v>4</v>
      </c>
      <c r="K491" s="236">
        <v>150</v>
      </c>
      <c r="L491" s="69"/>
      <c r="M491" s="79" t="s">
        <v>2254</v>
      </c>
      <c r="N491" s="69" t="s">
        <v>2799</v>
      </c>
      <c r="O491" s="116"/>
      <c r="P491" s="116"/>
    </row>
    <row r="492" ht="29" customHeight="1" spans="1:16">
      <c r="A492" s="69">
        <v>488</v>
      </c>
      <c r="B492" s="197" t="s">
        <v>2826</v>
      </c>
      <c r="C492" s="197"/>
      <c r="D492" s="165" t="s">
        <v>2827</v>
      </c>
      <c r="E492" s="56" t="s">
        <v>22</v>
      </c>
      <c r="F492" s="230" t="s">
        <v>32</v>
      </c>
      <c r="G492" s="97">
        <v>2</v>
      </c>
      <c r="H492" s="235">
        <v>62</v>
      </c>
      <c r="I492" s="221">
        <f t="shared" si="7"/>
        <v>124</v>
      </c>
      <c r="J492" s="236">
        <v>4</v>
      </c>
      <c r="K492" s="236">
        <v>150</v>
      </c>
      <c r="L492" s="69"/>
      <c r="M492" s="79" t="s">
        <v>2254</v>
      </c>
      <c r="N492" s="69" t="s">
        <v>2799</v>
      </c>
      <c r="O492" s="116"/>
      <c r="P492" s="116"/>
    </row>
    <row r="493" ht="29" customHeight="1" spans="1:16">
      <c r="A493" s="69">
        <v>489</v>
      </c>
      <c r="B493" s="197" t="s">
        <v>2828</v>
      </c>
      <c r="C493" s="197"/>
      <c r="D493" s="165" t="s">
        <v>2829</v>
      </c>
      <c r="E493" s="56" t="s">
        <v>22</v>
      </c>
      <c r="F493" s="230" t="s">
        <v>137</v>
      </c>
      <c r="G493" s="97">
        <v>1</v>
      </c>
      <c r="H493" s="235">
        <v>490</v>
      </c>
      <c r="I493" s="221">
        <f t="shared" si="7"/>
        <v>490</v>
      </c>
      <c r="J493" s="236">
        <v>4</v>
      </c>
      <c r="K493" s="236">
        <v>150</v>
      </c>
      <c r="L493" s="69"/>
      <c r="M493" s="79" t="s">
        <v>2254</v>
      </c>
      <c r="N493" s="69" t="s">
        <v>2799</v>
      </c>
      <c r="O493" s="116"/>
      <c r="P493" s="116"/>
    </row>
    <row r="494" ht="29" customHeight="1" spans="1:16">
      <c r="A494" s="69">
        <v>490</v>
      </c>
      <c r="B494" s="197" t="s">
        <v>2297</v>
      </c>
      <c r="C494" s="197"/>
      <c r="D494" s="165" t="s">
        <v>2830</v>
      </c>
      <c r="E494" s="56" t="s">
        <v>22</v>
      </c>
      <c r="F494" s="230" t="s">
        <v>32</v>
      </c>
      <c r="G494" s="97">
        <v>4</v>
      </c>
      <c r="H494" s="235">
        <v>109</v>
      </c>
      <c r="I494" s="221">
        <f t="shared" si="7"/>
        <v>436</v>
      </c>
      <c r="J494" s="236">
        <v>4</v>
      </c>
      <c r="K494" s="236">
        <v>150</v>
      </c>
      <c r="L494" s="69"/>
      <c r="M494" s="79" t="s">
        <v>2254</v>
      </c>
      <c r="N494" s="69" t="s">
        <v>2799</v>
      </c>
      <c r="O494" s="116"/>
      <c r="P494" s="116"/>
    </row>
    <row r="495" ht="29" customHeight="1" spans="1:16">
      <c r="A495" s="69">
        <v>491</v>
      </c>
      <c r="B495" s="197" t="s">
        <v>2831</v>
      </c>
      <c r="C495" s="197"/>
      <c r="D495" s="165" t="s">
        <v>2832</v>
      </c>
      <c r="E495" s="56" t="s">
        <v>22</v>
      </c>
      <c r="F495" s="230" t="s">
        <v>32</v>
      </c>
      <c r="G495" s="97">
        <v>4</v>
      </c>
      <c r="H495" s="235">
        <v>32</v>
      </c>
      <c r="I495" s="221">
        <f t="shared" si="7"/>
        <v>128</v>
      </c>
      <c r="J495" s="236">
        <v>4</v>
      </c>
      <c r="K495" s="236">
        <v>150</v>
      </c>
      <c r="L495" s="69"/>
      <c r="M495" s="79" t="s">
        <v>2254</v>
      </c>
      <c r="N495" s="69" t="s">
        <v>2799</v>
      </c>
      <c r="O495" s="116"/>
      <c r="P495" s="116"/>
    </row>
    <row r="496" ht="29" customHeight="1" spans="1:16">
      <c r="A496" s="69">
        <v>492</v>
      </c>
      <c r="B496" s="197" t="s">
        <v>2299</v>
      </c>
      <c r="C496" s="197"/>
      <c r="D496" s="165" t="s">
        <v>2833</v>
      </c>
      <c r="E496" s="56" t="s">
        <v>22</v>
      </c>
      <c r="F496" s="230" t="s">
        <v>973</v>
      </c>
      <c r="G496" s="97">
        <v>2</v>
      </c>
      <c r="H496" s="235">
        <v>35</v>
      </c>
      <c r="I496" s="221">
        <f t="shared" si="7"/>
        <v>70</v>
      </c>
      <c r="J496" s="236">
        <v>4</v>
      </c>
      <c r="K496" s="236">
        <v>150</v>
      </c>
      <c r="L496" s="69"/>
      <c r="M496" s="79" t="s">
        <v>2254</v>
      </c>
      <c r="N496" s="69" t="s">
        <v>2799</v>
      </c>
      <c r="O496" s="116"/>
      <c r="P496" s="116"/>
    </row>
    <row r="497" ht="29" customHeight="1" spans="1:16">
      <c r="A497" s="69">
        <v>493</v>
      </c>
      <c r="B497" s="197" t="s">
        <v>2299</v>
      </c>
      <c r="C497" s="197"/>
      <c r="D497" s="165" t="s">
        <v>2834</v>
      </c>
      <c r="E497" s="56" t="s">
        <v>22</v>
      </c>
      <c r="F497" s="230" t="s">
        <v>973</v>
      </c>
      <c r="G497" s="97">
        <v>5</v>
      </c>
      <c r="H497" s="235">
        <v>43</v>
      </c>
      <c r="I497" s="221">
        <f t="shared" si="7"/>
        <v>215</v>
      </c>
      <c r="J497" s="236">
        <v>4</v>
      </c>
      <c r="K497" s="236">
        <v>150</v>
      </c>
      <c r="L497" s="69"/>
      <c r="M497" s="79" t="s">
        <v>2254</v>
      </c>
      <c r="N497" s="69" t="s">
        <v>2799</v>
      </c>
      <c r="O497" s="116"/>
      <c r="P497" s="116"/>
    </row>
    <row r="498" ht="29" customHeight="1" spans="1:16">
      <c r="A498" s="69">
        <v>494</v>
      </c>
      <c r="B498" s="197" t="s">
        <v>2835</v>
      </c>
      <c r="C498" s="197"/>
      <c r="D498" s="165" t="s">
        <v>2757</v>
      </c>
      <c r="E498" s="56" t="s">
        <v>22</v>
      </c>
      <c r="F498" s="230" t="s">
        <v>32</v>
      </c>
      <c r="G498" s="97">
        <v>12</v>
      </c>
      <c r="H498" s="235">
        <v>4</v>
      </c>
      <c r="I498" s="221">
        <f t="shared" si="7"/>
        <v>48</v>
      </c>
      <c r="J498" s="236">
        <v>4</v>
      </c>
      <c r="K498" s="236">
        <v>150</v>
      </c>
      <c r="L498" s="69"/>
      <c r="M498" s="79" t="s">
        <v>2254</v>
      </c>
      <c r="N498" s="69" t="s">
        <v>2799</v>
      </c>
      <c r="O498" s="116"/>
      <c r="P498" s="116"/>
    </row>
    <row r="499" ht="29" customHeight="1" spans="1:16">
      <c r="A499" s="69">
        <v>495</v>
      </c>
      <c r="B499" s="197" t="s">
        <v>2835</v>
      </c>
      <c r="C499" s="197"/>
      <c r="D499" s="165" t="s">
        <v>2758</v>
      </c>
      <c r="E499" s="56" t="s">
        <v>22</v>
      </c>
      <c r="F499" s="230" t="s">
        <v>32</v>
      </c>
      <c r="G499" s="97">
        <v>23</v>
      </c>
      <c r="H499" s="235">
        <v>4</v>
      </c>
      <c r="I499" s="221">
        <f t="shared" si="7"/>
        <v>92</v>
      </c>
      <c r="J499" s="236">
        <v>4</v>
      </c>
      <c r="K499" s="236">
        <v>150</v>
      </c>
      <c r="L499" s="69"/>
      <c r="M499" s="79" t="s">
        <v>2254</v>
      </c>
      <c r="N499" s="69" t="s">
        <v>2799</v>
      </c>
      <c r="O499" s="116"/>
      <c r="P499" s="116"/>
    </row>
    <row r="500" ht="29" customHeight="1" spans="1:16">
      <c r="A500" s="69">
        <v>496</v>
      </c>
      <c r="B500" s="197" t="s">
        <v>2835</v>
      </c>
      <c r="C500" s="197"/>
      <c r="D500" s="165" t="s">
        <v>2836</v>
      </c>
      <c r="E500" s="56" t="s">
        <v>22</v>
      </c>
      <c r="F500" s="230" t="s">
        <v>32</v>
      </c>
      <c r="G500" s="97">
        <v>6</v>
      </c>
      <c r="H500" s="235">
        <v>20</v>
      </c>
      <c r="I500" s="221">
        <f t="shared" si="7"/>
        <v>120</v>
      </c>
      <c r="J500" s="236">
        <v>4</v>
      </c>
      <c r="K500" s="236">
        <v>150</v>
      </c>
      <c r="L500" s="69"/>
      <c r="M500" s="79" t="s">
        <v>2254</v>
      </c>
      <c r="N500" s="69" t="s">
        <v>2799</v>
      </c>
      <c r="O500" s="116"/>
      <c r="P500" s="116"/>
    </row>
    <row r="501" ht="29" customHeight="1" spans="1:16">
      <c r="A501" s="69">
        <v>497</v>
      </c>
      <c r="B501" s="197" t="s">
        <v>2835</v>
      </c>
      <c r="C501" s="197"/>
      <c r="D501" s="165" t="s">
        <v>2837</v>
      </c>
      <c r="E501" s="56" t="s">
        <v>22</v>
      </c>
      <c r="F501" s="230" t="s">
        <v>32</v>
      </c>
      <c r="G501" s="97">
        <v>18</v>
      </c>
      <c r="H501" s="235">
        <v>26</v>
      </c>
      <c r="I501" s="221">
        <f t="shared" si="7"/>
        <v>468</v>
      </c>
      <c r="J501" s="236">
        <v>4</v>
      </c>
      <c r="K501" s="236">
        <v>150</v>
      </c>
      <c r="L501" s="69"/>
      <c r="M501" s="79" t="s">
        <v>2254</v>
      </c>
      <c r="N501" s="69" t="s">
        <v>2799</v>
      </c>
      <c r="O501" s="116"/>
      <c r="P501" s="116"/>
    </row>
    <row r="502" ht="29" customHeight="1" spans="1:16">
      <c r="A502" s="69">
        <v>498</v>
      </c>
      <c r="B502" s="197" t="s">
        <v>2835</v>
      </c>
      <c r="C502" s="197"/>
      <c r="D502" s="165" t="s">
        <v>2838</v>
      </c>
      <c r="E502" s="56" t="s">
        <v>22</v>
      </c>
      <c r="F502" s="230" t="s">
        <v>32</v>
      </c>
      <c r="G502" s="97">
        <v>5</v>
      </c>
      <c r="H502" s="235">
        <v>27</v>
      </c>
      <c r="I502" s="221">
        <f t="shared" si="7"/>
        <v>135</v>
      </c>
      <c r="J502" s="236">
        <v>4</v>
      </c>
      <c r="K502" s="236">
        <v>150</v>
      </c>
      <c r="L502" s="69"/>
      <c r="M502" s="79" t="s">
        <v>2254</v>
      </c>
      <c r="N502" s="69" t="s">
        <v>2799</v>
      </c>
      <c r="O502" s="116"/>
      <c r="P502" s="116"/>
    </row>
    <row r="503" ht="29" customHeight="1" spans="1:16">
      <c r="A503" s="69">
        <v>499</v>
      </c>
      <c r="B503" s="197" t="s">
        <v>2839</v>
      </c>
      <c r="C503" s="197"/>
      <c r="D503" s="165" t="s">
        <v>2840</v>
      </c>
      <c r="E503" s="56" t="s">
        <v>22</v>
      </c>
      <c r="F503" s="230" t="s">
        <v>32</v>
      </c>
      <c r="G503" s="97">
        <v>9</v>
      </c>
      <c r="H503" s="235">
        <v>68</v>
      </c>
      <c r="I503" s="221">
        <f t="shared" si="7"/>
        <v>612</v>
      </c>
      <c r="J503" s="236">
        <v>4</v>
      </c>
      <c r="K503" s="236">
        <v>150</v>
      </c>
      <c r="L503" s="69"/>
      <c r="M503" s="79" t="s">
        <v>2254</v>
      </c>
      <c r="N503" s="69" t="s">
        <v>2799</v>
      </c>
      <c r="O503" s="116"/>
      <c r="P503" s="116"/>
    </row>
    <row r="504" ht="29" customHeight="1" spans="1:16">
      <c r="A504" s="69">
        <v>500</v>
      </c>
      <c r="B504" s="197" t="s">
        <v>2841</v>
      </c>
      <c r="C504" s="197"/>
      <c r="D504" s="165" t="s">
        <v>2842</v>
      </c>
      <c r="E504" s="56" t="s">
        <v>22</v>
      </c>
      <c r="F504" s="230" t="s">
        <v>32</v>
      </c>
      <c r="G504" s="97">
        <v>1</v>
      </c>
      <c r="H504" s="235">
        <v>489</v>
      </c>
      <c r="I504" s="221">
        <f t="shared" si="7"/>
        <v>489</v>
      </c>
      <c r="J504" s="236">
        <v>4</v>
      </c>
      <c r="K504" s="236">
        <v>150</v>
      </c>
      <c r="L504" s="69"/>
      <c r="M504" s="79" t="s">
        <v>2254</v>
      </c>
      <c r="N504" s="69" t="s">
        <v>2799</v>
      </c>
      <c r="O504" s="116"/>
      <c r="P504" s="116"/>
    </row>
    <row r="505" ht="46" customHeight="1" spans="1:16">
      <c r="A505" s="69">
        <v>501</v>
      </c>
      <c r="B505" s="197" t="s">
        <v>2843</v>
      </c>
      <c r="C505" s="238"/>
      <c r="D505" s="165" t="s">
        <v>2844</v>
      </c>
      <c r="E505" s="56" t="s">
        <v>22</v>
      </c>
      <c r="F505" s="230" t="s">
        <v>32</v>
      </c>
      <c r="G505" s="97">
        <v>18</v>
      </c>
      <c r="H505" s="239">
        <v>15</v>
      </c>
      <c r="I505" s="221">
        <f t="shared" si="7"/>
        <v>270</v>
      </c>
      <c r="J505" s="236">
        <v>4</v>
      </c>
      <c r="K505" s="236">
        <v>150</v>
      </c>
      <c r="L505" s="69"/>
      <c r="M505" s="79" t="s">
        <v>2254</v>
      </c>
      <c r="N505" s="69" t="s">
        <v>2799</v>
      </c>
      <c r="O505" s="116"/>
      <c r="P505" s="116"/>
    </row>
    <row r="506" ht="29" customHeight="1" spans="1:16">
      <c r="A506" s="69">
        <v>502</v>
      </c>
      <c r="B506" s="197" t="s">
        <v>169</v>
      </c>
      <c r="C506" s="197"/>
      <c r="D506" s="165" t="s">
        <v>2845</v>
      </c>
      <c r="E506" s="56" t="s">
        <v>22</v>
      </c>
      <c r="F506" s="230" t="s">
        <v>23</v>
      </c>
      <c r="G506" s="97">
        <v>4</v>
      </c>
      <c r="H506" s="235">
        <v>62</v>
      </c>
      <c r="I506" s="221">
        <f t="shared" si="7"/>
        <v>248</v>
      </c>
      <c r="J506" s="236">
        <v>4</v>
      </c>
      <c r="K506" s="236">
        <v>150</v>
      </c>
      <c r="L506" s="69"/>
      <c r="M506" s="79" t="s">
        <v>2254</v>
      </c>
      <c r="N506" s="69" t="s">
        <v>2799</v>
      </c>
      <c r="O506" s="116"/>
      <c r="P506" s="116"/>
    </row>
    <row r="507" ht="29" customHeight="1" spans="1:16">
      <c r="A507" s="69">
        <v>503</v>
      </c>
      <c r="B507" s="197" t="s">
        <v>428</v>
      </c>
      <c r="C507" s="197"/>
      <c r="D507" s="165" t="s">
        <v>2759</v>
      </c>
      <c r="E507" s="56" t="s">
        <v>22</v>
      </c>
      <c r="F507" s="230" t="s">
        <v>23</v>
      </c>
      <c r="G507" s="97">
        <v>6</v>
      </c>
      <c r="H507" s="235">
        <v>24</v>
      </c>
      <c r="I507" s="221">
        <f t="shared" si="7"/>
        <v>144</v>
      </c>
      <c r="J507" s="236">
        <v>4</v>
      </c>
      <c r="K507" s="236">
        <v>150</v>
      </c>
      <c r="L507" s="69"/>
      <c r="M507" s="79" t="s">
        <v>2254</v>
      </c>
      <c r="N507" s="69" t="s">
        <v>2799</v>
      </c>
      <c r="O507" s="116"/>
      <c r="P507" s="116"/>
    </row>
    <row r="508" ht="29" customHeight="1" spans="1:16">
      <c r="A508" s="69">
        <v>504</v>
      </c>
      <c r="B508" s="197" t="s">
        <v>1662</v>
      </c>
      <c r="C508" s="197"/>
      <c r="D508" s="165" t="s">
        <v>2788</v>
      </c>
      <c r="E508" s="56" t="s">
        <v>22</v>
      </c>
      <c r="F508" s="230" t="s">
        <v>674</v>
      </c>
      <c r="G508" s="97">
        <v>5</v>
      </c>
      <c r="H508" s="235">
        <v>36</v>
      </c>
      <c r="I508" s="221">
        <f t="shared" si="7"/>
        <v>180</v>
      </c>
      <c r="J508" s="236">
        <v>4</v>
      </c>
      <c r="K508" s="236">
        <v>150</v>
      </c>
      <c r="L508" s="69"/>
      <c r="M508" s="79" t="s">
        <v>2254</v>
      </c>
      <c r="N508" s="69" t="s">
        <v>2799</v>
      </c>
      <c r="O508" s="116"/>
      <c r="P508" s="116"/>
    </row>
    <row r="509" ht="29" customHeight="1" spans="1:16">
      <c r="A509" s="69">
        <v>505</v>
      </c>
      <c r="B509" s="197" t="s">
        <v>2846</v>
      </c>
      <c r="C509" s="197"/>
      <c r="D509" s="165" t="s">
        <v>2847</v>
      </c>
      <c r="E509" s="56" t="s">
        <v>22</v>
      </c>
      <c r="F509" s="230" t="s">
        <v>23</v>
      </c>
      <c r="G509" s="97">
        <v>4</v>
      </c>
      <c r="H509" s="235">
        <v>8</v>
      </c>
      <c r="I509" s="221">
        <f t="shared" si="7"/>
        <v>32</v>
      </c>
      <c r="J509" s="236">
        <v>4</v>
      </c>
      <c r="K509" s="236">
        <v>150</v>
      </c>
      <c r="L509" s="69"/>
      <c r="M509" s="79" t="s">
        <v>2254</v>
      </c>
      <c r="N509" s="69" t="s">
        <v>2799</v>
      </c>
      <c r="O509" s="116"/>
      <c r="P509" s="116"/>
    </row>
    <row r="510" ht="29" customHeight="1" spans="1:16">
      <c r="A510" s="69">
        <v>506</v>
      </c>
      <c r="B510" s="197" t="s">
        <v>2846</v>
      </c>
      <c r="C510" s="197"/>
      <c r="D510" s="165" t="s">
        <v>2848</v>
      </c>
      <c r="E510" s="56" t="s">
        <v>22</v>
      </c>
      <c r="F510" s="230" t="s">
        <v>23</v>
      </c>
      <c r="G510" s="97">
        <v>4</v>
      </c>
      <c r="H510" s="235">
        <v>8</v>
      </c>
      <c r="I510" s="221">
        <f t="shared" si="7"/>
        <v>32</v>
      </c>
      <c r="J510" s="236">
        <v>4</v>
      </c>
      <c r="K510" s="236">
        <v>150</v>
      </c>
      <c r="L510" s="69"/>
      <c r="M510" s="79" t="s">
        <v>2254</v>
      </c>
      <c r="N510" s="69" t="s">
        <v>2799</v>
      </c>
      <c r="O510" s="116"/>
      <c r="P510" s="116"/>
    </row>
    <row r="511" ht="29" customHeight="1" spans="1:16">
      <c r="A511" s="69">
        <v>507</v>
      </c>
      <c r="B511" s="197" t="s">
        <v>263</v>
      </c>
      <c r="C511" s="197"/>
      <c r="D511" s="165" t="s">
        <v>2849</v>
      </c>
      <c r="E511" s="56" t="s">
        <v>22</v>
      </c>
      <c r="F511" s="230" t="s">
        <v>45</v>
      </c>
      <c r="G511" s="97">
        <v>3</v>
      </c>
      <c r="H511" s="235">
        <v>22</v>
      </c>
      <c r="I511" s="221">
        <f t="shared" si="7"/>
        <v>66</v>
      </c>
      <c r="J511" s="236">
        <v>4</v>
      </c>
      <c r="K511" s="236">
        <v>150</v>
      </c>
      <c r="L511" s="69"/>
      <c r="M511" s="79" t="s">
        <v>2254</v>
      </c>
      <c r="N511" s="69" t="s">
        <v>2799</v>
      </c>
      <c r="O511" s="116"/>
      <c r="P511" s="116"/>
    </row>
    <row r="512" ht="29" customHeight="1" spans="1:16">
      <c r="A512" s="69">
        <v>508</v>
      </c>
      <c r="B512" s="197" t="s">
        <v>263</v>
      </c>
      <c r="C512" s="197"/>
      <c r="D512" s="165" t="s">
        <v>2850</v>
      </c>
      <c r="E512" s="56" t="s">
        <v>22</v>
      </c>
      <c r="F512" s="230" t="s">
        <v>45</v>
      </c>
      <c r="G512" s="97">
        <v>1</v>
      </c>
      <c r="H512" s="235">
        <v>22</v>
      </c>
      <c r="I512" s="221">
        <f t="shared" si="7"/>
        <v>22</v>
      </c>
      <c r="J512" s="236">
        <v>4</v>
      </c>
      <c r="K512" s="236">
        <v>150</v>
      </c>
      <c r="L512" s="69"/>
      <c r="M512" s="79" t="s">
        <v>2254</v>
      </c>
      <c r="N512" s="69" t="s">
        <v>2799</v>
      </c>
      <c r="O512" s="116"/>
      <c r="P512" s="116"/>
    </row>
    <row r="513" ht="29" customHeight="1" spans="1:16">
      <c r="A513" s="69">
        <v>509</v>
      </c>
      <c r="B513" s="197" t="s">
        <v>263</v>
      </c>
      <c r="C513" s="197"/>
      <c r="D513" s="165" t="s">
        <v>2851</v>
      </c>
      <c r="E513" s="56" t="s">
        <v>22</v>
      </c>
      <c r="F513" s="230" t="s">
        <v>45</v>
      </c>
      <c r="G513" s="97">
        <v>1</v>
      </c>
      <c r="H513" s="235">
        <v>22</v>
      </c>
      <c r="I513" s="221">
        <f t="shared" si="7"/>
        <v>22</v>
      </c>
      <c r="J513" s="236">
        <v>4</v>
      </c>
      <c r="K513" s="236">
        <v>150</v>
      </c>
      <c r="L513" s="69"/>
      <c r="M513" s="79" t="s">
        <v>2254</v>
      </c>
      <c r="N513" s="69" t="s">
        <v>2799</v>
      </c>
      <c r="O513" s="116"/>
      <c r="P513" s="116"/>
    </row>
    <row r="514" ht="29" customHeight="1" spans="1:16">
      <c r="A514" s="69">
        <v>510</v>
      </c>
      <c r="B514" s="197" t="s">
        <v>2279</v>
      </c>
      <c r="C514" s="197"/>
      <c r="D514" s="165" t="s">
        <v>2852</v>
      </c>
      <c r="E514" s="56" t="s">
        <v>22</v>
      </c>
      <c r="F514" s="230" t="s">
        <v>45</v>
      </c>
      <c r="G514" s="97">
        <v>4</v>
      </c>
      <c r="H514" s="235">
        <v>19</v>
      </c>
      <c r="I514" s="221">
        <f t="shared" si="7"/>
        <v>76</v>
      </c>
      <c r="J514" s="236">
        <v>4</v>
      </c>
      <c r="K514" s="236">
        <v>150</v>
      </c>
      <c r="L514" s="69"/>
      <c r="M514" s="79" t="s">
        <v>2254</v>
      </c>
      <c r="N514" s="69" t="s">
        <v>2799</v>
      </c>
      <c r="O514" s="116"/>
      <c r="P514" s="116"/>
    </row>
    <row r="515" ht="29" customHeight="1" spans="1:16">
      <c r="A515" s="69">
        <v>511</v>
      </c>
      <c r="B515" s="197" t="s">
        <v>2279</v>
      </c>
      <c r="C515" s="197"/>
      <c r="D515" s="165" t="s">
        <v>2853</v>
      </c>
      <c r="E515" s="56" t="s">
        <v>22</v>
      </c>
      <c r="F515" s="230" t="s">
        <v>45</v>
      </c>
      <c r="G515" s="97">
        <v>1</v>
      </c>
      <c r="H515" s="235">
        <v>19</v>
      </c>
      <c r="I515" s="221">
        <f t="shared" si="7"/>
        <v>19</v>
      </c>
      <c r="J515" s="236">
        <v>4</v>
      </c>
      <c r="K515" s="236">
        <v>150</v>
      </c>
      <c r="L515" s="69"/>
      <c r="M515" s="79" t="s">
        <v>2254</v>
      </c>
      <c r="N515" s="69" t="s">
        <v>2799</v>
      </c>
      <c r="O515" s="116"/>
      <c r="P515" s="116"/>
    </row>
    <row r="516" ht="29" customHeight="1" spans="1:16">
      <c r="A516" s="69">
        <v>512</v>
      </c>
      <c r="B516" s="197" t="s">
        <v>2279</v>
      </c>
      <c r="C516" s="197"/>
      <c r="D516" s="165" t="s">
        <v>2854</v>
      </c>
      <c r="E516" s="56" t="s">
        <v>22</v>
      </c>
      <c r="F516" s="230" t="s">
        <v>45</v>
      </c>
      <c r="G516" s="97">
        <v>1</v>
      </c>
      <c r="H516" s="235">
        <v>19</v>
      </c>
      <c r="I516" s="221">
        <f t="shared" si="7"/>
        <v>19</v>
      </c>
      <c r="J516" s="236">
        <v>4</v>
      </c>
      <c r="K516" s="236">
        <v>150</v>
      </c>
      <c r="L516" s="69"/>
      <c r="M516" s="79" t="s">
        <v>2254</v>
      </c>
      <c r="N516" s="69" t="s">
        <v>2799</v>
      </c>
      <c r="O516" s="116"/>
      <c r="P516" s="116"/>
    </row>
    <row r="517" ht="29" customHeight="1" spans="1:16">
      <c r="A517" s="69">
        <v>513</v>
      </c>
      <c r="B517" s="197" t="s">
        <v>769</v>
      </c>
      <c r="C517" s="197"/>
      <c r="D517" s="165" t="s">
        <v>2855</v>
      </c>
      <c r="E517" s="56" t="s">
        <v>22</v>
      </c>
      <c r="F517" s="230" t="s">
        <v>45</v>
      </c>
      <c r="G517" s="97">
        <v>4</v>
      </c>
      <c r="H517" s="235">
        <v>14</v>
      </c>
      <c r="I517" s="221">
        <f t="shared" ref="I517:I578" si="8">H517*G517</f>
        <v>56</v>
      </c>
      <c r="J517" s="236">
        <v>4</v>
      </c>
      <c r="K517" s="236">
        <v>150</v>
      </c>
      <c r="L517" s="69"/>
      <c r="M517" s="79" t="s">
        <v>2254</v>
      </c>
      <c r="N517" s="69" t="s">
        <v>2799</v>
      </c>
      <c r="O517" s="116"/>
      <c r="P517" s="116"/>
    </row>
    <row r="518" ht="29" customHeight="1" spans="1:16">
      <c r="A518" s="69">
        <v>514</v>
      </c>
      <c r="B518" s="197" t="s">
        <v>769</v>
      </c>
      <c r="C518" s="197"/>
      <c r="D518" s="165" t="s">
        <v>2856</v>
      </c>
      <c r="E518" s="56" t="s">
        <v>22</v>
      </c>
      <c r="F518" s="230" t="s">
        <v>45</v>
      </c>
      <c r="G518" s="97">
        <v>1</v>
      </c>
      <c r="H518" s="235">
        <v>12</v>
      </c>
      <c r="I518" s="221">
        <f t="shared" si="8"/>
        <v>12</v>
      </c>
      <c r="J518" s="236">
        <v>4</v>
      </c>
      <c r="K518" s="236">
        <v>150</v>
      </c>
      <c r="L518" s="69"/>
      <c r="M518" s="79" t="s">
        <v>2254</v>
      </c>
      <c r="N518" s="69" t="s">
        <v>2799</v>
      </c>
      <c r="O518" s="116"/>
      <c r="P518" s="116"/>
    </row>
    <row r="519" ht="29" customHeight="1" spans="1:16">
      <c r="A519" s="69">
        <v>515</v>
      </c>
      <c r="B519" s="197" t="s">
        <v>769</v>
      </c>
      <c r="C519" s="197"/>
      <c r="D519" s="165" t="s">
        <v>2857</v>
      </c>
      <c r="E519" s="56" t="s">
        <v>22</v>
      </c>
      <c r="F519" s="230" t="s">
        <v>45</v>
      </c>
      <c r="G519" s="97">
        <v>1</v>
      </c>
      <c r="H519" s="235">
        <v>21</v>
      </c>
      <c r="I519" s="221">
        <f t="shared" si="8"/>
        <v>21</v>
      </c>
      <c r="J519" s="236">
        <v>4</v>
      </c>
      <c r="K519" s="236">
        <v>150</v>
      </c>
      <c r="L519" s="69"/>
      <c r="M519" s="79" t="s">
        <v>2254</v>
      </c>
      <c r="N519" s="69" t="s">
        <v>2799</v>
      </c>
      <c r="O519" s="116"/>
      <c r="P519" s="116"/>
    </row>
    <row r="520" ht="29" customHeight="1" spans="1:16">
      <c r="A520" s="69">
        <v>516</v>
      </c>
      <c r="B520" s="197" t="s">
        <v>769</v>
      </c>
      <c r="C520" s="197"/>
      <c r="D520" s="165" t="s">
        <v>2858</v>
      </c>
      <c r="E520" s="56" t="s">
        <v>22</v>
      </c>
      <c r="F520" s="230" t="s">
        <v>45</v>
      </c>
      <c r="G520" s="97">
        <v>1</v>
      </c>
      <c r="H520" s="235">
        <v>17</v>
      </c>
      <c r="I520" s="221">
        <f t="shared" si="8"/>
        <v>17</v>
      </c>
      <c r="J520" s="236">
        <v>4</v>
      </c>
      <c r="K520" s="236">
        <v>150</v>
      </c>
      <c r="L520" s="69"/>
      <c r="M520" s="79" t="s">
        <v>2254</v>
      </c>
      <c r="N520" s="69" t="s">
        <v>2799</v>
      </c>
      <c r="O520" s="116"/>
      <c r="P520" s="116"/>
    </row>
    <row r="521" ht="29" customHeight="1" spans="1:16">
      <c r="A521" s="69">
        <v>517</v>
      </c>
      <c r="B521" s="197" t="s">
        <v>769</v>
      </c>
      <c r="C521" s="197"/>
      <c r="D521" s="165" t="s">
        <v>2859</v>
      </c>
      <c r="E521" s="56" t="s">
        <v>22</v>
      </c>
      <c r="F521" s="230" t="s">
        <v>45</v>
      </c>
      <c r="G521" s="97">
        <v>4</v>
      </c>
      <c r="H521" s="235">
        <v>18</v>
      </c>
      <c r="I521" s="221">
        <f t="shared" si="8"/>
        <v>72</v>
      </c>
      <c r="J521" s="236">
        <v>4</v>
      </c>
      <c r="K521" s="236">
        <v>150</v>
      </c>
      <c r="L521" s="69"/>
      <c r="M521" s="79" t="s">
        <v>2254</v>
      </c>
      <c r="N521" s="69" t="s">
        <v>2799</v>
      </c>
      <c r="O521" s="116"/>
      <c r="P521" s="116"/>
    </row>
    <row r="522" ht="29" customHeight="1" spans="1:16">
      <c r="A522" s="69">
        <v>518</v>
      </c>
      <c r="B522" s="197" t="s">
        <v>2301</v>
      </c>
      <c r="C522" s="197"/>
      <c r="D522" s="165" t="s">
        <v>2860</v>
      </c>
      <c r="E522" s="56" t="s">
        <v>22</v>
      </c>
      <c r="F522" s="230" t="s">
        <v>32</v>
      </c>
      <c r="G522" s="97">
        <v>2</v>
      </c>
      <c r="H522" s="235">
        <v>19</v>
      </c>
      <c r="I522" s="221">
        <f t="shared" si="8"/>
        <v>38</v>
      </c>
      <c r="J522" s="236">
        <v>4</v>
      </c>
      <c r="K522" s="236">
        <v>150</v>
      </c>
      <c r="L522" s="69"/>
      <c r="M522" s="79" t="s">
        <v>2254</v>
      </c>
      <c r="N522" s="69" t="s">
        <v>2799</v>
      </c>
      <c r="O522" s="116"/>
      <c r="P522" s="116"/>
    </row>
    <row r="523" ht="29" customHeight="1" spans="1:16">
      <c r="A523" s="69">
        <v>519</v>
      </c>
      <c r="B523" s="197" t="s">
        <v>2303</v>
      </c>
      <c r="C523" s="197"/>
      <c r="D523" s="165" t="s">
        <v>2861</v>
      </c>
      <c r="E523" s="56" t="s">
        <v>22</v>
      </c>
      <c r="F523" s="230" t="s">
        <v>45</v>
      </c>
      <c r="G523" s="97">
        <v>10</v>
      </c>
      <c r="H523" s="235">
        <v>2</v>
      </c>
      <c r="I523" s="221">
        <f t="shared" si="8"/>
        <v>20</v>
      </c>
      <c r="J523" s="236">
        <v>4</v>
      </c>
      <c r="K523" s="236">
        <v>150</v>
      </c>
      <c r="L523" s="69"/>
      <c r="M523" s="79" t="s">
        <v>2254</v>
      </c>
      <c r="N523" s="69" t="s">
        <v>2799</v>
      </c>
      <c r="O523" s="116"/>
      <c r="P523" s="116"/>
    </row>
    <row r="524" ht="29" customHeight="1" spans="1:16">
      <c r="A524" s="69">
        <v>520</v>
      </c>
      <c r="B524" s="197" t="s">
        <v>2780</v>
      </c>
      <c r="C524" s="197"/>
      <c r="D524" s="165" t="s">
        <v>2862</v>
      </c>
      <c r="E524" s="56" t="s">
        <v>22</v>
      </c>
      <c r="F524" s="230" t="s">
        <v>45</v>
      </c>
      <c r="G524" s="97">
        <v>1</v>
      </c>
      <c r="H524" s="235">
        <v>10</v>
      </c>
      <c r="I524" s="221">
        <f t="shared" si="8"/>
        <v>10</v>
      </c>
      <c r="J524" s="236">
        <v>4</v>
      </c>
      <c r="K524" s="236">
        <v>150</v>
      </c>
      <c r="L524" s="69"/>
      <c r="M524" s="79" t="s">
        <v>2254</v>
      </c>
      <c r="N524" s="69" t="s">
        <v>2799</v>
      </c>
      <c r="O524" s="116"/>
      <c r="P524" s="116"/>
    </row>
    <row r="525" ht="29" customHeight="1" spans="1:16">
      <c r="A525" s="69">
        <v>521</v>
      </c>
      <c r="B525" s="197" t="s">
        <v>2780</v>
      </c>
      <c r="C525" s="197"/>
      <c r="D525" s="165" t="s">
        <v>2863</v>
      </c>
      <c r="E525" s="56" t="s">
        <v>22</v>
      </c>
      <c r="F525" s="230" t="s">
        <v>45</v>
      </c>
      <c r="G525" s="97">
        <v>1</v>
      </c>
      <c r="H525" s="235">
        <v>8</v>
      </c>
      <c r="I525" s="221">
        <f t="shared" si="8"/>
        <v>8</v>
      </c>
      <c r="J525" s="236">
        <v>4</v>
      </c>
      <c r="K525" s="236">
        <v>150</v>
      </c>
      <c r="L525" s="69"/>
      <c r="M525" s="79" t="s">
        <v>2254</v>
      </c>
      <c r="N525" s="69" t="s">
        <v>2799</v>
      </c>
      <c r="O525" s="116"/>
      <c r="P525" s="116"/>
    </row>
    <row r="526" ht="29" customHeight="1" spans="1:16">
      <c r="A526" s="69">
        <v>522</v>
      </c>
      <c r="B526" s="197" t="s">
        <v>2864</v>
      </c>
      <c r="C526" s="197"/>
      <c r="D526" s="165" t="s">
        <v>2865</v>
      </c>
      <c r="E526" s="56" t="s">
        <v>22</v>
      </c>
      <c r="F526" s="230" t="s">
        <v>32</v>
      </c>
      <c r="G526" s="97">
        <v>4</v>
      </c>
      <c r="H526" s="235">
        <v>2.5</v>
      </c>
      <c r="I526" s="221">
        <f t="shared" si="8"/>
        <v>10</v>
      </c>
      <c r="J526" s="236">
        <v>4</v>
      </c>
      <c r="K526" s="236">
        <v>150</v>
      </c>
      <c r="L526" s="69"/>
      <c r="M526" s="79" t="s">
        <v>2254</v>
      </c>
      <c r="N526" s="69" t="s">
        <v>2799</v>
      </c>
      <c r="O526" s="116"/>
      <c r="P526" s="116"/>
    </row>
    <row r="527" ht="29" customHeight="1" spans="1:16">
      <c r="A527" s="69">
        <v>523</v>
      </c>
      <c r="B527" s="197" t="s">
        <v>2784</v>
      </c>
      <c r="C527" s="197"/>
      <c r="D527" s="165" t="s">
        <v>2785</v>
      </c>
      <c r="E527" s="56" t="s">
        <v>22</v>
      </c>
      <c r="F527" s="230" t="s">
        <v>32</v>
      </c>
      <c r="G527" s="97">
        <v>4</v>
      </c>
      <c r="H527" s="235">
        <v>2.5</v>
      </c>
      <c r="I527" s="221">
        <f t="shared" si="8"/>
        <v>10</v>
      </c>
      <c r="J527" s="236">
        <v>4</v>
      </c>
      <c r="K527" s="236">
        <v>150</v>
      </c>
      <c r="L527" s="69"/>
      <c r="M527" s="79" t="s">
        <v>2254</v>
      </c>
      <c r="N527" s="69" t="s">
        <v>2799</v>
      </c>
      <c r="O527" s="116"/>
      <c r="P527" s="116"/>
    </row>
    <row r="528" ht="29" customHeight="1" spans="1:16">
      <c r="A528" s="69">
        <v>524</v>
      </c>
      <c r="B528" s="197" t="s">
        <v>2866</v>
      </c>
      <c r="C528" s="197"/>
      <c r="D528" s="165" t="s">
        <v>2867</v>
      </c>
      <c r="E528" s="56" t="s">
        <v>22</v>
      </c>
      <c r="F528" s="230" t="s">
        <v>32</v>
      </c>
      <c r="G528" s="97">
        <v>10</v>
      </c>
      <c r="H528" s="235">
        <v>2.8</v>
      </c>
      <c r="I528" s="221">
        <f t="shared" si="8"/>
        <v>28</v>
      </c>
      <c r="J528" s="236">
        <v>4</v>
      </c>
      <c r="K528" s="236">
        <v>150</v>
      </c>
      <c r="L528" s="69"/>
      <c r="M528" s="79" t="s">
        <v>2254</v>
      </c>
      <c r="N528" s="69" t="s">
        <v>2799</v>
      </c>
      <c r="O528" s="116"/>
      <c r="P528" s="116"/>
    </row>
    <row r="529" ht="29" customHeight="1" spans="1:16">
      <c r="A529" s="69">
        <v>525</v>
      </c>
      <c r="B529" s="197" t="s">
        <v>2289</v>
      </c>
      <c r="C529" s="197"/>
      <c r="D529" s="165" t="s">
        <v>2868</v>
      </c>
      <c r="E529" s="56" t="s">
        <v>22</v>
      </c>
      <c r="F529" s="230" t="s">
        <v>32</v>
      </c>
      <c r="G529" s="97">
        <v>2</v>
      </c>
      <c r="H529" s="235">
        <v>11</v>
      </c>
      <c r="I529" s="221">
        <f t="shared" si="8"/>
        <v>22</v>
      </c>
      <c r="J529" s="236">
        <v>4</v>
      </c>
      <c r="K529" s="236">
        <v>150</v>
      </c>
      <c r="L529" s="69"/>
      <c r="M529" s="79" t="s">
        <v>2254</v>
      </c>
      <c r="N529" s="69" t="s">
        <v>2799</v>
      </c>
      <c r="O529" s="116"/>
      <c r="P529" s="116"/>
    </row>
    <row r="530" ht="29" customHeight="1" spans="1:16">
      <c r="A530" s="69">
        <v>526</v>
      </c>
      <c r="B530" s="197" t="s">
        <v>2712</v>
      </c>
      <c r="C530" s="197"/>
      <c r="D530" s="165" t="s">
        <v>2713</v>
      </c>
      <c r="E530" s="56" t="s">
        <v>22</v>
      </c>
      <c r="F530" s="230" t="s">
        <v>32</v>
      </c>
      <c r="G530" s="97">
        <v>10</v>
      </c>
      <c r="H530" s="235">
        <v>1.5</v>
      </c>
      <c r="I530" s="221">
        <f t="shared" si="8"/>
        <v>15</v>
      </c>
      <c r="J530" s="236">
        <v>4</v>
      </c>
      <c r="K530" s="236">
        <v>150</v>
      </c>
      <c r="L530" s="69"/>
      <c r="M530" s="79" t="s">
        <v>2254</v>
      </c>
      <c r="N530" s="69" t="s">
        <v>2799</v>
      </c>
      <c r="O530" s="116"/>
      <c r="P530" s="116"/>
    </row>
    <row r="531" ht="29" customHeight="1" spans="1:16">
      <c r="A531" s="69">
        <v>527</v>
      </c>
      <c r="B531" s="197" t="s">
        <v>2760</v>
      </c>
      <c r="C531" s="197"/>
      <c r="D531" s="165" t="s">
        <v>2761</v>
      </c>
      <c r="E531" s="56" t="s">
        <v>22</v>
      </c>
      <c r="F531" s="230" t="s">
        <v>210</v>
      </c>
      <c r="G531" s="97">
        <v>5</v>
      </c>
      <c r="H531" s="235">
        <v>12</v>
      </c>
      <c r="I531" s="221">
        <f t="shared" si="8"/>
        <v>60</v>
      </c>
      <c r="J531" s="236">
        <v>4</v>
      </c>
      <c r="K531" s="236">
        <v>150</v>
      </c>
      <c r="L531" s="69"/>
      <c r="M531" s="79" t="s">
        <v>2254</v>
      </c>
      <c r="N531" s="69" t="s">
        <v>2799</v>
      </c>
      <c r="O531" s="116"/>
      <c r="P531" s="116"/>
    </row>
    <row r="532" ht="29" customHeight="1" spans="1:16">
      <c r="A532" s="69">
        <v>528</v>
      </c>
      <c r="B532" s="197" t="s">
        <v>2790</v>
      </c>
      <c r="C532" s="197"/>
      <c r="D532" s="165" t="s">
        <v>2791</v>
      </c>
      <c r="E532" s="56" t="s">
        <v>22</v>
      </c>
      <c r="F532" s="230" t="s">
        <v>210</v>
      </c>
      <c r="G532" s="97">
        <v>4</v>
      </c>
      <c r="H532" s="235">
        <v>32</v>
      </c>
      <c r="I532" s="221">
        <f t="shared" si="8"/>
        <v>128</v>
      </c>
      <c r="J532" s="236">
        <v>4</v>
      </c>
      <c r="K532" s="236">
        <v>150</v>
      </c>
      <c r="L532" s="69"/>
      <c r="M532" s="79" t="s">
        <v>2254</v>
      </c>
      <c r="N532" s="69" t="s">
        <v>2799</v>
      </c>
      <c r="O532" s="116"/>
      <c r="P532" s="116"/>
    </row>
    <row r="533" ht="29" customHeight="1" spans="1:16">
      <c r="A533" s="69">
        <v>529</v>
      </c>
      <c r="B533" s="197" t="s">
        <v>2792</v>
      </c>
      <c r="C533" s="197"/>
      <c r="D533" s="165" t="s">
        <v>2793</v>
      </c>
      <c r="E533" s="56" t="s">
        <v>22</v>
      </c>
      <c r="F533" s="230" t="s">
        <v>210</v>
      </c>
      <c r="G533" s="97">
        <v>1</v>
      </c>
      <c r="H533" s="235">
        <v>38</v>
      </c>
      <c r="I533" s="221">
        <f t="shared" si="8"/>
        <v>38</v>
      </c>
      <c r="J533" s="236">
        <v>4</v>
      </c>
      <c r="K533" s="236">
        <v>150</v>
      </c>
      <c r="L533" s="69"/>
      <c r="M533" s="79" t="s">
        <v>2254</v>
      </c>
      <c r="N533" s="69" t="s">
        <v>2799</v>
      </c>
      <c r="O533" s="116"/>
      <c r="P533" s="116"/>
    </row>
    <row r="534" ht="29" customHeight="1" spans="1:16">
      <c r="A534" s="69">
        <v>530</v>
      </c>
      <c r="B534" s="197" t="s">
        <v>2270</v>
      </c>
      <c r="C534" s="197"/>
      <c r="D534" s="165" t="s">
        <v>2794</v>
      </c>
      <c r="E534" s="56" t="s">
        <v>22</v>
      </c>
      <c r="F534" s="230" t="s">
        <v>32</v>
      </c>
      <c r="G534" s="97">
        <v>1</v>
      </c>
      <c r="H534" s="235">
        <v>21</v>
      </c>
      <c r="I534" s="221">
        <f t="shared" si="8"/>
        <v>21</v>
      </c>
      <c r="J534" s="236">
        <v>4</v>
      </c>
      <c r="K534" s="236">
        <v>150</v>
      </c>
      <c r="L534" s="69"/>
      <c r="M534" s="79" t="s">
        <v>2254</v>
      </c>
      <c r="N534" s="69" t="s">
        <v>2799</v>
      </c>
      <c r="O534" s="116"/>
      <c r="P534" s="116"/>
    </row>
    <row r="535" ht="29" customHeight="1" spans="1:16">
      <c r="A535" s="69">
        <v>531</v>
      </c>
      <c r="B535" s="197" t="s">
        <v>2742</v>
      </c>
      <c r="C535" s="197"/>
      <c r="D535" s="165" t="s">
        <v>2743</v>
      </c>
      <c r="E535" s="56" t="s">
        <v>22</v>
      </c>
      <c r="F535" s="56" t="s">
        <v>32</v>
      </c>
      <c r="G535" s="97">
        <v>4</v>
      </c>
      <c r="H535" s="165">
        <v>8</v>
      </c>
      <c r="I535" s="221">
        <f t="shared" si="8"/>
        <v>32</v>
      </c>
      <c r="J535" s="236">
        <v>4</v>
      </c>
      <c r="K535" s="236">
        <v>150</v>
      </c>
      <c r="L535" s="69"/>
      <c r="M535" s="79" t="s">
        <v>2254</v>
      </c>
      <c r="N535" s="69" t="s">
        <v>2799</v>
      </c>
      <c r="O535" s="116"/>
      <c r="P535" s="116"/>
    </row>
    <row r="536" ht="29" customHeight="1" spans="1:16">
      <c r="A536" s="69">
        <v>532</v>
      </c>
      <c r="B536" s="197" t="s">
        <v>2795</v>
      </c>
      <c r="C536" s="238"/>
      <c r="D536" s="56" t="s">
        <v>2869</v>
      </c>
      <c r="E536" s="56" t="s">
        <v>22</v>
      </c>
      <c r="F536" s="230" t="s">
        <v>23</v>
      </c>
      <c r="G536" s="97">
        <v>1</v>
      </c>
      <c r="H536" s="235">
        <v>36</v>
      </c>
      <c r="I536" s="221">
        <f t="shared" si="8"/>
        <v>36</v>
      </c>
      <c r="J536" s="236">
        <v>4</v>
      </c>
      <c r="K536" s="236">
        <v>150</v>
      </c>
      <c r="L536" s="69"/>
      <c r="M536" s="79" t="s">
        <v>2254</v>
      </c>
      <c r="N536" s="69" t="s">
        <v>2799</v>
      </c>
      <c r="O536" s="116"/>
      <c r="P536" s="116"/>
    </row>
    <row r="537" ht="29" customHeight="1" spans="1:16">
      <c r="A537" s="69">
        <v>533</v>
      </c>
      <c r="B537" s="197" t="s">
        <v>794</v>
      </c>
      <c r="C537" s="197"/>
      <c r="D537" s="165" t="s">
        <v>2797</v>
      </c>
      <c r="E537" s="56" t="s">
        <v>22</v>
      </c>
      <c r="F537" s="230" t="s">
        <v>674</v>
      </c>
      <c r="G537" s="97">
        <v>2</v>
      </c>
      <c r="H537" s="235">
        <v>3</v>
      </c>
      <c r="I537" s="221">
        <f t="shared" si="8"/>
        <v>6</v>
      </c>
      <c r="J537" s="236">
        <v>4</v>
      </c>
      <c r="K537" s="236">
        <v>150</v>
      </c>
      <c r="L537" s="69"/>
      <c r="M537" s="79" t="s">
        <v>2254</v>
      </c>
      <c r="N537" s="69" t="s">
        <v>2799</v>
      </c>
      <c r="O537" s="116"/>
      <c r="P537" s="116"/>
    </row>
    <row r="538" ht="29" customHeight="1" spans="1:16">
      <c r="A538" s="69">
        <v>534</v>
      </c>
      <c r="B538" s="197" t="s">
        <v>2764</v>
      </c>
      <c r="C538" s="197"/>
      <c r="D538" s="165" t="s">
        <v>2765</v>
      </c>
      <c r="E538" s="56" t="s">
        <v>22</v>
      </c>
      <c r="F538" s="230" t="s">
        <v>32</v>
      </c>
      <c r="G538" s="97">
        <v>8</v>
      </c>
      <c r="H538" s="235">
        <v>42</v>
      </c>
      <c r="I538" s="221">
        <f t="shared" si="8"/>
        <v>336</v>
      </c>
      <c r="J538" s="236">
        <v>4</v>
      </c>
      <c r="K538" s="236">
        <v>150</v>
      </c>
      <c r="L538" s="69"/>
      <c r="M538" s="79" t="s">
        <v>2254</v>
      </c>
      <c r="N538" s="69" t="s">
        <v>2799</v>
      </c>
      <c r="O538" s="116"/>
      <c r="P538" s="116"/>
    </row>
    <row r="539" ht="29" customHeight="1" spans="1:16">
      <c r="A539" s="69">
        <v>535</v>
      </c>
      <c r="B539" s="197" t="s">
        <v>794</v>
      </c>
      <c r="C539" s="197"/>
      <c r="D539" s="165" t="s">
        <v>2797</v>
      </c>
      <c r="E539" s="56" t="s">
        <v>22</v>
      </c>
      <c r="F539" s="230" t="s">
        <v>674</v>
      </c>
      <c r="G539" s="97">
        <v>20</v>
      </c>
      <c r="H539" s="235">
        <v>3</v>
      </c>
      <c r="I539" s="221">
        <f t="shared" si="8"/>
        <v>60</v>
      </c>
      <c r="J539" s="236">
        <v>4</v>
      </c>
      <c r="K539" s="236">
        <v>150</v>
      </c>
      <c r="L539" s="69"/>
      <c r="M539" s="79" t="s">
        <v>2254</v>
      </c>
      <c r="N539" s="69" t="s">
        <v>2799</v>
      </c>
      <c r="O539" s="116"/>
      <c r="P539" s="116"/>
    </row>
    <row r="540" ht="29" customHeight="1" spans="1:16">
      <c r="A540" s="69">
        <v>536</v>
      </c>
      <c r="B540" s="197" t="s">
        <v>2870</v>
      </c>
      <c r="C540" s="197"/>
      <c r="D540" s="165" t="s">
        <v>2871</v>
      </c>
      <c r="E540" s="56" t="s">
        <v>22</v>
      </c>
      <c r="F540" s="230" t="s">
        <v>45</v>
      </c>
      <c r="G540" s="97">
        <v>2</v>
      </c>
      <c r="H540" s="235">
        <v>40</v>
      </c>
      <c r="I540" s="221">
        <f t="shared" si="8"/>
        <v>80</v>
      </c>
      <c r="J540" s="236">
        <v>4</v>
      </c>
      <c r="K540" s="236">
        <v>150</v>
      </c>
      <c r="L540" s="69"/>
      <c r="M540" s="79" t="s">
        <v>2254</v>
      </c>
      <c r="N540" s="69" t="s">
        <v>2799</v>
      </c>
      <c r="O540" s="116"/>
      <c r="P540" s="116"/>
    </row>
    <row r="541" ht="29" customHeight="1" spans="1:16">
      <c r="A541" s="69">
        <v>537</v>
      </c>
      <c r="B541" s="197" t="s">
        <v>2870</v>
      </c>
      <c r="C541" s="197"/>
      <c r="D541" s="165" t="s">
        <v>2872</v>
      </c>
      <c r="E541" s="56" t="s">
        <v>22</v>
      </c>
      <c r="F541" s="230" t="s">
        <v>45</v>
      </c>
      <c r="G541" s="97">
        <v>2</v>
      </c>
      <c r="H541" s="235">
        <v>40</v>
      </c>
      <c r="I541" s="221">
        <f t="shared" si="8"/>
        <v>80</v>
      </c>
      <c r="J541" s="236">
        <v>4</v>
      </c>
      <c r="K541" s="236">
        <v>150</v>
      </c>
      <c r="L541" s="69"/>
      <c r="M541" s="79" t="s">
        <v>2254</v>
      </c>
      <c r="N541" s="69" t="s">
        <v>2799</v>
      </c>
      <c r="O541" s="116"/>
      <c r="P541" s="116"/>
    </row>
    <row r="542" ht="29" customHeight="1" spans="1:16">
      <c r="A542" s="69">
        <v>538</v>
      </c>
      <c r="B542" s="197" t="s">
        <v>2873</v>
      </c>
      <c r="C542" s="197"/>
      <c r="D542" s="165" t="s">
        <v>2874</v>
      </c>
      <c r="E542" s="56" t="s">
        <v>22</v>
      </c>
      <c r="F542" s="230" t="s">
        <v>32</v>
      </c>
      <c r="G542" s="97">
        <v>12</v>
      </c>
      <c r="H542" s="235">
        <v>4.5</v>
      </c>
      <c r="I542" s="221">
        <f t="shared" si="8"/>
        <v>54</v>
      </c>
      <c r="J542" s="236">
        <v>4</v>
      </c>
      <c r="K542" s="236">
        <v>150</v>
      </c>
      <c r="L542" s="69"/>
      <c r="M542" s="79" t="s">
        <v>2254</v>
      </c>
      <c r="N542" s="69" t="s">
        <v>2799</v>
      </c>
      <c r="O542" s="116"/>
      <c r="P542" s="116"/>
    </row>
    <row r="543" ht="29" customHeight="1" spans="1:16">
      <c r="A543" s="69">
        <v>539</v>
      </c>
      <c r="B543" s="197" t="s">
        <v>2875</v>
      </c>
      <c r="C543" s="197"/>
      <c r="D543" s="165" t="s">
        <v>2876</v>
      </c>
      <c r="E543" s="56" t="s">
        <v>22</v>
      </c>
      <c r="F543" s="230" t="s">
        <v>32</v>
      </c>
      <c r="G543" s="97">
        <v>10</v>
      </c>
      <c r="H543" s="235">
        <v>2.5</v>
      </c>
      <c r="I543" s="221">
        <f t="shared" si="8"/>
        <v>25</v>
      </c>
      <c r="J543" s="236">
        <v>4</v>
      </c>
      <c r="K543" s="236">
        <v>150</v>
      </c>
      <c r="L543" s="69"/>
      <c r="M543" s="79" t="s">
        <v>2254</v>
      </c>
      <c r="N543" s="69" t="s">
        <v>2799</v>
      </c>
      <c r="O543" s="116"/>
      <c r="P543" s="116"/>
    </row>
    <row r="544" ht="29" customHeight="1" spans="1:16">
      <c r="A544" s="69">
        <v>540</v>
      </c>
      <c r="B544" s="69" t="s">
        <v>2554</v>
      </c>
      <c r="C544" s="69"/>
      <c r="D544" s="69" t="s">
        <v>1353</v>
      </c>
      <c r="E544" s="69" t="s">
        <v>22</v>
      </c>
      <c r="F544" s="58" t="s">
        <v>204</v>
      </c>
      <c r="G544" s="58">
        <f>2+2</f>
        <v>4</v>
      </c>
      <c r="H544" s="220">
        <v>7.1</v>
      </c>
      <c r="I544" s="221">
        <f t="shared" si="8"/>
        <v>28.4</v>
      </c>
      <c r="J544" s="57">
        <v>8</v>
      </c>
      <c r="K544" s="57">
        <v>240</v>
      </c>
      <c r="L544" s="79"/>
      <c r="M544" s="79" t="s">
        <v>2254</v>
      </c>
      <c r="N544" s="57"/>
      <c r="O544" s="116"/>
      <c r="P544" s="116"/>
    </row>
    <row r="545" ht="29" customHeight="1" spans="1:16">
      <c r="A545" s="69">
        <v>541</v>
      </c>
      <c r="B545" s="69" t="s">
        <v>2877</v>
      </c>
      <c r="C545" s="69"/>
      <c r="D545" s="37" t="s">
        <v>2878</v>
      </c>
      <c r="E545" s="69" t="s">
        <v>22</v>
      </c>
      <c r="F545" s="58" t="s">
        <v>32</v>
      </c>
      <c r="G545" s="58">
        <v>4</v>
      </c>
      <c r="H545" s="220">
        <v>33</v>
      </c>
      <c r="I545" s="221">
        <f t="shared" si="8"/>
        <v>132</v>
      </c>
      <c r="J545" s="57">
        <v>8</v>
      </c>
      <c r="K545" s="57">
        <v>240</v>
      </c>
      <c r="L545" s="79"/>
      <c r="M545" s="79" t="s">
        <v>2254</v>
      </c>
      <c r="N545" s="57"/>
      <c r="O545" s="116"/>
      <c r="P545" s="116"/>
    </row>
    <row r="546" ht="29" customHeight="1" spans="1:16">
      <c r="A546" s="69">
        <v>542</v>
      </c>
      <c r="B546" s="69" t="s">
        <v>2879</v>
      </c>
      <c r="C546" s="69"/>
      <c r="D546" s="37" t="s">
        <v>2880</v>
      </c>
      <c r="E546" s="69" t="s">
        <v>22</v>
      </c>
      <c r="F546" s="58" t="s">
        <v>32</v>
      </c>
      <c r="G546" s="58">
        <v>1</v>
      </c>
      <c r="H546" s="220">
        <v>189</v>
      </c>
      <c r="I546" s="221">
        <f t="shared" si="8"/>
        <v>189</v>
      </c>
      <c r="J546" s="57">
        <v>8</v>
      </c>
      <c r="K546" s="57">
        <v>240</v>
      </c>
      <c r="L546" s="79"/>
      <c r="M546" s="79" t="s">
        <v>2254</v>
      </c>
      <c r="N546" s="57"/>
      <c r="O546" s="116"/>
      <c r="P546" s="116"/>
    </row>
    <row r="547" ht="29" customHeight="1" spans="1:16">
      <c r="A547" s="69">
        <v>543</v>
      </c>
      <c r="B547" s="69" t="s">
        <v>2881</v>
      </c>
      <c r="C547" s="69"/>
      <c r="D547" s="37" t="s">
        <v>2882</v>
      </c>
      <c r="E547" s="69" t="s">
        <v>22</v>
      </c>
      <c r="F547" s="58" t="s">
        <v>210</v>
      </c>
      <c r="G547" s="58">
        <v>3</v>
      </c>
      <c r="H547" s="220">
        <v>28</v>
      </c>
      <c r="I547" s="221">
        <f t="shared" si="8"/>
        <v>84</v>
      </c>
      <c r="J547" s="57">
        <v>8</v>
      </c>
      <c r="K547" s="57">
        <v>240</v>
      </c>
      <c r="L547" s="79"/>
      <c r="M547" s="79" t="s">
        <v>2254</v>
      </c>
      <c r="N547" s="57"/>
      <c r="O547" s="116"/>
      <c r="P547" s="116"/>
    </row>
    <row r="548" ht="29" customHeight="1" spans="1:16">
      <c r="A548" s="69">
        <v>544</v>
      </c>
      <c r="B548" s="69" t="s">
        <v>2883</v>
      </c>
      <c r="C548" s="69"/>
      <c r="D548" s="69" t="s">
        <v>2884</v>
      </c>
      <c r="E548" s="69" t="s">
        <v>22</v>
      </c>
      <c r="F548" s="58" t="s">
        <v>2603</v>
      </c>
      <c r="G548" s="58">
        <v>5</v>
      </c>
      <c r="H548" s="220">
        <v>22.6</v>
      </c>
      <c r="I548" s="221">
        <f t="shared" si="8"/>
        <v>113</v>
      </c>
      <c r="J548" s="57">
        <v>8</v>
      </c>
      <c r="K548" s="57">
        <v>240</v>
      </c>
      <c r="L548" s="79"/>
      <c r="M548" s="79" t="s">
        <v>2254</v>
      </c>
      <c r="N548" s="57"/>
      <c r="O548" s="116"/>
      <c r="P548" s="116"/>
    </row>
    <row r="549" ht="29" customHeight="1" spans="1:16">
      <c r="A549" s="69">
        <v>545</v>
      </c>
      <c r="B549" s="69" t="s">
        <v>2885</v>
      </c>
      <c r="C549" s="69"/>
      <c r="D549" s="37" t="s">
        <v>2886</v>
      </c>
      <c r="E549" s="69" t="s">
        <v>22</v>
      </c>
      <c r="F549" s="58" t="s">
        <v>674</v>
      </c>
      <c r="G549" s="58">
        <v>3</v>
      </c>
      <c r="H549" s="220">
        <v>52</v>
      </c>
      <c r="I549" s="221">
        <f t="shared" si="8"/>
        <v>156</v>
      </c>
      <c r="J549" s="57">
        <v>8</v>
      </c>
      <c r="K549" s="57">
        <v>240</v>
      </c>
      <c r="L549" s="79"/>
      <c r="M549" s="79" t="s">
        <v>2254</v>
      </c>
      <c r="N549" s="57"/>
      <c r="O549" s="116"/>
      <c r="P549" s="116"/>
    </row>
    <row r="550" ht="29" customHeight="1" spans="1:16">
      <c r="A550" s="69">
        <v>546</v>
      </c>
      <c r="B550" s="69" t="s">
        <v>2265</v>
      </c>
      <c r="C550" s="69"/>
      <c r="D550" s="37" t="s">
        <v>2887</v>
      </c>
      <c r="E550" s="69" t="s">
        <v>22</v>
      </c>
      <c r="F550" s="58" t="s">
        <v>674</v>
      </c>
      <c r="G550" s="58">
        <v>6</v>
      </c>
      <c r="H550" s="220">
        <v>36</v>
      </c>
      <c r="I550" s="221">
        <f t="shared" si="8"/>
        <v>216</v>
      </c>
      <c r="J550" s="57">
        <v>8</v>
      </c>
      <c r="K550" s="57">
        <v>240</v>
      </c>
      <c r="L550" s="79"/>
      <c r="M550" s="79" t="s">
        <v>2254</v>
      </c>
      <c r="N550" s="57"/>
      <c r="O550" s="116"/>
      <c r="P550" s="116"/>
    </row>
    <row r="551" ht="29" customHeight="1" spans="1:16">
      <c r="A551" s="69">
        <v>547</v>
      </c>
      <c r="B551" s="69" t="s">
        <v>2596</v>
      </c>
      <c r="C551" s="69"/>
      <c r="D551" s="37" t="s">
        <v>2597</v>
      </c>
      <c r="E551" s="69" t="s">
        <v>22</v>
      </c>
      <c r="F551" s="58" t="s">
        <v>23</v>
      </c>
      <c r="G551" s="58">
        <f>2</f>
        <v>2</v>
      </c>
      <c r="H551" s="220">
        <v>6.5</v>
      </c>
      <c r="I551" s="221">
        <f t="shared" si="8"/>
        <v>13</v>
      </c>
      <c r="J551" s="57">
        <v>8</v>
      </c>
      <c r="K551" s="57">
        <v>240</v>
      </c>
      <c r="L551" s="79"/>
      <c r="M551" s="79" t="s">
        <v>2254</v>
      </c>
      <c r="N551" s="57"/>
      <c r="O551" s="116"/>
      <c r="P551" s="116"/>
    </row>
    <row r="552" ht="29" customHeight="1" spans="1:16">
      <c r="A552" s="69">
        <v>548</v>
      </c>
      <c r="B552" s="69" t="s">
        <v>2888</v>
      </c>
      <c r="C552" s="69"/>
      <c r="D552" s="69" t="s">
        <v>1639</v>
      </c>
      <c r="E552" s="69" t="s">
        <v>22</v>
      </c>
      <c r="F552" s="58" t="s">
        <v>32</v>
      </c>
      <c r="G552" s="58">
        <v>10</v>
      </c>
      <c r="H552" s="220">
        <v>13</v>
      </c>
      <c r="I552" s="221">
        <f t="shared" si="8"/>
        <v>130</v>
      </c>
      <c r="J552" s="57">
        <v>8</v>
      </c>
      <c r="K552" s="57">
        <v>240</v>
      </c>
      <c r="L552" s="79"/>
      <c r="M552" s="79" t="s">
        <v>2254</v>
      </c>
      <c r="N552" s="57"/>
      <c r="O552" s="116"/>
      <c r="P552" s="116"/>
    </row>
    <row r="553" ht="29" customHeight="1" spans="1:16">
      <c r="A553" s="69">
        <v>549</v>
      </c>
      <c r="B553" s="69" t="s">
        <v>2889</v>
      </c>
      <c r="C553" s="69"/>
      <c r="D553" s="37" t="s">
        <v>2890</v>
      </c>
      <c r="E553" s="69" t="s">
        <v>22</v>
      </c>
      <c r="F553" s="58" t="s">
        <v>32</v>
      </c>
      <c r="G553" s="58">
        <v>2</v>
      </c>
      <c r="H553" s="220">
        <v>180</v>
      </c>
      <c r="I553" s="221">
        <f t="shared" si="8"/>
        <v>360</v>
      </c>
      <c r="J553" s="57">
        <v>8</v>
      </c>
      <c r="K553" s="57">
        <v>240</v>
      </c>
      <c r="L553" s="79"/>
      <c r="M553" s="79" t="s">
        <v>2254</v>
      </c>
      <c r="N553" s="57"/>
      <c r="O553" s="116"/>
      <c r="P553" s="116"/>
    </row>
    <row r="554" ht="29" customHeight="1" spans="1:16">
      <c r="A554" s="69">
        <v>550</v>
      </c>
      <c r="B554" s="69" t="s">
        <v>2891</v>
      </c>
      <c r="C554" s="69"/>
      <c r="D554" s="69" t="s">
        <v>2892</v>
      </c>
      <c r="E554" s="69" t="s">
        <v>22</v>
      </c>
      <c r="F554" s="58" t="s">
        <v>2893</v>
      </c>
      <c r="G554" s="58">
        <v>1</v>
      </c>
      <c r="H554" s="220">
        <v>105</v>
      </c>
      <c r="I554" s="221">
        <f t="shared" si="8"/>
        <v>105</v>
      </c>
      <c r="J554" s="57">
        <v>8</v>
      </c>
      <c r="K554" s="57">
        <v>240</v>
      </c>
      <c r="L554" s="79"/>
      <c r="M554" s="79" t="s">
        <v>2254</v>
      </c>
      <c r="N554" s="57"/>
      <c r="O554" s="116"/>
      <c r="P554" s="116"/>
    </row>
    <row r="555" ht="29" customHeight="1" spans="1:16">
      <c r="A555" s="69">
        <v>551</v>
      </c>
      <c r="B555" s="69" t="s">
        <v>2894</v>
      </c>
      <c r="C555" s="69"/>
      <c r="D555" s="69" t="s">
        <v>2895</v>
      </c>
      <c r="E555" s="69" t="s">
        <v>22</v>
      </c>
      <c r="F555" s="58" t="s">
        <v>61</v>
      </c>
      <c r="G555" s="58">
        <v>5</v>
      </c>
      <c r="H555" s="220">
        <v>35</v>
      </c>
      <c r="I555" s="221">
        <f t="shared" si="8"/>
        <v>175</v>
      </c>
      <c r="J555" s="57">
        <v>8</v>
      </c>
      <c r="K555" s="57">
        <v>240</v>
      </c>
      <c r="L555" s="79"/>
      <c r="M555" s="79" t="s">
        <v>2254</v>
      </c>
      <c r="N555" s="57"/>
      <c r="O555" s="116"/>
      <c r="P555" s="116"/>
    </row>
    <row r="556" ht="29" customHeight="1" spans="1:16">
      <c r="A556" s="69">
        <v>552</v>
      </c>
      <c r="B556" s="69" t="s">
        <v>773</v>
      </c>
      <c r="C556" s="69"/>
      <c r="D556" s="37" t="s">
        <v>2896</v>
      </c>
      <c r="E556" s="69" t="s">
        <v>22</v>
      </c>
      <c r="F556" s="58" t="s">
        <v>32</v>
      </c>
      <c r="G556" s="230">
        <v>2</v>
      </c>
      <c r="H556" s="220">
        <v>25</v>
      </c>
      <c r="I556" s="221">
        <f t="shared" si="8"/>
        <v>50</v>
      </c>
      <c r="J556" s="57">
        <v>8</v>
      </c>
      <c r="K556" s="57">
        <v>240</v>
      </c>
      <c r="L556" s="79"/>
      <c r="M556" s="79" t="s">
        <v>2254</v>
      </c>
      <c r="N556" s="57"/>
      <c r="O556" s="116"/>
      <c r="P556" s="116"/>
    </row>
    <row r="557" ht="29" customHeight="1" spans="1:16">
      <c r="A557" s="69">
        <v>553</v>
      </c>
      <c r="B557" s="69" t="s">
        <v>2897</v>
      </c>
      <c r="C557" s="69"/>
      <c r="D557" s="69" t="s">
        <v>2898</v>
      </c>
      <c r="E557" s="69" t="s">
        <v>22</v>
      </c>
      <c r="F557" s="58" t="s">
        <v>2899</v>
      </c>
      <c r="G557" s="58">
        <f>5+5</f>
        <v>10</v>
      </c>
      <c r="H557" s="220">
        <v>11</v>
      </c>
      <c r="I557" s="221">
        <f t="shared" si="8"/>
        <v>110</v>
      </c>
      <c r="J557" s="57">
        <v>8</v>
      </c>
      <c r="K557" s="57">
        <v>240</v>
      </c>
      <c r="L557" s="79"/>
      <c r="M557" s="79" t="s">
        <v>2254</v>
      </c>
      <c r="N557" s="57"/>
      <c r="O557" s="116"/>
      <c r="P557" s="116"/>
    </row>
    <row r="558" ht="29" customHeight="1" spans="1:16">
      <c r="A558" s="69">
        <v>554</v>
      </c>
      <c r="B558" s="69" t="s">
        <v>2676</v>
      </c>
      <c r="C558" s="69"/>
      <c r="D558" s="37" t="s">
        <v>2900</v>
      </c>
      <c r="E558" s="69" t="s">
        <v>22</v>
      </c>
      <c r="F558" s="58" t="s">
        <v>32</v>
      </c>
      <c r="G558" s="230">
        <v>2</v>
      </c>
      <c r="H558" s="220">
        <v>40</v>
      </c>
      <c r="I558" s="221">
        <f t="shared" si="8"/>
        <v>80</v>
      </c>
      <c r="J558" s="57">
        <v>8</v>
      </c>
      <c r="K558" s="57">
        <v>240</v>
      </c>
      <c r="L558" s="79"/>
      <c r="M558" s="79" t="s">
        <v>2254</v>
      </c>
      <c r="N558" s="57"/>
      <c r="O558" s="116"/>
      <c r="P558" s="116"/>
    </row>
    <row r="559" ht="29" customHeight="1" spans="1:16">
      <c r="A559" s="69">
        <v>555</v>
      </c>
      <c r="B559" s="69" t="s">
        <v>2280</v>
      </c>
      <c r="C559" s="69"/>
      <c r="D559" s="37" t="s">
        <v>2624</v>
      </c>
      <c r="E559" s="69" t="s">
        <v>22</v>
      </c>
      <c r="F559" s="58" t="s">
        <v>32</v>
      </c>
      <c r="G559" s="230">
        <v>2</v>
      </c>
      <c r="H559" s="220">
        <v>16</v>
      </c>
      <c r="I559" s="221">
        <f t="shared" si="8"/>
        <v>32</v>
      </c>
      <c r="J559" s="57">
        <v>8</v>
      </c>
      <c r="K559" s="57">
        <v>240</v>
      </c>
      <c r="L559" s="79"/>
      <c r="M559" s="79" t="s">
        <v>2254</v>
      </c>
      <c r="N559" s="57"/>
      <c r="O559" s="116"/>
      <c r="P559" s="116"/>
    </row>
    <row r="560" ht="29" customHeight="1" spans="1:16">
      <c r="A560" s="69">
        <v>556</v>
      </c>
      <c r="B560" s="69" t="s">
        <v>2811</v>
      </c>
      <c r="C560" s="79"/>
      <c r="D560" s="37" t="s">
        <v>2901</v>
      </c>
      <c r="E560" s="69" t="s">
        <v>22</v>
      </c>
      <c r="F560" s="58" t="s">
        <v>23</v>
      </c>
      <c r="G560" s="230">
        <v>1</v>
      </c>
      <c r="H560" s="220">
        <v>20</v>
      </c>
      <c r="I560" s="221">
        <f t="shared" si="8"/>
        <v>20</v>
      </c>
      <c r="J560" s="57">
        <v>8</v>
      </c>
      <c r="K560" s="57">
        <v>240</v>
      </c>
      <c r="L560" s="79"/>
      <c r="M560" s="79" t="s">
        <v>2254</v>
      </c>
      <c r="N560" s="57"/>
      <c r="O560" s="116"/>
      <c r="P560" s="116"/>
    </row>
    <row r="561" ht="29" customHeight="1" spans="1:16">
      <c r="A561" s="69">
        <v>557</v>
      </c>
      <c r="B561" s="69" t="s">
        <v>2902</v>
      </c>
      <c r="C561" s="69"/>
      <c r="D561" s="37" t="s">
        <v>2623</v>
      </c>
      <c r="E561" s="69" t="s">
        <v>22</v>
      </c>
      <c r="F561" s="58" t="s">
        <v>413</v>
      </c>
      <c r="G561" s="58">
        <v>1</v>
      </c>
      <c r="H561" s="220">
        <v>41</v>
      </c>
      <c r="I561" s="221">
        <f t="shared" si="8"/>
        <v>41</v>
      </c>
      <c r="J561" s="57">
        <v>8</v>
      </c>
      <c r="K561" s="57">
        <v>240</v>
      </c>
      <c r="L561" s="79"/>
      <c r="M561" s="79" t="s">
        <v>2254</v>
      </c>
      <c r="N561" s="57"/>
      <c r="O561" s="116"/>
      <c r="P561" s="116"/>
    </row>
    <row r="562" ht="29" customHeight="1" spans="1:16">
      <c r="A562" s="69">
        <v>558</v>
      </c>
      <c r="B562" s="69" t="s">
        <v>2903</v>
      </c>
      <c r="C562" s="69"/>
      <c r="D562" s="69" t="s">
        <v>1639</v>
      </c>
      <c r="E562" s="69" t="s">
        <v>22</v>
      </c>
      <c r="F562" s="58" t="s">
        <v>137</v>
      </c>
      <c r="G562" s="58">
        <v>2</v>
      </c>
      <c r="H562" s="220">
        <v>24</v>
      </c>
      <c r="I562" s="221">
        <f t="shared" si="8"/>
        <v>48</v>
      </c>
      <c r="J562" s="57">
        <v>8</v>
      </c>
      <c r="K562" s="57">
        <v>240</v>
      </c>
      <c r="L562" s="79"/>
      <c r="M562" s="79" t="s">
        <v>2254</v>
      </c>
      <c r="N562" s="57"/>
      <c r="O562" s="116"/>
      <c r="P562" s="116"/>
    </row>
    <row r="563" ht="29" customHeight="1" spans="1:16">
      <c r="A563" s="69">
        <v>559</v>
      </c>
      <c r="B563" s="69" t="s">
        <v>2904</v>
      </c>
      <c r="C563" s="69"/>
      <c r="D563" s="69" t="s">
        <v>2905</v>
      </c>
      <c r="E563" s="69" t="s">
        <v>22</v>
      </c>
      <c r="F563" s="58" t="s">
        <v>137</v>
      </c>
      <c r="G563" s="58">
        <v>1</v>
      </c>
      <c r="H563" s="220">
        <v>99</v>
      </c>
      <c r="I563" s="221">
        <f t="shared" si="8"/>
        <v>99</v>
      </c>
      <c r="J563" s="57">
        <v>8</v>
      </c>
      <c r="K563" s="57">
        <v>240</v>
      </c>
      <c r="L563" s="79"/>
      <c r="M563" s="79" t="s">
        <v>2254</v>
      </c>
      <c r="N563" s="57"/>
      <c r="O563" s="116"/>
      <c r="P563" s="116"/>
    </row>
    <row r="564" ht="29" customHeight="1" spans="1:16">
      <c r="A564" s="69">
        <v>560</v>
      </c>
      <c r="B564" s="69" t="s">
        <v>428</v>
      </c>
      <c r="C564" s="69"/>
      <c r="D564" s="37" t="s">
        <v>2262</v>
      </c>
      <c r="E564" s="69" t="s">
        <v>22</v>
      </c>
      <c r="F564" s="58" t="s">
        <v>23</v>
      </c>
      <c r="G564" s="58">
        <f>6+6</f>
        <v>12</v>
      </c>
      <c r="H564" s="220">
        <v>25</v>
      </c>
      <c r="I564" s="221">
        <f t="shared" si="8"/>
        <v>300</v>
      </c>
      <c r="J564" s="57">
        <v>8</v>
      </c>
      <c r="K564" s="57">
        <v>240</v>
      </c>
      <c r="L564" s="79"/>
      <c r="M564" s="79" t="s">
        <v>2254</v>
      </c>
      <c r="N564" s="57"/>
      <c r="O564" s="116"/>
      <c r="P564" s="116"/>
    </row>
    <row r="565" ht="29" customHeight="1" spans="1:16">
      <c r="A565" s="69">
        <v>561</v>
      </c>
      <c r="B565" s="69" t="s">
        <v>2906</v>
      </c>
      <c r="C565" s="69"/>
      <c r="D565" s="37" t="s">
        <v>2907</v>
      </c>
      <c r="E565" s="69" t="s">
        <v>22</v>
      </c>
      <c r="F565" s="58" t="s">
        <v>204</v>
      </c>
      <c r="G565" s="58">
        <f t="shared" ref="G565:G568" si="9">1+2</f>
        <v>3</v>
      </c>
      <c r="H565" s="220">
        <v>22</v>
      </c>
      <c r="I565" s="221">
        <f t="shared" si="8"/>
        <v>66</v>
      </c>
      <c r="J565" s="57">
        <v>8</v>
      </c>
      <c r="K565" s="57">
        <v>240</v>
      </c>
      <c r="L565" s="79"/>
      <c r="M565" s="79" t="s">
        <v>2254</v>
      </c>
      <c r="N565" s="57"/>
      <c r="O565" s="116"/>
      <c r="P565" s="116"/>
    </row>
    <row r="566" ht="29" customHeight="1" spans="1:16">
      <c r="A566" s="69">
        <v>562</v>
      </c>
      <c r="B566" s="69" t="s">
        <v>2908</v>
      </c>
      <c r="C566" s="69"/>
      <c r="D566" s="69" t="s">
        <v>2909</v>
      </c>
      <c r="E566" s="69" t="s">
        <v>22</v>
      </c>
      <c r="F566" s="58" t="s">
        <v>210</v>
      </c>
      <c r="G566" s="58">
        <f t="shared" si="9"/>
        <v>3</v>
      </c>
      <c r="H566" s="220">
        <v>58</v>
      </c>
      <c r="I566" s="221">
        <f t="shared" si="8"/>
        <v>174</v>
      </c>
      <c r="J566" s="57">
        <v>8</v>
      </c>
      <c r="K566" s="57">
        <v>240</v>
      </c>
      <c r="L566" s="79"/>
      <c r="M566" s="79" t="s">
        <v>2254</v>
      </c>
      <c r="N566" s="57"/>
      <c r="O566" s="116"/>
      <c r="P566" s="116"/>
    </row>
    <row r="567" ht="29" customHeight="1" spans="1:16">
      <c r="A567" s="69">
        <v>563</v>
      </c>
      <c r="B567" s="69" t="s">
        <v>2910</v>
      </c>
      <c r="C567" s="69"/>
      <c r="D567" s="69" t="s">
        <v>2911</v>
      </c>
      <c r="E567" s="69" t="s">
        <v>22</v>
      </c>
      <c r="F567" s="58" t="s">
        <v>2893</v>
      </c>
      <c r="G567" s="58">
        <v>1</v>
      </c>
      <c r="H567" s="220">
        <v>38</v>
      </c>
      <c r="I567" s="221">
        <f t="shared" si="8"/>
        <v>38</v>
      </c>
      <c r="J567" s="57">
        <v>8</v>
      </c>
      <c r="K567" s="57">
        <v>240</v>
      </c>
      <c r="L567" s="79"/>
      <c r="M567" s="79" t="s">
        <v>2254</v>
      </c>
      <c r="N567" s="57"/>
      <c r="O567" s="116"/>
      <c r="P567" s="116"/>
    </row>
    <row r="568" ht="29" customHeight="1" spans="1:16">
      <c r="A568" s="69">
        <v>564</v>
      </c>
      <c r="B568" s="69" t="s">
        <v>2912</v>
      </c>
      <c r="C568" s="69"/>
      <c r="D568" s="69" t="s">
        <v>2913</v>
      </c>
      <c r="E568" s="69" t="s">
        <v>22</v>
      </c>
      <c r="F568" s="58" t="s">
        <v>32</v>
      </c>
      <c r="G568" s="230">
        <f t="shared" si="9"/>
        <v>3</v>
      </c>
      <c r="H568" s="220">
        <v>23</v>
      </c>
      <c r="I568" s="221">
        <f t="shared" si="8"/>
        <v>69</v>
      </c>
      <c r="J568" s="57">
        <v>8</v>
      </c>
      <c r="K568" s="57">
        <v>240</v>
      </c>
      <c r="L568" s="79"/>
      <c r="M568" s="79" t="s">
        <v>2254</v>
      </c>
      <c r="N568" s="57"/>
      <c r="O568" s="116"/>
      <c r="P568" s="116"/>
    </row>
    <row r="569" ht="29" customHeight="1" spans="1:16">
      <c r="A569" s="69">
        <v>565</v>
      </c>
      <c r="B569" s="69" t="s">
        <v>496</v>
      </c>
      <c r="C569" s="69"/>
      <c r="D569" s="37" t="s">
        <v>2914</v>
      </c>
      <c r="E569" s="69" t="s">
        <v>22</v>
      </c>
      <c r="F569" s="58" t="s">
        <v>61</v>
      </c>
      <c r="G569" s="230">
        <f>5+5</f>
        <v>10</v>
      </c>
      <c r="H569" s="220">
        <v>0.6</v>
      </c>
      <c r="I569" s="221">
        <f t="shared" si="8"/>
        <v>6</v>
      </c>
      <c r="J569" s="57">
        <v>8</v>
      </c>
      <c r="K569" s="57">
        <v>240</v>
      </c>
      <c r="L569" s="79"/>
      <c r="M569" s="79" t="s">
        <v>2254</v>
      </c>
      <c r="N569" s="57"/>
      <c r="O569" s="116"/>
      <c r="P569" s="116"/>
    </row>
    <row r="570" ht="29" customHeight="1" spans="1:16">
      <c r="A570" s="69">
        <v>566</v>
      </c>
      <c r="B570" s="69" t="s">
        <v>1558</v>
      </c>
      <c r="C570" s="69"/>
      <c r="D570" s="37" t="s">
        <v>2915</v>
      </c>
      <c r="E570" s="69" t="s">
        <v>22</v>
      </c>
      <c r="F570" s="58" t="s">
        <v>45</v>
      </c>
      <c r="G570" s="58">
        <f>1+2</f>
        <v>3</v>
      </c>
      <c r="H570" s="220">
        <v>38</v>
      </c>
      <c r="I570" s="221">
        <f t="shared" si="8"/>
        <v>114</v>
      </c>
      <c r="J570" s="57">
        <v>8</v>
      </c>
      <c r="K570" s="57">
        <v>240</v>
      </c>
      <c r="L570" s="79"/>
      <c r="M570" s="79" t="s">
        <v>2254</v>
      </c>
      <c r="N570" s="57"/>
      <c r="O570" s="116"/>
      <c r="P570" s="116"/>
    </row>
    <row r="571" ht="29" customHeight="1" spans="1:16">
      <c r="A571" s="69">
        <v>567</v>
      </c>
      <c r="B571" s="69" t="s">
        <v>2272</v>
      </c>
      <c r="C571" s="69"/>
      <c r="D571" s="69" t="s">
        <v>2916</v>
      </c>
      <c r="E571" s="69" t="s">
        <v>22</v>
      </c>
      <c r="F571" s="58" t="s">
        <v>674</v>
      </c>
      <c r="G571" s="58">
        <v>5</v>
      </c>
      <c r="H571" s="220">
        <v>13</v>
      </c>
      <c r="I571" s="221">
        <f t="shared" si="8"/>
        <v>65</v>
      </c>
      <c r="J571" s="57">
        <v>8</v>
      </c>
      <c r="K571" s="57">
        <v>240</v>
      </c>
      <c r="L571" s="79"/>
      <c r="M571" s="79" t="s">
        <v>2254</v>
      </c>
      <c r="N571" s="57"/>
      <c r="O571" s="116"/>
      <c r="P571" s="116"/>
    </row>
    <row r="572" ht="29" customHeight="1" spans="1:16">
      <c r="A572" s="69">
        <v>568</v>
      </c>
      <c r="B572" s="69" t="s">
        <v>2917</v>
      </c>
      <c r="C572" s="69"/>
      <c r="D572" s="37" t="s">
        <v>2918</v>
      </c>
      <c r="E572" s="69" t="s">
        <v>22</v>
      </c>
      <c r="F572" s="58" t="s">
        <v>23</v>
      </c>
      <c r="G572" s="58">
        <v>50</v>
      </c>
      <c r="H572" s="220">
        <v>2.5</v>
      </c>
      <c r="I572" s="221">
        <f t="shared" si="8"/>
        <v>125</v>
      </c>
      <c r="J572" s="57">
        <v>8</v>
      </c>
      <c r="K572" s="57">
        <v>240</v>
      </c>
      <c r="L572" s="79"/>
      <c r="M572" s="79" t="s">
        <v>2254</v>
      </c>
      <c r="N572" s="57"/>
      <c r="O572" s="116"/>
      <c r="P572" s="116"/>
    </row>
    <row r="573" ht="29" customHeight="1" spans="1:16">
      <c r="A573" s="69">
        <v>569</v>
      </c>
      <c r="B573" s="69" t="s">
        <v>2919</v>
      </c>
      <c r="C573" s="69"/>
      <c r="D573" s="37" t="s">
        <v>2920</v>
      </c>
      <c r="E573" s="69" t="s">
        <v>22</v>
      </c>
      <c r="F573" s="58" t="s">
        <v>27</v>
      </c>
      <c r="G573" s="58">
        <v>1</v>
      </c>
      <c r="H573" s="220">
        <v>32</v>
      </c>
      <c r="I573" s="221">
        <f t="shared" si="8"/>
        <v>32</v>
      </c>
      <c r="J573" s="57">
        <v>8</v>
      </c>
      <c r="K573" s="57">
        <v>240</v>
      </c>
      <c r="L573" s="79"/>
      <c r="M573" s="79" t="s">
        <v>2254</v>
      </c>
      <c r="N573" s="57"/>
      <c r="O573" s="116"/>
      <c r="P573" s="116"/>
    </row>
    <row r="574" ht="29" customHeight="1" spans="1:16">
      <c r="A574" s="69">
        <v>570</v>
      </c>
      <c r="B574" s="69" t="s">
        <v>2921</v>
      </c>
      <c r="C574" s="69"/>
      <c r="D574" s="69" t="s">
        <v>2922</v>
      </c>
      <c r="E574" s="69" t="s">
        <v>22</v>
      </c>
      <c r="F574" s="58" t="s">
        <v>204</v>
      </c>
      <c r="G574" s="58">
        <f>4+4</f>
        <v>8</v>
      </c>
      <c r="H574" s="220">
        <v>15</v>
      </c>
      <c r="I574" s="221">
        <f t="shared" si="8"/>
        <v>120</v>
      </c>
      <c r="J574" s="57">
        <v>8</v>
      </c>
      <c r="K574" s="57">
        <v>240</v>
      </c>
      <c r="L574" s="79"/>
      <c r="M574" s="79" t="s">
        <v>2254</v>
      </c>
      <c r="N574" s="57"/>
      <c r="O574" s="116"/>
      <c r="P574" s="116"/>
    </row>
    <row r="575" ht="29" customHeight="1" spans="1:16">
      <c r="A575" s="69">
        <v>571</v>
      </c>
      <c r="B575" s="69" t="s">
        <v>2923</v>
      </c>
      <c r="C575" s="69"/>
      <c r="D575" s="69" t="s">
        <v>2924</v>
      </c>
      <c r="E575" s="69" t="s">
        <v>22</v>
      </c>
      <c r="F575" s="58" t="s">
        <v>32</v>
      </c>
      <c r="G575" s="58">
        <v>1</v>
      </c>
      <c r="H575" s="220">
        <v>159</v>
      </c>
      <c r="I575" s="221">
        <f t="shared" si="8"/>
        <v>159</v>
      </c>
      <c r="J575" s="57">
        <v>8</v>
      </c>
      <c r="K575" s="57">
        <v>240</v>
      </c>
      <c r="L575" s="79"/>
      <c r="M575" s="79" t="s">
        <v>2254</v>
      </c>
      <c r="N575" s="57"/>
      <c r="O575" s="116"/>
      <c r="P575" s="116"/>
    </row>
    <row r="576" ht="29" customHeight="1" spans="1:16">
      <c r="A576" s="69">
        <v>572</v>
      </c>
      <c r="B576" s="69" t="s">
        <v>2925</v>
      </c>
      <c r="C576" s="69"/>
      <c r="D576" s="37" t="s">
        <v>2926</v>
      </c>
      <c r="E576" s="69" t="s">
        <v>22</v>
      </c>
      <c r="F576" s="58" t="s">
        <v>27</v>
      </c>
      <c r="G576" s="58">
        <f>1+3</f>
        <v>4</v>
      </c>
      <c r="H576" s="220">
        <v>65</v>
      </c>
      <c r="I576" s="221">
        <f t="shared" si="8"/>
        <v>260</v>
      </c>
      <c r="J576" s="57">
        <v>8</v>
      </c>
      <c r="K576" s="57">
        <v>240</v>
      </c>
      <c r="L576" s="79"/>
      <c r="M576" s="79" t="s">
        <v>2254</v>
      </c>
      <c r="N576" s="57"/>
      <c r="O576" s="116"/>
      <c r="P576" s="116"/>
    </row>
    <row r="577" ht="29" customHeight="1" spans="1:16">
      <c r="A577" s="69">
        <v>573</v>
      </c>
      <c r="B577" s="69" t="s">
        <v>49</v>
      </c>
      <c r="C577" s="69"/>
      <c r="D577" s="37" t="s">
        <v>2927</v>
      </c>
      <c r="E577" s="69" t="s">
        <v>22</v>
      </c>
      <c r="F577" s="58" t="s">
        <v>32</v>
      </c>
      <c r="G577" s="230">
        <f>20+8</f>
        <v>28</v>
      </c>
      <c r="H577" s="220">
        <v>13</v>
      </c>
      <c r="I577" s="221">
        <f t="shared" si="8"/>
        <v>364</v>
      </c>
      <c r="J577" s="57">
        <v>8</v>
      </c>
      <c r="K577" s="57">
        <v>240</v>
      </c>
      <c r="L577" s="79"/>
      <c r="M577" s="79" t="s">
        <v>2254</v>
      </c>
      <c r="N577" s="57"/>
      <c r="O577" s="116"/>
      <c r="P577" s="116"/>
    </row>
    <row r="578" ht="29" customHeight="1" spans="1:16">
      <c r="A578" s="69">
        <v>574</v>
      </c>
      <c r="B578" s="69" t="s">
        <v>2928</v>
      </c>
      <c r="C578" s="69"/>
      <c r="D578" s="37" t="s">
        <v>2929</v>
      </c>
      <c r="E578" s="69" t="s">
        <v>22</v>
      </c>
      <c r="F578" s="58" t="s">
        <v>93</v>
      </c>
      <c r="G578" s="230">
        <v>1</v>
      </c>
      <c r="H578" s="220">
        <v>85</v>
      </c>
      <c r="I578" s="221">
        <f t="shared" si="8"/>
        <v>85</v>
      </c>
      <c r="J578" s="57">
        <v>8</v>
      </c>
      <c r="K578" s="57">
        <v>240</v>
      </c>
      <c r="L578" s="79"/>
      <c r="M578" s="79" t="s">
        <v>2254</v>
      </c>
      <c r="N578" s="57"/>
      <c r="O578" s="116"/>
      <c r="P578" s="116"/>
    </row>
    <row r="579" spans="1:16">
      <c r="A579" s="240" t="s">
        <v>1211</v>
      </c>
      <c r="B579" s="241"/>
      <c r="C579" s="241"/>
      <c r="D579" s="241"/>
      <c r="E579" s="241"/>
      <c r="F579" s="241"/>
      <c r="G579" s="199"/>
      <c r="H579" s="241"/>
      <c r="I579" s="242">
        <f>SUM(I5:I578)</f>
        <v>76647.3</v>
      </c>
      <c r="J579" s="243"/>
      <c r="K579" s="243"/>
      <c r="L579" s="244"/>
      <c r="M579" s="244"/>
      <c r="N579" s="245"/>
    </row>
    <row r="581" ht="27" customHeight="1" spans="1:16">
      <c r="A581" s="246" t="s">
        <v>2930</v>
      </c>
      <c r="B581" s="247"/>
      <c r="C581" s="247"/>
      <c r="D581" s="247"/>
      <c r="E581" s="247"/>
      <c r="F581" s="247"/>
      <c r="G581" s="247"/>
      <c r="H581" s="248"/>
      <c r="I581" s="249"/>
      <c r="J581" s="250"/>
      <c r="K581" s="250"/>
      <c r="L581" s="251"/>
      <c r="M581" s="247"/>
      <c r="N581" s="247"/>
    </row>
    <row r="582" s="177" customFormat="1" ht="27" customHeight="1" spans="1:16">
      <c r="A582" s="252" t="s">
        <v>2931</v>
      </c>
      <c r="B582" s="252"/>
      <c r="C582" s="252"/>
      <c r="D582" s="214"/>
      <c r="E582" s="214"/>
      <c r="F582" s="214"/>
      <c r="G582" s="214"/>
      <c r="H582" s="212"/>
      <c r="I582" s="212"/>
      <c r="J582" s="252" t="s">
        <v>4</v>
      </c>
      <c r="K582" s="253"/>
      <c r="L582" s="253"/>
      <c r="M582" s="253"/>
      <c r="N582" s="253"/>
    </row>
    <row r="583" s="178" customFormat="1" ht="22.95" customHeight="1" spans="1:16">
      <c r="A583" s="254" t="s">
        <v>5</v>
      </c>
      <c r="B583" s="254" t="s">
        <v>6</v>
      </c>
      <c r="C583" s="254"/>
      <c r="D583" s="254" t="s">
        <v>2932</v>
      </c>
      <c r="E583" s="254" t="s">
        <v>8</v>
      </c>
      <c r="F583" s="254" t="s">
        <v>9</v>
      </c>
      <c r="G583" s="254" t="s">
        <v>10</v>
      </c>
      <c r="H583" s="255" t="s">
        <v>11</v>
      </c>
      <c r="I583" s="255" t="s">
        <v>12</v>
      </c>
      <c r="J583" s="256" t="s">
        <v>13</v>
      </c>
      <c r="K583" s="257"/>
      <c r="L583" s="254" t="s">
        <v>2933</v>
      </c>
      <c r="M583" s="254" t="s">
        <v>2229</v>
      </c>
      <c r="N583" s="254" t="s">
        <v>15</v>
      </c>
      <c r="O583" s="16" t="s">
        <v>16</v>
      </c>
      <c r="P583" s="17" t="s">
        <v>17</v>
      </c>
    </row>
    <row r="584" s="178" customFormat="1" ht="35" customHeight="1" spans="1:16">
      <c r="A584" s="258"/>
      <c r="B584" s="258"/>
      <c r="C584" s="258"/>
      <c r="D584" s="258"/>
      <c r="E584" s="258"/>
      <c r="F584" s="258"/>
      <c r="G584" s="258"/>
      <c r="H584" s="259"/>
      <c r="I584" s="259"/>
      <c r="J584" s="193" t="s">
        <v>18</v>
      </c>
      <c r="K584" s="193" t="s">
        <v>19</v>
      </c>
      <c r="L584" s="258"/>
      <c r="M584" s="258"/>
      <c r="N584" s="258"/>
      <c r="O584" s="16"/>
      <c r="P584" s="17"/>
    </row>
    <row r="585" s="180" customFormat="1" ht="29" customHeight="1" spans="1:16">
      <c r="A585" s="260">
        <v>1</v>
      </c>
      <c r="B585" s="57" t="s">
        <v>2934</v>
      </c>
      <c r="C585" s="69"/>
      <c r="D585" s="69" t="s">
        <v>2935</v>
      </c>
      <c r="E585" s="69" t="s">
        <v>22</v>
      </c>
      <c r="F585" s="58" t="s">
        <v>27</v>
      </c>
      <c r="G585" s="97">
        <v>1</v>
      </c>
      <c r="H585" s="220">
        <v>135</v>
      </c>
      <c r="I585" s="221">
        <f t="shared" ref="I585:I648" si="10">H585*G585</f>
        <v>135</v>
      </c>
      <c r="J585" s="222">
        <v>4</v>
      </c>
      <c r="K585" s="222">
        <v>126</v>
      </c>
      <c r="L585" s="69"/>
      <c r="M585" s="69" t="s">
        <v>2936</v>
      </c>
      <c r="N585" s="69"/>
      <c r="O585" s="205"/>
      <c r="P585" s="205"/>
    </row>
    <row r="586" s="180" customFormat="1" ht="29" customHeight="1" spans="1:16">
      <c r="A586" s="260">
        <v>2</v>
      </c>
      <c r="B586" s="57" t="s">
        <v>2391</v>
      </c>
      <c r="C586" s="69"/>
      <c r="D586" s="69" t="s">
        <v>2937</v>
      </c>
      <c r="E586" s="69" t="s">
        <v>22</v>
      </c>
      <c r="F586" s="58" t="s">
        <v>27</v>
      </c>
      <c r="G586" s="97">
        <v>3</v>
      </c>
      <c r="H586" s="220">
        <v>27</v>
      </c>
      <c r="I586" s="221">
        <f t="shared" si="10"/>
        <v>81</v>
      </c>
      <c r="J586" s="222">
        <v>2</v>
      </c>
      <c r="K586" s="222">
        <v>65</v>
      </c>
      <c r="L586" s="69"/>
      <c r="M586" s="69" t="s">
        <v>2936</v>
      </c>
      <c r="N586" s="69"/>
      <c r="O586" s="205"/>
      <c r="P586" s="205"/>
    </row>
    <row r="587" s="180" customFormat="1" ht="29" customHeight="1" spans="1:16">
      <c r="A587" s="260">
        <v>3</v>
      </c>
      <c r="B587" s="57" t="s">
        <v>1817</v>
      </c>
      <c r="C587" s="69"/>
      <c r="D587" s="69" t="s">
        <v>2938</v>
      </c>
      <c r="E587" s="69" t="s">
        <v>22</v>
      </c>
      <c r="F587" s="58" t="s">
        <v>27</v>
      </c>
      <c r="G587" s="97">
        <v>3</v>
      </c>
      <c r="H587" s="220">
        <v>30</v>
      </c>
      <c r="I587" s="221">
        <f t="shared" si="10"/>
        <v>90</v>
      </c>
      <c r="J587" s="222">
        <v>3</v>
      </c>
      <c r="K587" s="222">
        <v>97</v>
      </c>
      <c r="L587" s="69"/>
      <c r="M587" s="69" t="s">
        <v>2936</v>
      </c>
      <c r="N587" s="69"/>
      <c r="O587" s="205"/>
      <c r="P587" s="205"/>
    </row>
    <row r="588" s="180" customFormat="1" ht="29" customHeight="1" spans="1:16">
      <c r="A588" s="260">
        <v>4</v>
      </c>
      <c r="B588" s="57" t="s">
        <v>2362</v>
      </c>
      <c r="C588" s="69"/>
      <c r="D588" s="69" t="s">
        <v>2938</v>
      </c>
      <c r="E588" s="69" t="s">
        <v>22</v>
      </c>
      <c r="F588" s="58" t="s">
        <v>27</v>
      </c>
      <c r="G588" s="97">
        <v>3</v>
      </c>
      <c r="H588" s="220">
        <v>29</v>
      </c>
      <c r="I588" s="221">
        <f t="shared" si="10"/>
        <v>87</v>
      </c>
      <c r="J588" s="261">
        <v>3</v>
      </c>
      <c r="K588" s="261">
        <v>97</v>
      </c>
      <c r="L588" s="69"/>
      <c r="M588" s="69" t="s">
        <v>2936</v>
      </c>
      <c r="N588" s="69"/>
      <c r="O588" s="205"/>
      <c r="P588" s="205"/>
    </row>
    <row r="589" s="181" customFormat="1" ht="29" customHeight="1" spans="1:16">
      <c r="A589" s="260">
        <v>5</v>
      </c>
      <c r="B589" s="57" t="s">
        <v>2939</v>
      </c>
      <c r="C589" s="69"/>
      <c r="D589" s="37" t="s">
        <v>2940</v>
      </c>
      <c r="E589" s="69" t="s">
        <v>22</v>
      </c>
      <c r="F589" s="58" t="s">
        <v>27</v>
      </c>
      <c r="G589" s="97">
        <v>2</v>
      </c>
      <c r="H589" s="220">
        <v>18</v>
      </c>
      <c r="I589" s="221">
        <f t="shared" si="10"/>
        <v>36</v>
      </c>
      <c r="J589" s="222">
        <v>2</v>
      </c>
      <c r="K589" s="222">
        <v>65</v>
      </c>
      <c r="L589" s="69"/>
      <c r="M589" s="69" t="s">
        <v>2936</v>
      </c>
      <c r="N589" s="223"/>
      <c r="O589" s="262"/>
      <c r="P589" s="262"/>
    </row>
    <row r="590" s="177" customFormat="1" ht="29" customHeight="1" spans="1:16">
      <c r="A590" s="260">
        <v>6</v>
      </c>
      <c r="B590" s="57" t="s">
        <v>2941</v>
      </c>
      <c r="C590" s="69"/>
      <c r="D590" s="37" t="s">
        <v>2327</v>
      </c>
      <c r="E590" s="69" t="s">
        <v>22</v>
      </c>
      <c r="F590" s="58" t="s">
        <v>27</v>
      </c>
      <c r="G590" s="97">
        <v>2</v>
      </c>
      <c r="H590" s="220">
        <v>17</v>
      </c>
      <c r="I590" s="221">
        <f t="shared" si="10"/>
        <v>34</v>
      </c>
      <c r="J590" s="222">
        <v>2</v>
      </c>
      <c r="K590" s="222">
        <v>65</v>
      </c>
      <c r="L590" s="69"/>
      <c r="M590" s="69" t="s">
        <v>2936</v>
      </c>
      <c r="N590" s="223"/>
      <c r="O590" s="263"/>
      <c r="P590" s="263"/>
    </row>
    <row r="591" s="207" customFormat="1" ht="29" customHeight="1" spans="1:16">
      <c r="A591" s="260">
        <v>7</v>
      </c>
      <c r="B591" s="57" t="s">
        <v>2235</v>
      </c>
      <c r="C591" s="69"/>
      <c r="D591" s="37" t="s">
        <v>2236</v>
      </c>
      <c r="E591" s="69" t="s">
        <v>22</v>
      </c>
      <c r="F591" s="58" t="s">
        <v>137</v>
      </c>
      <c r="G591" s="97">
        <v>1</v>
      </c>
      <c r="H591" s="220">
        <v>220</v>
      </c>
      <c r="I591" s="221">
        <f t="shared" si="10"/>
        <v>220</v>
      </c>
      <c r="J591" s="222">
        <v>3</v>
      </c>
      <c r="K591" s="222">
        <v>97</v>
      </c>
      <c r="L591" s="69"/>
      <c r="M591" s="69" t="s">
        <v>2936</v>
      </c>
      <c r="N591" s="223"/>
      <c r="O591" s="264"/>
      <c r="P591" s="264"/>
    </row>
    <row r="592" s="207" customFormat="1" ht="29" customHeight="1" spans="1:16">
      <c r="A592" s="260">
        <v>8</v>
      </c>
      <c r="B592" s="57" t="s">
        <v>2942</v>
      </c>
      <c r="C592" s="69"/>
      <c r="D592" s="79" t="s">
        <v>2943</v>
      </c>
      <c r="E592" s="69" t="s">
        <v>22</v>
      </c>
      <c r="F592" s="57" t="s">
        <v>27</v>
      </c>
      <c r="G592" s="97">
        <v>5</v>
      </c>
      <c r="H592" s="220">
        <v>560</v>
      </c>
      <c r="I592" s="221">
        <f t="shared" si="10"/>
        <v>2800</v>
      </c>
      <c r="J592" s="222">
        <v>2</v>
      </c>
      <c r="K592" s="222">
        <v>65</v>
      </c>
      <c r="L592" s="69"/>
      <c r="M592" s="69" t="s">
        <v>2936</v>
      </c>
      <c r="N592" s="223"/>
      <c r="O592" s="264"/>
      <c r="P592" s="264"/>
    </row>
    <row r="593" s="207" customFormat="1" ht="186" customHeight="1" spans="1:16">
      <c r="A593" s="260">
        <v>9</v>
      </c>
      <c r="B593" s="57" t="s">
        <v>2237</v>
      </c>
      <c r="C593" s="168"/>
      <c r="D593" s="79" t="s">
        <v>2238</v>
      </c>
      <c r="E593" s="69" t="s">
        <v>22</v>
      </c>
      <c r="F593" s="57" t="s">
        <v>27</v>
      </c>
      <c r="G593" s="97">
        <v>4</v>
      </c>
      <c r="H593" s="220">
        <v>220</v>
      </c>
      <c r="I593" s="221">
        <f t="shared" si="10"/>
        <v>880</v>
      </c>
      <c r="J593" s="222">
        <v>2</v>
      </c>
      <c r="K593" s="222">
        <v>65</v>
      </c>
      <c r="L593" s="69"/>
      <c r="M593" s="69" t="s">
        <v>2936</v>
      </c>
      <c r="N593" s="223"/>
      <c r="O593" s="264"/>
      <c r="P593" s="264"/>
    </row>
    <row r="594" s="207" customFormat="1" ht="164" customHeight="1" spans="1:16">
      <c r="A594" s="260">
        <v>10</v>
      </c>
      <c r="B594" s="57" t="s">
        <v>2944</v>
      </c>
      <c r="C594" s="168"/>
      <c r="D594" s="79" t="s">
        <v>2945</v>
      </c>
      <c r="E594" s="69" t="s">
        <v>22</v>
      </c>
      <c r="F594" s="57" t="s">
        <v>27</v>
      </c>
      <c r="G594" s="97">
        <v>5</v>
      </c>
      <c r="H594" s="220">
        <v>450</v>
      </c>
      <c r="I594" s="221">
        <f t="shared" si="10"/>
        <v>2250</v>
      </c>
      <c r="J594" s="222">
        <v>2</v>
      </c>
      <c r="K594" s="222">
        <v>65</v>
      </c>
      <c r="L594" s="69"/>
      <c r="M594" s="69" t="s">
        <v>2936</v>
      </c>
      <c r="N594" s="223"/>
      <c r="O594" s="264"/>
      <c r="P594" s="264"/>
    </row>
    <row r="595" s="207" customFormat="1" ht="29" customHeight="1" spans="1:16">
      <c r="A595" s="260">
        <v>11</v>
      </c>
      <c r="B595" s="57" t="s">
        <v>2239</v>
      </c>
      <c r="C595" s="69"/>
      <c r="D595" s="37" t="s">
        <v>2240</v>
      </c>
      <c r="E595" s="69" t="s">
        <v>22</v>
      </c>
      <c r="F595" s="58" t="s">
        <v>45</v>
      </c>
      <c r="G595" s="97">
        <v>3</v>
      </c>
      <c r="H595" s="220">
        <v>630</v>
      </c>
      <c r="I595" s="221">
        <f t="shared" si="10"/>
        <v>1890</v>
      </c>
      <c r="J595" s="222">
        <v>4</v>
      </c>
      <c r="K595" s="222">
        <v>126</v>
      </c>
      <c r="L595" s="69"/>
      <c r="M595" s="225" t="s">
        <v>2946</v>
      </c>
      <c r="N595" s="223"/>
      <c r="O595" s="264"/>
      <c r="P595" s="264"/>
    </row>
    <row r="596" s="207" customFormat="1" ht="29" customHeight="1" spans="1:16">
      <c r="A596" s="260">
        <v>12</v>
      </c>
      <c r="B596" s="57" t="s">
        <v>2241</v>
      </c>
      <c r="C596" s="69"/>
      <c r="D596" s="37" t="s">
        <v>2242</v>
      </c>
      <c r="E596" s="69" t="s">
        <v>22</v>
      </c>
      <c r="F596" s="58" t="s">
        <v>45</v>
      </c>
      <c r="G596" s="97">
        <v>3</v>
      </c>
      <c r="H596" s="220">
        <v>297</v>
      </c>
      <c r="I596" s="221">
        <f t="shared" si="10"/>
        <v>891</v>
      </c>
      <c r="J596" s="222">
        <v>4</v>
      </c>
      <c r="K596" s="222">
        <v>126</v>
      </c>
      <c r="L596" s="69"/>
      <c r="M596" s="225" t="s">
        <v>2946</v>
      </c>
      <c r="N596" s="223"/>
      <c r="O596" s="264"/>
      <c r="P596" s="264"/>
    </row>
    <row r="597" s="207" customFormat="1" ht="29" customHeight="1" spans="1:16">
      <c r="A597" s="260">
        <v>13</v>
      </c>
      <c r="B597" s="57" t="s">
        <v>1234</v>
      </c>
      <c r="C597" s="69"/>
      <c r="D597" s="37" t="s">
        <v>2243</v>
      </c>
      <c r="E597" s="69" t="s">
        <v>22</v>
      </c>
      <c r="F597" s="58" t="s">
        <v>32</v>
      </c>
      <c r="G597" s="97">
        <v>10</v>
      </c>
      <c r="H597" s="220">
        <v>3.6</v>
      </c>
      <c r="I597" s="221">
        <f t="shared" si="10"/>
        <v>36</v>
      </c>
      <c r="J597" s="222">
        <v>4</v>
      </c>
      <c r="K597" s="222">
        <v>126</v>
      </c>
      <c r="L597" s="69"/>
      <c r="M597" s="225" t="s">
        <v>2946</v>
      </c>
      <c r="N597" s="223"/>
      <c r="O597" s="264"/>
      <c r="P597" s="264"/>
    </row>
    <row r="598" s="207" customFormat="1" ht="29" customHeight="1" spans="1:16">
      <c r="A598" s="260">
        <v>14</v>
      </c>
      <c r="B598" s="57" t="s">
        <v>1234</v>
      </c>
      <c r="C598" s="69"/>
      <c r="D598" s="37" t="s">
        <v>2244</v>
      </c>
      <c r="E598" s="69" t="s">
        <v>22</v>
      </c>
      <c r="F598" s="58" t="s">
        <v>32</v>
      </c>
      <c r="G598" s="97">
        <v>10</v>
      </c>
      <c r="H598" s="220">
        <v>4.5</v>
      </c>
      <c r="I598" s="221">
        <f t="shared" si="10"/>
        <v>45</v>
      </c>
      <c r="J598" s="222">
        <v>4</v>
      </c>
      <c r="K598" s="222">
        <v>126</v>
      </c>
      <c r="L598" s="69"/>
      <c r="M598" s="225" t="s">
        <v>2946</v>
      </c>
      <c r="N598" s="223"/>
      <c r="O598" s="264"/>
      <c r="P598" s="264"/>
    </row>
    <row r="599" s="207" customFormat="1" ht="29" customHeight="1" spans="1:16">
      <c r="A599" s="260">
        <v>15</v>
      </c>
      <c r="B599" s="57" t="s">
        <v>2247</v>
      </c>
      <c r="C599" s="69"/>
      <c r="D599" s="37" t="s">
        <v>1944</v>
      </c>
      <c r="E599" s="69" t="s">
        <v>22</v>
      </c>
      <c r="F599" s="58" t="s">
        <v>32</v>
      </c>
      <c r="G599" s="97">
        <v>10</v>
      </c>
      <c r="H599" s="220">
        <v>9</v>
      </c>
      <c r="I599" s="221">
        <f t="shared" si="10"/>
        <v>90</v>
      </c>
      <c r="J599" s="222">
        <v>4</v>
      </c>
      <c r="K599" s="222">
        <v>126</v>
      </c>
      <c r="L599" s="69"/>
      <c r="M599" s="225" t="s">
        <v>2946</v>
      </c>
      <c r="N599" s="223"/>
      <c r="O599" s="264"/>
      <c r="P599" s="264"/>
    </row>
    <row r="600" s="207" customFormat="1" ht="29" customHeight="1" spans="1:16">
      <c r="A600" s="260">
        <v>16</v>
      </c>
      <c r="B600" s="57" t="s">
        <v>2247</v>
      </c>
      <c r="C600" s="69"/>
      <c r="D600" s="37" t="s">
        <v>776</v>
      </c>
      <c r="E600" s="69" t="s">
        <v>22</v>
      </c>
      <c r="F600" s="58" t="s">
        <v>32</v>
      </c>
      <c r="G600" s="97">
        <v>10</v>
      </c>
      <c r="H600" s="220">
        <v>16</v>
      </c>
      <c r="I600" s="221">
        <f t="shared" si="10"/>
        <v>160</v>
      </c>
      <c r="J600" s="222">
        <v>4</v>
      </c>
      <c r="K600" s="222">
        <v>126</v>
      </c>
      <c r="L600" s="69"/>
      <c r="M600" s="225" t="s">
        <v>2946</v>
      </c>
      <c r="N600" s="223"/>
      <c r="O600" s="264"/>
      <c r="P600" s="264"/>
    </row>
    <row r="601" s="207" customFormat="1" ht="29" customHeight="1" spans="1:16">
      <c r="A601" s="260">
        <v>17</v>
      </c>
      <c r="B601" s="57" t="s">
        <v>2247</v>
      </c>
      <c r="C601" s="69"/>
      <c r="D601" s="37" t="s">
        <v>867</v>
      </c>
      <c r="E601" s="69" t="s">
        <v>22</v>
      </c>
      <c r="F601" s="58" t="s">
        <v>32</v>
      </c>
      <c r="G601" s="97">
        <v>10</v>
      </c>
      <c r="H601" s="220">
        <v>22.5</v>
      </c>
      <c r="I601" s="221">
        <f t="shared" si="10"/>
        <v>225</v>
      </c>
      <c r="J601" s="222">
        <v>4</v>
      </c>
      <c r="K601" s="222">
        <v>126</v>
      </c>
      <c r="L601" s="69"/>
      <c r="M601" s="225" t="s">
        <v>2946</v>
      </c>
      <c r="N601" s="223"/>
      <c r="O601" s="264"/>
      <c r="P601" s="264"/>
    </row>
    <row r="602" s="207" customFormat="1" ht="29" customHeight="1" spans="1:16">
      <c r="A602" s="260">
        <v>18</v>
      </c>
      <c r="B602" s="57" t="s">
        <v>2247</v>
      </c>
      <c r="C602" s="69"/>
      <c r="D602" s="37" t="s">
        <v>2500</v>
      </c>
      <c r="E602" s="69" t="s">
        <v>22</v>
      </c>
      <c r="F602" s="58" t="s">
        <v>32</v>
      </c>
      <c r="G602" s="97">
        <v>10</v>
      </c>
      <c r="H602" s="220">
        <v>32</v>
      </c>
      <c r="I602" s="221">
        <f t="shared" si="10"/>
        <v>320</v>
      </c>
      <c r="J602" s="222">
        <v>4</v>
      </c>
      <c r="K602" s="222">
        <v>126</v>
      </c>
      <c r="L602" s="69"/>
      <c r="M602" s="225" t="s">
        <v>2946</v>
      </c>
      <c r="N602" s="223"/>
      <c r="O602" s="264"/>
      <c r="P602" s="264"/>
    </row>
    <row r="603" s="207" customFormat="1" ht="29" customHeight="1" spans="1:16">
      <c r="A603" s="260">
        <v>19</v>
      </c>
      <c r="B603" s="57" t="s">
        <v>2947</v>
      </c>
      <c r="C603" s="265"/>
      <c r="D603" s="79" t="s">
        <v>2948</v>
      </c>
      <c r="E603" s="69" t="s">
        <v>22</v>
      </c>
      <c r="F603" s="79" t="s">
        <v>32</v>
      </c>
      <c r="G603" s="97">
        <v>3</v>
      </c>
      <c r="H603" s="228">
        <v>108</v>
      </c>
      <c r="I603" s="221">
        <f t="shared" si="10"/>
        <v>324</v>
      </c>
      <c r="J603" s="222">
        <v>3</v>
      </c>
      <c r="K603" s="222">
        <v>97</v>
      </c>
      <c r="L603" s="69"/>
      <c r="M603" s="225" t="s">
        <v>2946</v>
      </c>
      <c r="N603" s="223"/>
      <c r="O603" s="264"/>
      <c r="P603" s="264"/>
    </row>
    <row r="604" s="207" customFormat="1" ht="29" customHeight="1" spans="1:16">
      <c r="A604" s="260">
        <v>20</v>
      </c>
      <c r="B604" s="57" t="s">
        <v>2949</v>
      </c>
      <c r="C604" s="266"/>
      <c r="D604" s="229" t="s">
        <v>2950</v>
      </c>
      <c r="E604" s="69" t="s">
        <v>22</v>
      </c>
      <c r="F604" s="79" t="s">
        <v>32</v>
      </c>
      <c r="G604" s="97">
        <v>20</v>
      </c>
      <c r="H604" s="228">
        <v>25</v>
      </c>
      <c r="I604" s="221">
        <f t="shared" si="10"/>
        <v>500</v>
      </c>
      <c r="J604" s="222">
        <v>3</v>
      </c>
      <c r="K604" s="222">
        <v>97</v>
      </c>
      <c r="L604" s="69"/>
      <c r="M604" s="225" t="s">
        <v>2946</v>
      </c>
      <c r="N604" s="223"/>
      <c r="O604" s="264"/>
      <c r="P604" s="264"/>
    </row>
    <row r="605" s="207" customFormat="1" ht="29" customHeight="1" spans="1:16">
      <c r="A605" s="260">
        <v>21</v>
      </c>
      <c r="B605" s="57" t="s">
        <v>2949</v>
      </c>
      <c r="C605" s="265"/>
      <c r="D605" s="229" t="s">
        <v>2951</v>
      </c>
      <c r="E605" s="69" t="s">
        <v>22</v>
      </c>
      <c r="F605" s="79" t="s">
        <v>32</v>
      </c>
      <c r="G605" s="97">
        <v>15</v>
      </c>
      <c r="H605" s="228">
        <v>21</v>
      </c>
      <c r="I605" s="221">
        <f t="shared" si="10"/>
        <v>315</v>
      </c>
      <c r="J605" s="222">
        <v>3</v>
      </c>
      <c r="K605" s="222">
        <v>97</v>
      </c>
      <c r="L605" s="69"/>
      <c r="M605" s="225" t="s">
        <v>2946</v>
      </c>
      <c r="N605" s="223"/>
      <c r="O605" s="264"/>
      <c r="P605" s="264"/>
    </row>
    <row r="606" s="207" customFormat="1" ht="29" customHeight="1" spans="1:16">
      <c r="A606" s="260">
        <v>22</v>
      </c>
      <c r="B606" s="57" t="s">
        <v>2952</v>
      </c>
      <c r="C606" s="266"/>
      <c r="D606" s="229" t="s">
        <v>2953</v>
      </c>
      <c r="E606" s="69" t="s">
        <v>22</v>
      </c>
      <c r="F606" s="79" t="s">
        <v>32</v>
      </c>
      <c r="G606" s="97">
        <v>20</v>
      </c>
      <c r="H606" s="228">
        <v>14.8</v>
      </c>
      <c r="I606" s="221">
        <f t="shared" si="10"/>
        <v>296</v>
      </c>
      <c r="J606" s="222">
        <v>3</v>
      </c>
      <c r="K606" s="222">
        <v>97</v>
      </c>
      <c r="L606" s="69"/>
      <c r="M606" s="225" t="s">
        <v>2946</v>
      </c>
      <c r="N606" s="223"/>
      <c r="O606" s="264"/>
      <c r="P606" s="264"/>
    </row>
    <row r="607" s="207" customFormat="1" ht="29" customHeight="1" spans="1:16">
      <c r="A607" s="260">
        <v>23</v>
      </c>
      <c r="B607" s="57" t="s">
        <v>2954</v>
      </c>
      <c r="C607" s="265"/>
      <c r="D607" s="229" t="s">
        <v>2955</v>
      </c>
      <c r="E607" s="69" t="s">
        <v>22</v>
      </c>
      <c r="F607" s="79" t="s">
        <v>32</v>
      </c>
      <c r="G607" s="97">
        <v>12</v>
      </c>
      <c r="H607" s="228">
        <v>45</v>
      </c>
      <c r="I607" s="221">
        <f t="shared" si="10"/>
        <v>540</v>
      </c>
      <c r="J607" s="222">
        <v>3</v>
      </c>
      <c r="K607" s="222">
        <v>97</v>
      </c>
      <c r="L607" s="69"/>
      <c r="M607" s="225" t="s">
        <v>2946</v>
      </c>
      <c r="N607" s="223"/>
      <c r="O607" s="264"/>
      <c r="P607" s="264"/>
    </row>
    <row r="608" s="207" customFormat="1" ht="29" customHeight="1" spans="1:16">
      <c r="A608" s="260">
        <v>24</v>
      </c>
      <c r="B608" s="57" t="s">
        <v>2252</v>
      </c>
      <c r="C608" s="69"/>
      <c r="D608" s="37" t="s">
        <v>2253</v>
      </c>
      <c r="E608" s="69" t="s">
        <v>22</v>
      </c>
      <c r="F608" s="58" t="s">
        <v>137</v>
      </c>
      <c r="G608" s="97">
        <v>10</v>
      </c>
      <c r="H608" s="220">
        <v>7</v>
      </c>
      <c r="I608" s="221">
        <f t="shared" si="10"/>
        <v>70</v>
      </c>
      <c r="J608" s="222">
        <v>3</v>
      </c>
      <c r="K608" s="222">
        <v>97</v>
      </c>
      <c r="L608" s="69"/>
      <c r="M608" s="225" t="s">
        <v>2254</v>
      </c>
      <c r="N608" s="223"/>
      <c r="O608" s="264"/>
      <c r="P608" s="264"/>
    </row>
    <row r="609" s="207" customFormat="1" ht="29" customHeight="1" spans="1:16">
      <c r="A609" s="260">
        <v>25</v>
      </c>
      <c r="B609" s="57" t="s">
        <v>43</v>
      </c>
      <c r="C609" s="69"/>
      <c r="D609" s="37" t="s">
        <v>2956</v>
      </c>
      <c r="E609" s="69" t="s">
        <v>22</v>
      </c>
      <c r="F609" s="58" t="s">
        <v>45</v>
      </c>
      <c r="G609" s="97">
        <v>5</v>
      </c>
      <c r="H609" s="220">
        <v>16</v>
      </c>
      <c r="I609" s="221">
        <f t="shared" si="10"/>
        <v>80</v>
      </c>
      <c r="J609" s="222">
        <v>3</v>
      </c>
      <c r="K609" s="222">
        <v>97</v>
      </c>
      <c r="L609" s="69"/>
      <c r="M609" s="225" t="s">
        <v>2254</v>
      </c>
      <c r="N609" s="223"/>
      <c r="O609" s="264"/>
      <c r="P609" s="264"/>
    </row>
    <row r="610" s="207" customFormat="1" ht="29" customHeight="1" spans="1:16">
      <c r="A610" s="260">
        <v>26</v>
      </c>
      <c r="B610" s="57" t="s">
        <v>43</v>
      </c>
      <c r="C610" s="69"/>
      <c r="D610" s="37" t="s">
        <v>2957</v>
      </c>
      <c r="E610" s="69" t="s">
        <v>22</v>
      </c>
      <c r="F610" s="58" t="s">
        <v>45</v>
      </c>
      <c r="G610" s="97">
        <v>5</v>
      </c>
      <c r="H610" s="220">
        <v>12</v>
      </c>
      <c r="I610" s="221">
        <f t="shared" si="10"/>
        <v>60</v>
      </c>
      <c r="J610" s="222">
        <v>3</v>
      </c>
      <c r="K610" s="222">
        <v>97</v>
      </c>
      <c r="L610" s="69"/>
      <c r="M610" s="225" t="s">
        <v>2254</v>
      </c>
      <c r="N610" s="223"/>
      <c r="O610" s="264"/>
      <c r="P610" s="264"/>
    </row>
    <row r="611" s="207" customFormat="1" ht="29" customHeight="1" spans="1:16">
      <c r="A611" s="260">
        <v>27</v>
      </c>
      <c r="B611" s="57" t="s">
        <v>2257</v>
      </c>
      <c r="C611" s="69"/>
      <c r="D611" s="69" t="s">
        <v>2258</v>
      </c>
      <c r="E611" s="69" t="s">
        <v>22</v>
      </c>
      <c r="F611" s="58" t="s">
        <v>45</v>
      </c>
      <c r="G611" s="97">
        <v>5</v>
      </c>
      <c r="H611" s="220">
        <v>42</v>
      </c>
      <c r="I611" s="221">
        <f t="shared" si="10"/>
        <v>210</v>
      </c>
      <c r="J611" s="222">
        <v>3</v>
      </c>
      <c r="K611" s="222">
        <v>97</v>
      </c>
      <c r="L611" s="69"/>
      <c r="M611" s="225" t="s">
        <v>2254</v>
      </c>
      <c r="N611" s="223"/>
      <c r="O611" s="264"/>
      <c r="P611" s="264"/>
    </row>
    <row r="612" s="207" customFormat="1" ht="29" customHeight="1" spans="1:16">
      <c r="A612" s="260">
        <v>28</v>
      </c>
      <c r="B612" s="57" t="s">
        <v>2259</v>
      </c>
      <c r="C612" s="69"/>
      <c r="D612" s="69" t="s">
        <v>2057</v>
      </c>
      <c r="E612" s="69" t="s">
        <v>22</v>
      </c>
      <c r="F612" s="58" t="s">
        <v>45</v>
      </c>
      <c r="G612" s="97">
        <v>5</v>
      </c>
      <c r="H612" s="220">
        <v>40</v>
      </c>
      <c r="I612" s="221">
        <f t="shared" si="10"/>
        <v>200</v>
      </c>
      <c r="J612" s="222">
        <v>3</v>
      </c>
      <c r="K612" s="222">
        <v>97</v>
      </c>
      <c r="L612" s="69"/>
      <c r="M612" s="225" t="s">
        <v>2254</v>
      </c>
      <c r="N612" s="223"/>
      <c r="O612" s="264"/>
      <c r="P612" s="264"/>
    </row>
    <row r="613" s="207" customFormat="1" ht="29" customHeight="1" spans="1:16">
      <c r="A613" s="260">
        <v>29</v>
      </c>
      <c r="B613" s="57" t="s">
        <v>2261</v>
      </c>
      <c r="C613" s="224"/>
      <c r="D613" s="69" t="s">
        <v>2057</v>
      </c>
      <c r="E613" s="69" t="s">
        <v>22</v>
      </c>
      <c r="F613" s="58" t="s">
        <v>204</v>
      </c>
      <c r="G613" s="97">
        <v>2</v>
      </c>
      <c r="H613" s="226">
        <v>28</v>
      </c>
      <c r="I613" s="221">
        <f t="shared" si="10"/>
        <v>56</v>
      </c>
      <c r="J613" s="222">
        <v>3</v>
      </c>
      <c r="K613" s="222">
        <v>97</v>
      </c>
      <c r="L613" s="69"/>
      <c r="M613" s="225" t="s">
        <v>2254</v>
      </c>
      <c r="N613" s="223"/>
      <c r="O613" s="264"/>
      <c r="P613" s="264"/>
    </row>
    <row r="614" s="207" customFormat="1" ht="29" customHeight="1" spans="1:16">
      <c r="A614" s="260">
        <v>30</v>
      </c>
      <c r="B614" s="57" t="s">
        <v>428</v>
      </c>
      <c r="C614" s="227"/>
      <c r="D614" s="37" t="s">
        <v>2262</v>
      </c>
      <c r="E614" s="69" t="s">
        <v>22</v>
      </c>
      <c r="F614" s="58" t="s">
        <v>23</v>
      </c>
      <c r="G614" s="97">
        <v>6</v>
      </c>
      <c r="H614" s="220">
        <v>25</v>
      </c>
      <c r="I614" s="221">
        <f t="shared" si="10"/>
        <v>150</v>
      </c>
      <c r="J614" s="222">
        <v>3</v>
      </c>
      <c r="K614" s="222">
        <v>97</v>
      </c>
      <c r="L614" s="69"/>
      <c r="M614" s="225" t="s">
        <v>2254</v>
      </c>
      <c r="N614" s="223"/>
      <c r="O614" s="264"/>
      <c r="P614" s="264"/>
    </row>
    <row r="615" s="207" customFormat="1" ht="29" customHeight="1" spans="1:16">
      <c r="A615" s="260">
        <v>31</v>
      </c>
      <c r="B615" s="79" t="s">
        <v>2263</v>
      </c>
      <c r="C615" s="227"/>
      <c r="D615" s="69" t="s">
        <v>2264</v>
      </c>
      <c r="E615" s="69" t="s">
        <v>22</v>
      </c>
      <c r="F615" s="58" t="s">
        <v>973</v>
      </c>
      <c r="G615" s="97">
        <v>1</v>
      </c>
      <c r="H615" s="220">
        <v>1850</v>
      </c>
      <c r="I615" s="221">
        <f t="shared" si="10"/>
        <v>1850</v>
      </c>
      <c r="J615" s="222">
        <v>3</v>
      </c>
      <c r="K615" s="222">
        <v>97</v>
      </c>
      <c r="L615" s="69"/>
      <c r="M615" s="225" t="s">
        <v>2254</v>
      </c>
      <c r="N615" s="223"/>
      <c r="O615" s="264"/>
      <c r="P615" s="264"/>
    </row>
    <row r="616" s="207" customFormat="1" ht="29" customHeight="1" spans="1:16">
      <c r="A616" s="260">
        <v>32</v>
      </c>
      <c r="B616" s="57" t="s">
        <v>2265</v>
      </c>
      <c r="C616" s="227"/>
      <c r="D616" s="37" t="s">
        <v>2266</v>
      </c>
      <c r="E616" s="69" t="s">
        <v>22</v>
      </c>
      <c r="F616" s="58" t="s">
        <v>674</v>
      </c>
      <c r="G616" s="97">
        <v>5</v>
      </c>
      <c r="H616" s="220">
        <v>36</v>
      </c>
      <c r="I616" s="221">
        <f t="shared" si="10"/>
        <v>180</v>
      </c>
      <c r="J616" s="222">
        <v>3</v>
      </c>
      <c r="K616" s="222">
        <v>97</v>
      </c>
      <c r="L616" s="69"/>
      <c r="M616" s="225" t="s">
        <v>2254</v>
      </c>
      <c r="N616" s="223"/>
      <c r="O616" s="264"/>
      <c r="P616" s="264"/>
    </row>
    <row r="617" s="207" customFormat="1" ht="29" customHeight="1" spans="1:16">
      <c r="A617" s="260">
        <v>33</v>
      </c>
      <c r="B617" s="57" t="s">
        <v>263</v>
      </c>
      <c r="C617" s="69"/>
      <c r="D617" s="69" t="s">
        <v>2958</v>
      </c>
      <c r="E617" s="69" t="s">
        <v>22</v>
      </c>
      <c r="F617" s="58" t="s">
        <v>118</v>
      </c>
      <c r="G617" s="97">
        <v>20</v>
      </c>
      <c r="H617" s="220">
        <v>2.2</v>
      </c>
      <c r="I617" s="221">
        <f t="shared" si="10"/>
        <v>44</v>
      </c>
      <c r="J617" s="222">
        <v>3</v>
      </c>
      <c r="K617" s="222">
        <v>97</v>
      </c>
      <c r="L617" s="69"/>
      <c r="M617" s="225" t="s">
        <v>2254</v>
      </c>
      <c r="N617" s="223"/>
      <c r="O617" s="264"/>
      <c r="P617" s="264"/>
    </row>
    <row r="618" s="207" customFormat="1" ht="29" customHeight="1" spans="1:16">
      <c r="A618" s="260">
        <v>34</v>
      </c>
      <c r="B618" s="57" t="s">
        <v>194</v>
      </c>
      <c r="C618" s="69"/>
      <c r="D618" s="37" t="s">
        <v>1149</v>
      </c>
      <c r="E618" s="69" t="s">
        <v>22</v>
      </c>
      <c r="F618" s="58" t="s">
        <v>66</v>
      </c>
      <c r="G618" s="97">
        <v>5</v>
      </c>
      <c r="H618" s="220">
        <v>35</v>
      </c>
      <c r="I618" s="221">
        <f t="shared" si="10"/>
        <v>175</v>
      </c>
      <c r="J618" s="222">
        <v>3</v>
      </c>
      <c r="K618" s="222">
        <v>97</v>
      </c>
      <c r="L618" s="69"/>
      <c r="M618" s="225" t="s">
        <v>2254</v>
      </c>
      <c r="N618" s="223"/>
      <c r="O618" s="264"/>
      <c r="P618" s="264"/>
    </row>
    <row r="619" s="207" customFormat="1" ht="29" customHeight="1" spans="1:16">
      <c r="A619" s="260">
        <v>35</v>
      </c>
      <c r="B619" s="57" t="s">
        <v>2267</v>
      </c>
      <c r="C619" s="69"/>
      <c r="D619" s="37" t="s">
        <v>1731</v>
      </c>
      <c r="E619" s="69" t="s">
        <v>22</v>
      </c>
      <c r="F619" s="58" t="s">
        <v>45</v>
      </c>
      <c r="G619" s="97">
        <v>3</v>
      </c>
      <c r="H619" s="220">
        <v>14</v>
      </c>
      <c r="I619" s="221">
        <f t="shared" si="10"/>
        <v>42</v>
      </c>
      <c r="J619" s="222">
        <v>3</v>
      </c>
      <c r="K619" s="222">
        <v>97</v>
      </c>
      <c r="L619" s="69"/>
      <c r="M619" s="225" t="s">
        <v>2254</v>
      </c>
      <c r="N619" s="223"/>
      <c r="O619" s="264"/>
      <c r="P619" s="264"/>
    </row>
    <row r="620" s="207" customFormat="1" ht="29" customHeight="1" spans="1:16">
      <c r="A620" s="260">
        <v>36</v>
      </c>
      <c r="B620" s="57" t="s">
        <v>2268</v>
      </c>
      <c r="C620" s="69"/>
      <c r="D620" s="37" t="s">
        <v>1731</v>
      </c>
      <c r="E620" s="69" t="s">
        <v>22</v>
      </c>
      <c r="F620" s="58" t="s">
        <v>45</v>
      </c>
      <c r="G620" s="97">
        <v>6</v>
      </c>
      <c r="H620" s="220">
        <v>10</v>
      </c>
      <c r="I620" s="221">
        <f t="shared" si="10"/>
        <v>60</v>
      </c>
      <c r="J620" s="222">
        <v>3</v>
      </c>
      <c r="K620" s="222">
        <v>97</v>
      </c>
      <c r="L620" s="69"/>
      <c r="M620" s="225" t="s">
        <v>2254</v>
      </c>
      <c r="N620" s="223"/>
      <c r="O620" s="264"/>
      <c r="P620" s="264"/>
    </row>
    <row r="621" s="207" customFormat="1" ht="29" customHeight="1" spans="1:16">
      <c r="A621" s="260">
        <v>37</v>
      </c>
      <c r="B621" s="57" t="s">
        <v>2090</v>
      </c>
      <c r="C621" s="69"/>
      <c r="D621" s="37" t="s">
        <v>2575</v>
      </c>
      <c r="E621" s="69" t="s">
        <v>22</v>
      </c>
      <c r="F621" s="58" t="s">
        <v>23</v>
      </c>
      <c r="G621" s="97">
        <v>2</v>
      </c>
      <c r="H621" s="220">
        <v>14</v>
      </c>
      <c r="I621" s="221">
        <f t="shared" si="10"/>
        <v>28</v>
      </c>
      <c r="J621" s="222">
        <v>3</v>
      </c>
      <c r="K621" s="222">
        <v>97</v>
      </c>
      <c r="L621" s="69"/>
      <c r="M621" s="225" t="s">
        <v>2254</v>
      </c>
      <c r="N621" s="223"/>
      <c r="O621" s="264"/>
      <c r="P621" s="264"/>
    </row>
    <row r="622" s="207" customFormat="1" ht="29" customHeight="1" spans="1:16">
      <c r="A622" s="260">
        <v>38</v>
      </c>
      <c r="B622" s="57" t="s">
        <v>2090</v>
      </c>
      <c r="C622" s="69"/>
      <c r="D622" s="37" t="s">
        <v>2576</v>
      </c>
      <c r="E622" s="69" t="s">
        <v>22</v>
      </c>
      <c r="F622" s="58" t="s">
        <v>23</v>
      </c>
      <c r="G622" s="97">
        <v>3</v>
      </c>
      <c r="H622" s="220">
        <v>15</v>
      </c>
      <c r="I622" s="221">
        <f t="shared" si="10"/>
        <v>45</v>
      </c>
      <c r="J622" s="222">
        <v>3</v>
      </c>
      <c r="K622" s="222">
        <v>97</v>
      </c>
      <c r="L622" s="69"/>
      <c r="M622" s="225" t="s">
        <v>2254</v>
      </c>
      <c r="N622" s="223"/>
      <c r="O622" s="264"/>
      <c r="P622" s="264"/>
    </row>
    <row r="623" s="207" customFormat="1" ht="29" customHeight="1" spans="1:16">
      <c r="A623" s="260">
        <v>39</v>
      </c>
      <c r="B623" s="79" t="s">
        <v>2090</v>
      </c>
      <c r="C623" s="227"/>
      <c r="D623" s="37" t="s">
        <v>2577</v>
      </c>
      <c r="E623" s="69" t="s">
        <v>22</v>
      </c>
      <c r="F623" s="69" t="s">
        <v>23</v>
      </c>
      <c r="G623" s="97">
        <v>3</v>
      </c>
      <c r="H623" s="233">
        <v>81</v>
      </c>
      <c r="I623" s="221">
        <f t="shared" si="10"/>
        <v>243</v>
      </c>
      <c r="J623" s="222">
        <v>3</v>
      </c>
      <c r="K623" s="222">
        <v>97</v>
      </c>
      <c r="L623" s="69"/>
      <c r="M623" s="225" t="s">
        <v>2254</v>
      </c>
      <c r="N623" s="223"/>
      <c r="O623" s="264"/>
      <c r="P623" s="264"/>
    </row>
    <row r="624" s="207" customFormat="1" ht="29" customHeight="1" spans="1:16">
      <c r="A624" s="260">
        <v>40</v>
      </c>
      <c r="B624" s="57" t="s">
        <v>1298</v>
      </c>
      <c r="C624" s="69"/>
      <c r="D624" s="37" t="s">
        <v>1299</v>
      </c>
      <c r="E624" s="69" t="s">
        <v>22</v>
      </c>
      <c r="F624" s="58" t="s">
        <v>45</v>
      </c>
      <c r="G624" s="97">
        <v>2</v>
      </c>
      <c r="H624" s="220">
        <v>185</v>
      </c>
      <c r="I624" s="221">
        <f t="shared" si="10"/>
        <v>370</v>
      </c>
      <c r="J624" s="222">
        <v>4</v>
      </c>
      <c r="K624" s="222">
        <v>126</v>
      </c>
      <c r="L624" s="69"/>
      <c r="M624" s="225" t="s">
        <v>2254</v>
      </c>
      <c r="N624" s="223"/>
      <c r="O624" s="264"/>
      <c r="P624" s="264"/>
    </row>
    <row r="625" s="207" customFormat="1" ht="29" customHeight="1" spans="1:16">
      <c r="A625" s="260">
        <v>41</v>
      </c>
      <c r="B625" s="57" t="s">
        <v>2742</v>
      </c>
      <c r="C625" s="69"/>
      <c r="D625" s="37" t="s">
        <v>2743</v>
      </c>
      <c r="E625" s="69" t="s">
        <v>22</v>
      </c>
      <c r="F625" s="58" t="s">
        <v>32</v>
      </c>
      <c r="G625" s="97">
        <v>5</v>
      </c>
      <c r="H625" s="220">
        <v>8</v>
      </c>
      <c r="I625" s="221">
        <f t="shared" si="10"/>
        <v>40</v>
      </c>
      <c r="J625" s="222">
        <v>4</v>
      </c>
      <c r="K625" s="222">
        <v>126</v>
      </c>
      <c r="L625" s="69"/>
      <c r="M625" s="225" t="s">
        <v>2254</v>
      </c>
      <c r="N625" s="223"/>
      <c r="O625" s="264"/>
      <c r="P625" s="264"/>
    </row>
    <row r="626" s="207" customFormat="1" ht="29" customHeight="1" spans="1:16">
      <c r="A626" s="260">
        <v>42</v>
      </c>
      <c r="B626" s="79" t="s">
        <v>792</v>
      </c>
      <c r="C626" s="224"/>
      <c r="D626" s="79" t="s">
        <v>2959</v>
      </c>
      <c r="E626" s="69" t="s">
        <v>22</v>
      </c>
      <c r="F626" s="79" t="s">
        <v>210</v>
      </c>
      <c r="G626" s="97">
        <v>2</v>
      </c>
      <c r="H626" s="228">
        <v>13</v>
      </c>
      <c r="I626" s="221">
        <f t="shared" si="10"/>
        <v>26</v>
      </c>
      <c r="J626" s="222">
        <v>4</v>
      </c>
      <c r="K626" s="222">
        <v>126</v>
      </c>
      <c r="L626" s="69"/>
      <c r="M626" s="225" t="s">
        <v>2254</v>
      </c>
      <c r="N626" s="223"/>
      <c r="O626" s="264"/>
      <c r="P626" s="264"/>
    </row>
    <row r="627" s="207" customFormat="1" ht="29" customHeight="1" spans="1:16">
      <c r="A627" s="260">
        <v>43</v>
      </c>
      <c r="B627" s="79" t="s">
        <v>2708</v>
      </c>
      <c r="C627" s="227"/>
      <c r="D627" s="69" t="s">
        <v>2727</v>
      </c>
      <c r="E627" s="69" t="s">
        <v>22</v>
      </c>
      <c r="F627" s="58" t="s">
        <v>210</v>
      </c>
      <c r="G627" s="97">
        <v>2</v>
      </c>
      <c r="H627" s="220">
        <v>63</v>
      </c>
      <c r="I627" s="221">
        <f t="shared" si="10"/>
        <v>126</v>
      </c>
      <c r="J627" s="222">
        <v>4</v>
      </c>
      <c r="K627" s="222">
        <v>126</v>
      </c>
      <c r="L627" s="69"/>
      <c r="M627" s="225" t="s">
        <v>2254</v>
      </c>
      <c r="N627" s="223"/>
      <c r="O627" s="264"/>
      <c r="P627" s="264"/>
    </row>
    <row r="628" s="207" customFormat="1" ht="29" customHeight="1" spans="1:16">
      <c r="A628" s="260">
        <v>44</v>
      </c>
      <c r="B628" s="57" t="s">
        <v>670</v>
      </c>
      <c r="C628" s="69"/>
      <c r="D628" s="37" t="s">
        <v>2710</v>
      </c>
      <c r="E628" s="69" t="s">
        <v>22</v>
      </c>
      <c r="F628" s="58" t="s">
        <v>27</v>
      </c>
      <c r="G628" s="97">
        <v>5</v>
      </c>
      <c r="H628" s="220">
        <v>20</v>
      </c>
      <c r="I628" s="221">
        <f t="shared" si="10"/>
        <v>100</v>
      </c>
      <c r="J628" s="222">
        <v>4</v>
      </c>
      <c r="K628" s="222">
        <v>126</v>
      </c>
      <c r="L628" s="69"/>
      <c r="M628" s="225" t="s">
        <v>2254</v>
      </c>
      <c r="N628" s="223"/>
      <c r="O628" s="264"/>
      <c r="P628" s="264"/>
    </row>
    <row r="629" s="207" customFormat="1" ht="29" customHeight="1" spans="1:16">
      <c r="A629" s="260">
        <v>45</v>
      </c>
      <c r="B629" s="57" t="s">
        <v>2269</v>
      </c>
      <c r="C629" s="69"/>
      <c r="D629" s="37" t="s">
        <v>2693</v>
      </c>
      <c r="E629" s="69" t="s">
        <v>22</v>
      </c>
      <c r="F629" s="58" t="s">
        <v>27</v>
      </c>
      <c r="G629" s="97">
        <v>5</v>
      </c>
      <c r="H629" s="220">
        <v>14</v>
      </c>
      <c r="I629" s="221">
        <f t="shared" si="10"/>
        <v>70</v>
      </c>
      <c r="J629" s="222">
        <v>4</v>
      </c>
      <c r="K629" s="222">
        <v>126</v>
      </c>
      <c r="L629" s="69"/>
      <c r="M629" s="225" t="s">
        <v>2254</v>
      </c>
      <c r="N629" s="223"/>
      <c r="O629" s="264"/>
      <c r="P629" s="264"/>
    </row>
    <row r="630" s="207" customFormat="1" ht="29" customHeight="1" spans="1:16">
      <c r="A630" s="260">
        <v>46</v>
      </c>
      <c r="B630" s="79" t="s">
        <v>2270</v>
      </c>
      <c r="C630" s="224"/>
      <c r="D630" s="79" t="s">
        <v>2271</v>
      </c>
      <c r="E630" s="69" t="s">
        <v>22</v>
      </c>
      <c r="F630" s="79" t="s">
        <v>32</v>
      </c>
      <c r="G630" s="97">
        <v>2</v>
      </c>
      <c r="H630" s="228">
        <v>21</v>
      </c>
      <c r="I630" s="221">
        <f t="shared" si="10"/>
        <v>42</v>
      </c>
      <c r="J630" s="222">
        <v>4</v>
      </c>
      <c r="K630" s="222">
        <v>126</v>
      </c>
      <c r="L630" s="69"/>
      <c r="M630" s="225" t="s">
        <v>2254</v>
      </c>
      <c r="N630" s="223"/>
      <c r="O630" s="264"/>
      <c r="P630" s="264"/>
    </row>
    <row r="631" s="207" customFormat="1" ht="29" customHeight="1" spans="1:16">
      <c r="A631" s="260">
        <v>47</v>
      </c>
      <c r="B631" s="79" t="s">
        <v>2272</v>
      </c>
      <c r="C631" s="227"/>
      <c r="D631" s="37" t="s">
        <v>2960</v>
      </c>
      <c r="E631" s="69" t="s">
        <v>22</v>
      </c>
      <c r="F631" s="58" t="s">
        <v>674</v>
      </c>
      <c r="G631" s="97">
        <v>5</v>
      </c>
      <c r="H631" s="220">
        <v>11.5</v>
      </c>
      <c r="I631" s="221">
        <f t="shared" si="10"/>
        <v>57.5</v>
      </c>
      <c r="J631" s="222">
        <v>4</v>
      </c>
      <c r="K631" s="222">
        <v>126</v>
      </c>
      <c r="L631" s="69"/>
      <c r="M631" s="225" t="s">
        <v>2254</v>
      </c>
      <c r="N631" s="223"/>
      <c r="O631" s="264"/>
      <c r="P631" s="264"/>
    </row>
    <row r="632" s="207" customFormat="1" ht="29" customHeight="1" spans="1:16">
      <c r="A632" s="260">
        <v>48</v>
      </c>
      <c r="B632" s="57" t="s">
        <v>1651</v>
      </c>
      <c r="C632" s="69"/>
      <c r="D632" s="37" t="s">
        <v>1451</v>
      </c>
      <c r="E632" s="69" t="s">
        <v>22</v>
      </c>
      <c r="F632" s="58" t="s">
        <v>45</v>
      </c>
      <c r="G632" s="97">
        <v>2</v>
      </c>
      <c r="H632" s="220">
        <v>32</v>
      </c>
      <c r="I632" s="221">
        <f t="shared" si="10"/>
        <v>64</v>
      </c>
      <c r="J632" s="222">
        <v>4</v>
      </c>
      <c r="K632" s="222">
        <v>126</v>
      </c>
      <c r="L632" s="69"/>
      <c r="M632" s="225" t="s">
        <v>2254</v>
      </c>
      <c r="N632" s="223"/>
      <c r="O632" s="264"/>
      <c r="P632" s="264"/>
    </row>
    <row r="633" s="207" customFormat="1" ht="29" customHeight="1" spans="1:16">
      <c r="A633" s="260">
        <v>49</v>
      </c>
      <c r="B633" s="57" t="s">
        <v>185</v>
      </c>
      <c r="C633" s="69"/>
      <c r="D633" s="37" t="s">
        <v>480</v>
      </c>
      <c r="E633" s="69" t="s">
        <v>22</v>
      </c>
      <c r="F633" s="58" t="s">
        <v>118</v>
      </c>
      <c r="G633" s="97">
        <v>2</v>
      </c>
      <c r="H633" s="220">
        <v>225</v>
      </c>
      <c r="I633" s="221">
        <f t="shared" si="10"/>
        <v>450</v>
      </c>
      <c r="J633" s="222">
        <v>3</v>
      </c>
      <c r="K633" s="222">
        <v>97</v>
      </c>
      <c r="L633" s="69"/>
      <c r="M633" s="225" t="s">
        <v>2254</v>
      </c>
      <c r="N633" s="223"/>
      <c r="O633" s="264"/>
      <c r="P633" s="264"/>
    </row>
    <row r="634" s="207" customFormat="1" ht="29" customHeight="1" spans="1:16">
      <c r="A634" s="260">
        <v>50</v>
      </c>
      <c r="B634" s="57" t="s">
        <v>185</v>
      </c>
      <c r="C634" s="69"/>
      <c r="D634" s="37" t="s">
        <v>2598</v>
      </c>
      <c r="E634" s="69" t="s">
        <v>22</v>
      </c>
      <c r="F634" s="58" t="s">
        <v>118</v>
      </c>
      <c r="G634" s="97">
        <v>2</v>
      </c>
      <c r="H634" s="220">
        <v>225</v>
      </c>
      <c r="I634" s="221">
        <f t="shared" si="10"/>
        <v>450</v>
      </c>
      <c r="J634" s="222">
        <v>3</v>
      </c>
      <c r="K634" s="222">
        <v>97</v>
      </c>
      <c r="L634" s="69"/>
      <c r="M634" s="225" t="s">
        <v>2254</v>
      </c>
      <c r="N634" s="223"/>
      <c r="O634" s="264"/>
      <c r="P634" s="264"/>
    </row>
    <row r="635" s="207" customFormat="1" ht="29" customHeight="1" spans="1:16">
      <c r="A635" s="260">
        <v>51</v>
      </c>
      <c r="B635" s="57" t="s">
        <v>185</v>
      </c>
      <c r="C635" s="69"/>
      <c r="D635" s="37" t="s">
        <v>2599</v>
      </c>
      <c r="E635" s="69" t="s">
        <v>22</v>
      </c>
      <c r="F635" s="58" t="s">
        <v>118</v>
      </c>
      <c r="G635" s="97">
        <v>2</v>
      </c>
      <c r="H635" s="220">
        <v>225</v>
      </c>
      <c r="I635" s="221">
        <f t="shared" si="10"/>
        <v>450</v>
      </c>
      <c r="J635" s="222">
        <v>3</v>
      </c>
      <c r="K635" s="222">
        <v>97</v>
      </c>
      <c r="L635" s="69"/>
      <c r="M635" s="225" t="s">
        <v>2254</v>
      </c>
      <c r="N635" s="223"/>
      <c r="O635" s="264"/>
      <c r="P635" s="264"/>
    </row>
    <row r="636" s="207" customFormat="1" ht="29" customHeight="1" spans="1:16">
      <c r="A636" s="260">
        <v>52</v>
      </c>
      <c r="B636" s="57" t="s">
        <v>2600</v>
      </c>
      <c r="C636" s="69"/>
      <c r="D636" s="37" t="s">
        <v>867</v>
      </c>
      <c r="E636" s="69" t="s">
        <v>22</v>
      </c>
      <c r="F636" s="58" t="s">
        <v>32</v>
      </c>
      <c r="G636" s="97">
        <v>15</v>
      </c>
      <c r="H636" s="220">
        <v>4</v>
      </c>
      <c r="I636" s="221">
        <f t="shared" si="10"/>
        <v>60</v>
      </c>
      <c r="J636" s="222">
        <v>3</v>
      </c>
      <c r="K636" s="222">
        <v>97</v>
      </c>
      <c r="L636" s="69"/>
      <c r="M636" s="225" t="s">
        <v>2254</v>
      </c>
      <c r="N636" s="223"/>
      <c r="O636" s="264"/>
      <c r="P636" s="264"/>
    </row>
    <row r="637" s="207" customFormat="1" ht="29" customHeight="1" spans="1:16">
      <c r="A637" s="260">
        <v>53</v>
      </c>
      <c r="B637" s="57" t="s">
        <v>2193</v>
      </c>
      <c r="C637" s="69"/>
      <c r="D637" s="37" t="s">
        <v>2274</v>
      </c>
      <c r="E637" s="69" t="s">
        <v>22</v>
      </c>
      <c r="F637" s="58" t="s">
        <v>93</v>
      </c>
      <c r="G637" s="97">
        <v>5</v>
      </c>
      <c r="H637" s="220">
        <v>2.2</v>
      </c>
      <c r="I637" s="221">
        <f t="shared" si="10"/>
        <v>11</v>
      </c>
      <c r="J637" s="222">
        <v>3</v>
      </c>
      <c r="K637" s="222">
        <v>97</v>
      </c>
      <c r="L637" s="69"/>
      <c r="M637" s="225" t="s">
        <v>2254</v>
      </c>
      <c r="N637" s="223"/>
      <c r="O637" s="264"/>
      <c r="P637" s="264"/>
    </row>
    <row r="638" s="207" customFormat="1" ht="29" customHeight="1" spans="1:16">
      <c r="A638" s="260">
        <v>54</v>
      </c>
      <c r="B638" s="57" t="s">
        <v>2805</v>
      </c>
      <c r="C638" s="69"/>
      <c r="D638" s="69" t="s">
        <v>2961</v>
      </c>
      <c r="E638" s="69" t="s">
        <v>22</v>
      </c>
      <c r="F638" s="58" t="s">
        <v>32</v>
      </c>
      <c r="G638" s="97">
        <v>5</v>
      </c>
      <c r="H638" s="220">
        <v>2</v>
      </c>
      <c r="I638" s="221">
        <f t="shared" si="10"/>
        <v>10</v>
      </c>
      <c r="J638" s="222">
        <v>3</v>
      </c>
      <c r="K638" s="222">
        <v>97</v>
      </c>
      <c r="L638" s="69"/>
      <c r="M638" s="225" t="s">
        <v>2254</v>
      </c>
      <c r="N638" s="223"/>
      <c r="O638" s="264"/>
      <c r="P638" s="264"/>
    </row>
    <row r="639" s="207" customFormat="1" ht="29" customHeight="1" spans="1:16">
      <c r="A639" s="260">
        <v>55</v>
      </c>
      <c r="B639" s="79" t="s">
        <v>2640</v>
      </c>
      <c r="C639" s="69"/>
      <c r="D639" s="69" t="s">
        <v>2641</v>
      </c>
      <c r="E639" s="69" t="s">
        <v>22</v>
      </c>
      <c r="F639" s="58" t="s">
        <v>45</v>
      </c>
      <c r="G639" s="97">
        <v>4</v>
      </c>
      <c r="H639" s="220">
        <v>750</v>
      </c>
      <c r="I639" s="221">
        <f t="shared" si="10"/>
        <v>3000</v>
      </c>
      <c r="J639" s="222">
        <v>3</v>
      </c>
      <c r="K639" s="222">
        <v>97</v>
      </c>
      <c r="L639" s="69"/>
      <c r="M639" s="225" t="s">
        <v>2254</v>
      </c>
      <c r="N639" s="223"/>
      <c r="O639" s="264"/>
      <c r="P639" s="264"/>
    </row>
    <row r="640" s="207" customFormat="1" ht="29" customHeight="1" spans="1:16">
      <c r="A640" s="260">
        <v>56</v>
      </c>
      <c r="B640" s="57" t="s">
        <v>2282</v>
      </c>
      <c r="C640" s="69"/>
      <c r="D640" s="37" t="s">
        <v>2283</v>
      </c>
      <c r="E640" s="69" t="s">
        <v>22</v>
      </c>
      <c r="F640" s="58" t="s">
        <v>32</v>
      </c>
      <c r="G640" s="97">
        <v>3</v>
      </c>
      <c r="H640" s="220">
        <v>55</v>
      </c>
      <c r="I640" s="221">
        <f t="shared" si="10"/>
        <v>165</v>
      </c>
      <c r="J640" s="222">
        <v>3</v>
      </c>
      <c r="K640" s="222">
        <v>97</v>
      </c>
      <c r="L640" s="69"/>
      <c r="M640" s="225" t="s">
        <v>2254</v>
      </c>
      <c r="N640" s="223"/>
      <c r="O640" s="264"/>
      <c r="P640" s="264"/>
    </row>
    <row r="641" s="207" customFormat="1" ht="29" customHeight="1" spans="1:16">
      <c r="A641" s="260">
        <v>57</v>
      </c>
      <c r="B641" s="57" t="s">
        <v>2695</v>
      </c>
      <c r="C641" s="69"/>
      <c r="D641" s="37" t="s">
        <v>2696</v>
      </c>
      <c r="E641" s="69" t="s">
        <v>22</v>
      </c>
      <c r="F641" s="58" t="s">
        <v>118</v>
      </c>
      <c r="G641" s="97">
        <v>5</v>
      </c>
      <c r="H641" s="220">
        <v>7</v>
      </c>
      <c r="I641" s="221">
        <f t="shared" si="10"/>
        <v>35</v>
      </c>
      <c r="J641" s="222">
        <v>3</v>
      </c>
      <c r="K641" s="222">
        <v>97</v>
      </c>
      <c r="L641" s="69"/>
      <c r="M641" s="225" t="s">
        <v>2254</v>
      </c>
      <c r="N641" s="223"/>
      <c r="O641" s="264"/>
      <c r="P641" s="264"/>
    </row>
    <row r="642" s="207" customFormat="1" ht="29" customHeight="1" spans="1:16">
      <c r="A642" s="260">
        <v>58</v>
      </c>
      <c r="B642" s="57" t="s">
        <v>2618</v>
      </c>
      <c r="C642" s="69"/>
      <c r="D642" s="37" t="s">
        <v>2962</v>
      </c>
      <c r="E642" s="69" t="s">
        <v>22</v>
      </c>
      <c r="F642" s="58" t="s">
        <v>32</v>
      </c>
      <c r="G642" s="97">
        <v>5</v>
      </c>
      <c r="H642" s="220">
        <v>32</v>
      </c>
      <c r="I642" s="221">
        <f t="shared" si="10"/>
        <v>160</v>
      </c>
      <c r="J642" s="222">
        <v>4</v>
      </c>
      <c r="K642" s="222">
        <v>126</v>
      </c>
      <c r="L642" s="69"/>
      <c r="M642" s="225" t="s">
        <v>2254</v>
      </c>
      <c r="N642" s="223"/>
      <c r="O642" s="264"/>
      <c r="P642" s="264"/>
    </row>
    <row r="643" s="207" customFormat="1" ht="29" customHeight="1" spans="1:16">
      <c r="A643" s="260">
        <v>59</v>
      </c>
      <c r="B643" s="57" t="s">
        <v>2252</v>
      </c>
      <c r="C643" s="79"/>
      <c r="D643" s="37" t="s">
        <v>2253</v>
      </c>
      <c r="E643" s="69" t="s">
        <v>22</v>
      </c>
      <c r="F643" s="58" t="s">
        <v>137</v>
      </c>
      <c r="G643" s="57">
        <v>2</v>
      </c>
      <c r="H643" s="220">
        <v>4</v>
      </c>
      <c r="I643" s="221">
        <f t="shared" si="10"/>
        <v>8</v>
      </c>
      <c r="J643" s="57">
        <v>2</v>
      </c>
      <c r="K643" s="57">
        <v>50</v>
      </c>
      <c r="L643" s="79"/>
      <c r="M643" s="79" t="s">
        <v>213</v>
      </c>
      <c r="N643" s="57"/>
      <c r="O643" s="264"/>
      <c r="P643" s="264"/>
    </row>
    <row r="644" s="207" customFormat="1" ht="29" customHeight="1" spans="1:16">
      <c r="A644" s="260">
        <v>60</v>
      </c>
      <c r="B644" s="57" t="s">
        <v>2257</v>
      </c>
      <c r="C644" s="79"/>
      <c r="D644" s="69" t="s">
        <v>2258</v>
      </c>
      <c r="E644" s="69" t="s">
        <v>22</v>
      </c>
      <c r="F644" s="58" t="s">
        <v>45</v>
      </c>
      <c r="G644" s="57">
        <v>5</v>
      </c>
      <c r="H644" s="220">
        <v>42</v>
      </c>
      <c r="I644" s="221">
        <f t="shared" si="10"/>
        <v>210</v>
      </c>
      <c r="J644" s="57">
        <v>2</v>
      </c>
      <c r="K644" s="57">
        <v>50</v>
      </c>
      <c r="L644" s="79"/>
      <c r="M644" s="79" t="s">
        <v>213</v>
      </c>
      <c r="N644" s="57"/>
      <c r="O644" s="264"/>
      <c r="P644" s="264"/>
    </row>
    <row r="645" s="207" customFormat="1" ht="29" customHeight="1" spans="1:16">
      <c r="A645" s="260">
        <v>61</v>
      </c>
      <c r="B645" s="57" t="s">
        <v>2261</v>
      </c>
      <c r="C645" s="79"/>
      <c r="D645" s="69" t="s">
        <v>2057</v>
      </c>
      <c r="E645" s="69" t="s">
        <v>22</v>
      </c>
      <c r="F645" s="58" t="s">
        <v>204</v>
      </c>
      <c r="G645" s="57">
        <v>2</v>
      </c>
      <c r="H645" s="226">
        <v>28</v>
      </c>
      <c r="I645" s="221">
        <f t="shared" si="10"/>
        <v>56</v>
      </c>
      <c r="J645" s="57">
        <v>2</v>
      </c>
      <c r="K645" s="57">
        <v>50</v>
      </c>
      <c r="L645" s="79"/>
      <c r="M645" s="79" t="s">
        <v>213</v>
      </c>
      <c r="N645" s="57"/>
      <c r="O645" s="264"/>
      <c r="P645" s="264"/>
    </row>
    <row r="646" s="207" customFormat="1" ht="29" customHeight="1" spans="1:16">
      <c r="A646" s="260">
        <v>62</v>
      </c>
      <c r="B646" s="57" t="s">
        <v>2265</v>
      </c>
      <c r="C646" s="79"/>
      <c r="D646" s="37" t="s">
        <v>2266</v>
      </c>
      <c r="E646" s="69" t="s">
        <v>22</v>
      </c>
      <c r="F646" s="58" t="s">
        <v>674</v>
      </c>
      <c r="G646" s="57">
        <v>3</v>
      </c>
      <c r="H646" s="220">
        <v>36</v>
      </c>
      <c r="I646" s="221">
        <f t="shared" si="10"/>
        <v>108</v>
      </c>
      <c r="J646" s="57">
        <v>2</v>
      </c>
      <c r="K646" s="57">
        <v>50</v>
      </c>
      <c r="L646" s="79"/>
      <c r="M646" s="79" t="s">
        <v>213</v>
      </c>
      <c r="N646" s="57"/>
      <c r="O646" s="264"/>
      <c r="P646" s="264"/>
    </row>
    <row r="647" s="207" customFormat="1" ht="29" customHeight="1" spans="1:16">
      <c r="A647" s="260">
        <v>63</v>
      </c>
      <c r="B647" s="57" t="s">
        <v>194</v>
      </c>
      <c r="C647" s="79"/>
      <c r="D647" s="37" t="s">
        <v>1149</v>
      </c>
      <c r="E647" s="69" t="s">
        <v>22</v>
      </c>
      <c r="F647" s="58" t="s">
        <v>66</v>
      </c>
      <c r="G647" s="57">
        <v>2</v>
      </c>
      <c r="H647" s="220">
        <v>35</v>
      </c>
      <c r="I647" s="221">
        <f t="shared" si="10"/>
        <v>70</v>
      </c>
      <c r="J647" s="57">
        <v>2</v>
      </c>
      <c r="K647" s="57">
        <v>50</v>
      </c>
      <c r="L647" s="79"/>
      <c r="M647" s="79" t="s">
        <v>213</v>
      </c>
      <c r="N647" s="57"/>
      <c r="O647" s="264"/>
      <c r="P647" s="264"/>
    </row>
    <row r="648" s="207" customFormat="1" ht="29" customHeight="1" spans="1:16">
      <c r="A648" s="260">
        <v>64</v>
      </c>
      <c r="B648" s="57" t="s">
        <v>1651</v>
      </c>
      <c r="C648" s="79"/>
      <c r="D648" s="37" t="s">
        <v>1451</v>
      </c>
      <c r="E648" s="69" t="s">
        <v>22</v>
      </c>
      <c r="F648" s="58" t="s">
        <v>45</v>
      </c>
      <c r="G648" s="57">
        <v>1</v>
      </c>
      <c r="H648" s="220">
        <v>32</v>
      </c>
      <c r="I648" s="221">
        <f t="shared" si="10"/>
        <v>32</v>
      </c>
      <c r="J648" s="57">
        <v>2</v>
      </c>
      <c r="K648" s="57">
        <v>50</v>
      </c>
      <c r="L648" s="79"/>
      <c r="M648" s="79" t="s">
        <v>213</v>
      </c>
      <c r="N648" s="57"/>
      <c r="O648" s="264"/>
      <c r="P648" s="264"/>
    </row>
    <row r="649" s="207" customFormat="1" ht="29" customHeight="1" spans="1:16">
      <c r="A649" s="260">
        <v>65</v>
      </c>
      <c r="B649" s="57" t="s">
        <v>2193</v>
      </c>
      <c r="C649" s="79"/>
      <c r="D649" s="37" t="s">
        <v>2274</v>
      </c>
      <c r="E649" s="69" t="s">
        <v>22</v>
      </c>
      <c r="F649" s="58" t="s">
        <v>93</v>
      </c>
      <c r="G649" s="57">
        <v>2</v>
      </c>
      <c r="H649" s="220">
        <v>2.2</v>
      </c>
      <c r="I649" s="221">
        <f t="shared" ref="I649:I712" si="11">H649*G649</f>
        <v>4.4</v>
      </c>
      <c r="J649" s="57">
        <v>2</v>
      </c>
      <c r="K649" s="57">
        <v>50</v>
      </c>
      <c r="L649" s="79"/>
      <c r="M649" s="79" t="s">
        <v>213</v>
      </c>
      <c r="N649" s="57"/>
      <c r="O649" s="264"/>
      <c r="P649" s="264"/>
    </row>
    <row r="650" s="207" customFormat="1" ht="29" customHeight="1" spans="1:16">
      <c r="A650" s="260">
        <v>66</v>
      </c>
      <c r="B650" s="57" t="s">
        <v>2805</v>
      </c>
      <c r="C650" s="79"/>
      <c r="D650" s="69" t="s">
        <v>2961</v>
      </c>
      <c r="E650" s="69" t="s">
        <v>22</v>
      </c>
      <c r="F650" s="58" t="s">
        <v>32</v>
      </c>
      <c r="G650" s="57">
        <v>5</v>
      </c>
      <c r="H650" s="220">
        <v>2</v>
      </c>
      <c r="I650" s="221">
        <f t="shared" si="11"/>
        <v>10</v>
      </c>
      <c r="J650" s="57">
        <v>2</v>
      </c>
      <c r="K650" s="57">
        <v>50</v>
      </c>
      <c r="L650" s="79"/>
      <c r="M650" s="79" t="s">
        <v>213</v>
      </c>
      <c r="N650" s="57"/>
      <c r="O650" s="264"/>
      <c r="P650" s="264"/>
    </row>
    <row r="651" s="207" customFormat="1" ht="29" customHeight="1" spans="1:16">
      <c r="A651" s="260">
        <v>67</v>
      </c>
      <c r="B651" s="57" t="s">
        <v>2695</v>
      </c>
      <c r="C651" s="79"/>
      <c r="D651" s="37" t="s">
        <v>2696</v>
      </c>
      <c r="E651" s="69" t="s">
        <v>22</v>
      </c>
      <c r="F651" s="58" t="s">
        <v>118</v>
      </c>
      <c r="G651" s="57">
        <v>1</v>
      </c>
      <c r="H651" s="220">
        <v>7</v>
      </c>
      <c r="I651" s="221">
        <f t="shared" si="11"/>
        <v>7</v>
      </c>
      <c r="J651" s="57">
        <v>2</v>
      </c>
      <c r="K651" s="57">
        <v>50</v>
      </c>
      <c r="L651" s="79"/>
      <c r="M651" s="79" t="s">
        <v>213</v>
      </c>
      <c r="N651" s="57"/>
      <c r="O651" s="264"/>
      <c r="P651" s="264"/>
    </row>
    <row r="652" s="207" customFormat="1" ht="29" customHeight="1" spans="1:16">
      <c r="A652" s="260">
        <v>68</v>
      </c>
      <c r="B652" s="57" t="s">
        <v>2618</v>
      </c>
      <c r="C652" s="79"/>
      <c r="D652" s="37" t="s">
        <v>2697</v>
      </c>
      <c r="E652" s="69" t="s">
        <v>22</v>
      </c>
      <c r="F652" s="58" t="s">
        <v>32</v>
      </c>
      <c r="G652" s="57">
        <v>2</v>
      </c>
      <c r="H652" s="220">
        <v>18</v>
      </c>
      <c r="I652" s="221">
        <f t="shared" si="11"/>
        <v>36</v>
      </c>
      <c r="J652" s="57">
        <v>2</v>
      </c>
      <c r="K652" s="57">
        <v>50</v>
      </c>
      <c r="L652" s="79"/>
      <c r="M652" s="79" t="s">
        <v>213</v>
      </c>
      <c r="N652" s="57"/>
      <c r="O652" s="264"/>
      <c r="P652" s="264"/>
    </row>
    <row r="653" s="207" customFormat="1" ht="29" customHeight="1" spans="1:16">
      <c r="A653" s="260">
        <v>69</v>
      </c>
      <c r="B653" s="79" t="s">
        <v>2698</v>
      </c>
      <c r="C653" s="79"/>
      <c r="D653" s="69" t="s">
        <v>2699</v>
      </c>
      <c r="E653" s="69" t="s">
        <v>22</v>
      </c>
      <c r="F653" s="58" t="s">
        <v>137</v>
      </c>
      <c r="G653" s="57">
        <v>1</v>
      </c>
      <c r="H653" s="220">
        <v>2500</v>
      </c>
      <c r="I653" s="221">
        <f t="shared" si="11"/>
        <v>2500</v>
      </c>
      <c r="J653" s="57">
        <v>2</v>
      </c>
      <c r="K653" s="57">
        <v>50</v>
      </c>
      <c r="L653" s="79"/>
      <c r="M653" s="79" t="s">
        <v>213</v>
      </c>
      <c r="N653" s="57"/>
      <c r="O653" s="264"/>
      <c r="P653" s="264"/>
    </row>
    <row r="654" s="207" customFormat="1" ht="29" customHeight="1" spans="1:16">
      <c r="A654" s="260">
        <v>70</v>
      </c>
      <c r="B654" s="79" t="s">
        <v>91</v>
      </c>
      <c r="C654" s="79"/>
      <c r="D654" s="37" t="s">
        <v>2700</v>
      </c>
      <c r="E654" s="69" t="s">
        <v>22</v>
      </c>
      <c r="F654" s="58" t="s">
        <v>93</v>
      </c>
      <c r="G654" s="57">
        <v>10</v>
      </c>
      <c r="H654" s="220">
        <v>6</v>
      </c>
      <c r="I654" s="221">
        <f t="shared" si="11"/>
        <v>60</v>
      </c>
      <c r="J654" s="57">
        <v>2</v>
      </c>
      <c r="K654" s="57">
        <v>50</v>
      </c>
      <c r="L654" s="79"/>
      <c r="M654" s="79" t="s">
        <v>213</v>
      </c>
      <c r="N654" s="57"/>
      <c r="O654" s="264"/>
      <c r="P654" s="264"/>
    </row>
    <row r="655" s="207" customFormat="1" ht="29" customHeight="1" spans="1:16">
      <c r="A655" s="260">
        <v>71</v>
      </c>
      <c r="B655" s="79" t="s">
        <v>43</v>
      </c>
      <c r="C655" s="79"/>
      <c r="D655" s="37" t="s">
        <v>2701</v>
      </c>
      <c r="E655" s="69" t="s">
        <v>22</v>
      </c>
      <c r="F655" s="58" t="s">
        <v>45</v>
      </c>
      <c r="G655" s="57">
        <v>2</v>
      </c>
      <c r="H655" s="220">
        <v>28</v>
      </c>
      <c r="I655" s="221">
        <f t="shared" si="11"/>
        <v>56</v>
      </c>
      <c r="J655" s="57">
        <v>2</v>
      </c>
      <c r="K655" s="57">
        <v>50</v>
      </c>
      <c r="L655" s="79"/>
      <c r="M655" s="79" t="s">
        <v>213</v>
      </c>
      <c r="N655" s="57"/>
      <c r="O655" s="264"/>
      <c r="P655" s="264"/>
    </row>
    <row r="656" s="207" customFormat="1" ht="29" customHeight="1" spans="1:16">
      <c r="A656" s="260">
        <v>72</v>
      </c>
      <c r="B656" s="79" t="s">
        <v>228</v>
      </c>
      <c r="C656" s="79"/>
      <c r="D656" s="37" t="s">
        <v>2702</v>
      </c>
      <c r="E656" s="69" t="s">
        <v>22</v>
      </c>
      <c r="F656" s="58" t="s">
        <v>23</v>
      </c>
      <c r="G656" s="57">
        <v>2</v>
      </c>
      <c r="H656" s="220">
        <v>10</v>
      </c>
      <c r="I656" s="221">
        <f t="shared" si="11"/>
        <v>20</v>
      </c>
      <c r="J656" s="57">
        <v>2</v>
      </c>
      <c r="K656" s="57">
        <v>50</v>
      </c>
      <c r="L656" s="79"/>
      <c r="M656" s="79" t="s">
        <v>213</v>
      </c>
      <c r="N656" s="57"/>
      <c r="O656" s="264"/>
      <c r="P656" s="264"/>
    </row>
    <row r="657" s="207" customFormat="1" ht="29" customHeight="1" spans="1:16">
      <c r="A657" s="260">
        <v>73</v>
      </c>
      <c r="B657" s="79" t="s">
        <v>188</v>
      </c>
      <c r="C657" s="79"/>
      <c r="D657" s="37" t="s">
        <v>2703</v>
      </c>
      <c r="E657" s="69" t="s">
        <v>22</v>
      </c>
      <c r="F657" s="58" t="s">
        <v>210</v>
      </c>
      <c r="G657" s="57">
        <v>10</v>
      </c>
      <c r="H657" s="220">
        <v>1.8</v>
      </c>
      <c r="I657" s="221">
        <f t="shared" si="11"/>
        <v>18</v>
      </c>
      <c r="J657" s="57">
        <v>2</v>
      </c>
      <c r="K657" s="57">
        <v>50</v>
      </c>
      <c r="L657" s="79"/>
      <c r="M657" s="79" t="s">
        <v>213</v>
      </c>
      <c r="N657" s="57"/>
      <c r="O657" s="264"/>
      <c r="P657" s="264"/>
    </row>
    <row r="658" s="207" customFormat="1" ht="29" customHeight="1" spans="1:16">
      <c r="A658" s="260">
        <v>74</v>
      </c>
      <c r="B658" s="79" t="s">
        <v>2564</v>
      </c>
      <c r="C658" s="79"/>
      <c r="D658" s="37" t="s">
        <v>1944</v>
      </c>
      <c r="E658" s="69" t="s">
        <v>22</v>
      </c>
      <c r="F658" s="58" t="s">
        <v>210</v>
      </c>
      <c r="G658" s="57">
        <v>10</v>
      </c>
      <c r="H658" s="220">
        <v>1.5</v>
      </c>
      <c r="I658" s="221">
        <f t="shared" si="11"/>
        <v>15</v>
      </c>
      <c r="J658" s="57">
        <v>2</v>
      </c>
      <c r="K658" s="57">
        <v>50</v>
      </c>
      <c r="L658" s="79"/>
      <c r="M658" s="79" t="s">
        <v>213</v>
      </c>
      <c r="N658" s="57"/>
      <c r="O658" s="264"/>
      <c r="P658" s="264"/>
    </row>
    <row r="659" s="207" customFormat="1" ht="29" customHeight="1" spans="1:16">
      <c r="A659" s="260">
        <v>75</v>
      </c>
      <c r="B659" s="79" t="s">
        <v>2564</v>
      </c>
      <c r="C659" s="79"/>
      <c r="D659" s="37" t="s">
        <v>776</v>
      </c>
      <c r="E659" s="69" t="s">
        <v>22</v>
      </c>
      <c r="F659" s="58" t="s">
        <v>210</v>
      </c>
      <c r="G659" s="57">
        <v>10</v>
      </c>
      <c r="H659" s="220">
        <v>2.6</v>
      </c>
      <c r="I659" s="221">
        <f t="shared" si="11"/>
        <v>26</v>
      </c>
      <c r="J659" s="57">
        <v>2</v>
      </c>
      <c r="K659" s="57">
        <v>50</v>
      </c>
      <c r="L659" s="79"/>
      <c r="M659" s="79" t="s">
        <v>213</v>
      </c>
      <c r="N659" s="57"/>
      <c r="O659" s="264"/>
      <c r="P659" s="264"/>
    </row>
    <row r="660" s="207" customFormat="1" ht="29" customHeight="1" spans="1:16">
      <c r="A660" s="260">
        <v>76</v>
      </c>
      <c r="B660" s="79" t="s">
        <v>1356</v>
      </c>
      <c r="C660" s="79"/>
      <c r="D660" s="37" t="s">
        <v>867</v>
      </c>
      <c r="E660" s="69" t="s">
        <v>22</v>
      </c>
      <c r="F660" s="58" t="s">
        <v>210</v>
      </c>
      <c r="G660" s="57">
        <v>10</v>
      </c>
      <c r="H660" s="220">
        <v>3.5</v>
      </c>
      <c r="I660" s="221">
        <f t="shared" si="11"/>
        <v>35</v>
      </c>
      <c r="J660" s="57">
        <v>2</v>
      </c>
      <c r="K660" s="57">
        <v>50</v>
      </c>
      <c r="L660" s="79"/>
      <c r="M660" s="79" t="s">
        <v>213</v>
      </c>
      <c r="N660" s="57"/>
      <c r="O660" s="264"/>
      <c r="P660" s="264"/>
    </row>
    <row r="661" s="207" customFormat="1" ht="29" customHeight="1" spans="1:16">
      <c r="A661" s="260">
        <v>77</v>
      </c>
      <c r="B661" s="79" t="s">
        <v>2704</v>
      </c>
      <c r="C661" s="79"/>
      <c r="D661" s="37" t="s">
        <v>2705</v>
      </c>
      <c r="E661" s="69" t="s">
        <v>22</v>
      </c>
      <c r="F661" s="58" t="s">
        <v>23</v>
      </c>
      <c r="G661" s="57">
        <v>3</v>
      </c>
      <c r="H661" s="220">
        <v>38</v>
      </c>
      <c r="I661" s="221">
        <f t="shared" si="11"/>
        <v>114</v>
      </c>
      <c r="J661" s="57">
        <v>2</v>
      </c>
      <c r="K661" s="57">
        <v>50</v>
      </c>
      <c r="L661" s="79"/>
      <c r="M661" s="79" t="s">
        <v>213</v>
      </c>
      <c r="N661" s="57"/>
      <c r="O661" s="264"/>
      <c r="P661" s="264"/>
    </row>
    <row r="662" s="207" customFormat="1" ht="29" customHeight="1" spans="1:16">
      <c r="A662" s="260">
        <v>78</v>
      </c>
      <c r="B662" s="79" t="s">
        <v>2704</v>
      </c>
      <c r="C662" s="79"/>
      <c r="D662" s="37" t="s">
        <v>2706</v>
      </c>
      <c r="E662" s="69" t="s">
        <v>22</v>
      </c>
      <c r="F662" s="58" t="s">
        <v>23</v>
      </c>
      <c r="G662" s="57">
        <v>3</v>
      </c>
      <c r="H662" s="220">
        <v>50</v>
      </c>
      <c r="I662" s="221">
        <f t="shared" si="11"/>
        <v>150</v>
      </c>
      <c r="J662" s="57">
        <v>2</v>
      </c>
      <c r="K662" s="57">
        <v>50</v>
      </c>
      <c r="L662" s="79"/>
      <c r="M662" s="79" t="s">
        <v>213</v>
      </c>
      <c r="N662" s="57"/>
      <c r="O662" s="264"/>
      <c r="P662" s="264"/>
    </row>
    <row r="663" s="207" customFormat="1" ht="29" customHeight="1" spans="1:16">
      <c r="A663" s="260">
        <v>79</v>
      </c>
      <c r="B663" s="79" t="s">
        <v>239</v>
      </c>
      <c r="C663" s="79"/>
      <c r="D663" s="37" t="s">
        <v>2578</v>
      </c>
      <c r="E663" s="69" t="s">
        <v>22</v>
      </c>
      <c r="F663" s="58" t="s">
        <v>61</v>
      </c>
      <c r="G663" s="57">
        <v>10</v>
      </c>
      <c r="H663" s="220">
        <v>1.3</v>
      </c>
      <c r="I663" s="221">
        <f t="shared" si="11"/>
        <v>13</v>
      </c>
      <c r="J663" s="57">
        <v>2</v>
      </c>
      <c r="K663" s="57">
        <v>50</v>
      </c>
      <c r="L663" s="79"/>
      <c r="M663" s="79" t="s">
        <v>213</v>
      </c>
      <c r="N663" s="57"/>
      <c r="O663" s="264"/>
      <c r="P663" s="264"/>
    </row>
    <row r="664" s="207" customFormat="1" ht="29" customHeight="1" spans="1:16">
      <c r="A664" s="260">
        <v>80</v>
      </c>
      <c r="B664" s="79" t="s">
        <v>2269</v>
      </c>
      <c r="C664" s="79"/>
      <c r="D664" s="37" t="s">
        <v>2693</v>
      </c>
      <c r="E664" s="69" t="s">
        <v>22</v>
      </c>
      <c r="F664" s="58" t="s">
        <v>27</v>
      </c>
      <c r="G664" s="57">
        <v>2</v>
      </c>
      <c r="H664" s="220">
        <v>14</v>
      </c>
      <c r="I664" s="221">
        <f t="shared" si="11"/>
        <v>28</v>
      </c>
      <c r="J664" s="57">
        <v>2</v>
      </c>
      <c r="K664" s="57">
        <v>50</v>
      </c>
      <c r="L664" s="79"/>
      <c r="M664" s="79" t="s">
        <v>213</v>
      </c>
      <c r="N664" s="57"/>
      <c r="O664" s="264"/>
      <c r="P664" s="264"/>
    </row>
    <row r="665" s="207" customFormat="1" ht="29" customHeight="1" spans="1:16">
      <c r="A665" s="260">
        <v>81</v>
      </c>
      <c r="B665" s="79" t="s">
        <v>2742</v>
      </c>
      <c r="C665" s="79"/>
      <c r="D665" s="37" t="s">
        <v>2743</v>
      </c>
      <c r="E665" s="69" t="s">
        <v>22</v>
      </c>
      <c r="F665" s="58" t="s">
        <v>32</v>
      </c>
      <c r="G665" s="57">
        <v>2</v>
      </c>
      <c r="H665" s="220">
        <v>8</v>
      </c>
      <c r="I665" s="221">
        <f t="shared" si="11"/>
        <v>16</v>
      </c>
      <c r="J665" s="57">
        <v>2</v>
      </c>
      <c r="K665" s="57">
        <v>50</v>
      </c>
      <c r="L665" s="79"/>
      <c r="M665" s="79" t="s">
        <v>213</v>
      </c>
      <c r="N665" s="57"/>
      <c r="O665" s="264"/>
      <c r="P665" s="264"/>
    </row>
    <row r="666" s="207" customFormat="1" ht="29" customHeight="1" spans="1:16">
      <c r="A666" s="260">
        <v>82</v>
      </c>
      <c r="B666" s="79" t="s">
        <v>792</v>
      </c>
      <c r="C666" s="79"/>
      <c r="D666" s="69" t="s">
        <v>2707</v>
      </c>
      <c r="E666" s="69" t="s">
        <v>22</v>
      </c>
      <c r="F666" s="58" t="s">
        <v>210</v>
      </c>
      <c r="G666" s="57">
        <v>2</v>
      </c>
      <c r="H666" s="220">
        <v>15</v>
      </c>
      <c r="I666" s="221">
        <f t="shared" si="11"/>
        <v>30</v>
      </c>
      <c r="J666" s="57">
        <v>2</v>
      </c>
      <c r="K666" s="57">
        <v>50</v>
      </c>
      <c r="L666" s="79"/>
      <c r="M666" s="79" t="s">
        <v>213</v>
      </c>
      <c r="N666" s="57"/>
      <c r="O666" s="264"/>
      <c r="P666" s="264"/>
    </row>
    <row r="667" s="207" customFormat="1" ht="29" customHeight="1" spans="1:16">
      <c r="A667" s="260">
        <v>83</v>
      </c>
      <c r="B667" s="79" t="s">
        <v>2708</v>
      </c>
      <c r="C667" s="79"/>
      <c r="D667" s="69" t="s">
        <v>2709</v>
      </c>
      <c r="E667" s="69" t="s">
        <v>22</v>
      </c>
      <c r="F667" s="58" t="s">
        <v>210</v>
      </c>
      <c r="G667" s="57">
        <v>1</v>
      </c>
      <c r="H667" s="220">
        <v>98</v>
      </c>
      <c r="I667" s="221">
        <f t="shared" si="11"/>
        <v>98</v>
      </c>
      <c r="J667" s="57">
        <v>2</v>
      </c>
      <c r="K667" s="57">
        <v>50</v>
      </c>
      <c r="L667" s="79"/>
      <c r="M667" s="79" t="s">
        <v>213</v>
      </c>
      <c r="N667" s="57"/>
      <c r="O667" s="264"/>
      <c r="P667" s="264"/>
    </row>
    <row r="668" s="207" customFormat="1" ht="29" customHeight="1" spans="1:16">
      <c r="A668" s="260">
        <v>84</v>
      </c>
      <c r="B668" s="79" t="s">
        <v>2270</v>
      </c>
      <c r="C668" s="79"/>
      <c r="D668" s="69" t="s">
        <v>2728</v>
      </c>
      <c r="E668" s="69" t="s">
        <v>22</v>
      </c>
      <c r="F668" s="58" t="s">
        <v>210</v>
      </c>
      <c r="G668" s="57">
        <v>2</v>
      </c>
      <c r="H668" s="220">
        <v>21</v>
      </c>
      <c r="I668" s="221">
        <f t="shared" si="11"/>
        <v>42</v>
      </c>
      <c r="J668" s="57">
        <v>2</v>
      </c>
      <c r="K668" s="57">
        <v>50</v>
      </c>
      <c r="L668" s="79"/>
      <c r="M668" s="79" t="s">
        <v>213</v>
      </c>
      <c r="N668" s="57"/>
      <c r="O668" s="264"/>
      <c r="P668" s="264"/>
    </row>
    <row r="669" s="207" customFormat="1" ht="29" customHeight="1" spans="1:16">
      <c r="A669" s="260">
        <v>85</v>
      </c>
      <c r="B669" s="69" t="s">
        <v>2321</v>
      </c>
      <c r="C669" s="69"/>
      <c r="D669" s="37" t="s">
        <v>2963</v>
      </c>
      <c r="E669" s="69" t="s">
        <v>22</v>
      </c>
      <c r="F669" s="58" t="s">
        <v>27</v>
      </c>
      <c r="G669" s="58">
        <v>5</v>
      </c>
      <c r="H669" s="220">
        <v>32</v>
      </c>
      <c r="I669" s="221">
        <f t="shared" si="11"/>
        <v>160</v>
      </c>
      <c r="J669" s="79">
        <v>10</v>
      </c>
      <c r="K669" s="79">
        <v>350</v>
      </c>
      <c r="L669" s="69"/>
      <c r="M669" s="69" t="s">
        <v>24</v>
      </c>
      <c r="N669" s="69" t="s">
        <v>2323</v>
      </c>
      <c r="O669" s="264"/>
      <c r="P669" s="264"/>
    </row>
    <row r="670" s="207" customFormat="1" ht="29" customHeight="1" spans="1:16">
      <c r="A670" s="260">
        <v>86</v>
      </c>
      <c r="B670" s="69" t="s">
        <v>612</v>
      </c>
      <c r="C670" s="69"/>
      <c r="D670" s="37" t="s">
        <v>2964</v>
      </c>
      <c r="E670" s="69" t="s">
        <v>22</v>
      </c>
      <c r="F670" s="58" t="s">
        <v>27</v>
      </c>
      <c r="G670" s="230">
        <v>5</v>
      </c>
      <c r="H670" s="220">
        <v>17</v>
      </c>
      <c r="I670" s="221">
        <f t="shared" si="11"/>
        <v>85</v>
      </c>
      <c r="J670" s="79">
        <v>10</v>
      </c>
      <c r="K670" s="79">
        <v>350</v>
      </c>
      <c r="L670" s="69"/>
      <c r="M670" s="69" t="s">
        <v>24</v>
      </c>
      <c r="N670" s="69" t="s">
        <v>2323</v>
      </c>
      <c r="O670" s="264"/>
      <c r="P670" s="264"/>
    </row>
    <row r="671" s="207" customFormat="1" ht="29" customHeight="1" spans="1:16">
      <c r="A671" s="260">
        <v>87</v>
      </c>
      <c r="B671" s="69" t="s">
        <v>319</v>
      </c>
      <c r="C671" s="79"/>
      <c r="D671" s="37" t="s">
        <v>2324</v>
      </c>
      <c r="E671" s="69" t="s">
        <v>22</v>
      </c>
      <c r="F671" s="58" t="s">
        <v>27</v>
      </c>
      <c r="G671" s="58">
        <v>2</v>
      </c>
      <c r="H671" s="220">
        <v>16</v>
      </c>
      <c r="I671" s="221">
        <f t="shared" si="11"/>
        <v>32</v>
      </c>
      <c r="J671" s="79">
        <v>4</v>
      </c>
      <c r="K671" s="79">
        <v>140</v>
      </c>
      <c r="L671" s="69"/>
      <c r="M671" s="69" t="s">
        <v>24</v>
      </c>
      <c r="N671" s="69" t="s">
        <v>2323</v>
      </c>
      <c r="O671" s="264"/>
      <c r="P671" s="264"/>
    </row>
    <row r="672" s="207" customFormat="1" ht="29" customHeight="1" spans="1:16">
      <c r="A672" s="260">
        <v>88</v>
      </c>
      <c r="B672" s="69" t="s">
        <v>1614</v>
      </c>
      <c r="C672" s="79"/>
      <c r="D672" s="37" t="s">
        <v>2964</v>
      </c>
      <c r="E672" s="69" t="s">
        <v>22</v>
      </c>
      <c r="F672" s="58" t="s">
        <v>27</v>
      </c>
      <c r="G672" s="69">
        <v>2</v>
      </c>
      <c r="H672" s="220">
        <v>18.5</v>
      </c>
      <c r="I672" s="221">
        <f t="shared" si="11"/>
        <v>37</v>
      </c>
      <c r="J672" s="79">
        <v>4</v>
      </c>
      <c r="K672" s="79">
        <v>140</v>
      </c>
      <c r="L672" s="69"/>
      <c r="M672" s="69" t="s">
        <v>24</v>
      </c>
      <c r="N672" s="69" t="s">
        <v>2323</v>
      </c>
      <c r="O672" s="264"/>
      <c r="P672" s="264"/>
    </row>
    <row r="673" s="207" customFormat="1" ht="29" customHeight="1" spans="1:16">
      <c r="A673" s="260">
        <v>89</v>
      </c>
      <c r="B673" s="69" t="s">
        <v>2325</v>
      </c>
      <c r="C673" s="69"/>
      <c r="D673" s="37" t="s">
        <v>2964</v>
      </c>
      <c r="E673" s="69" t="s">
        <v>22</v>
      </c>
      <c r="F673" s="58" t="s">
        <v>27</v>
      </c>
      <c r="G673" s="69">
        <v>1</v>
      </c>
      <c r="H673" s="220">
        <v>92</v>
      </c>
      <c r="I673" s="221">
        <f t="shared" si="11"/>
        <v>92</v>
      </c>
      <c r="J673" s="79">
        <v>4</v>
      </c>
      <c r="K673" s="79">
        <v>140</v>
      </c>
      <c r="L673" s="69"/>
      <c r="M673" s="69" t="s">
        <v>24</v>
      </c>
      <c r="N673" s="69" t="s">
        <v>2323</v>
      </c>
      <c r="O673" s="264"/>
      <c r="P673" s="264"/>
    </row>
    <row r="674" s="207" customFormat="1" ht="29" customHeight="1" spans="1:16">
      <c r="A674" s="260">
        <v>90</v>
      </c>
      <c r="B674" s="69" t="s">
        <v>2326</v>
      </c>
      <c r="C674" s="69"/>
      <c r="D674" s="37" t="s">
        <v>2965</v>
      </c>
      <c r="E674" s="69" t="s">
        <v>22</v>
      </c>
      <c r="F674" s="58" t="s">
        <v>27</v>
      </c>
      <c r="G674" s="58">
        <v>1</v>
      </c>
      <c r="H674" s="220">
        <v>31</v>
      </c>
      <c r="I674" s="221">
        <f t="shared" si="11"/>
        <v>31</v>
      </c>
      <c r="J674" s="79">
        <v>4</v>
      </c>
      <c r="K674" s="79">
        <v>140</v>
      </c>
      <c r="L674" s="69"/>
      <c r="M674" s="69" t="s">
        <v>24</v>
      </c>
      <c r="N674" s="69" t="s">
        <v>2323</v>
      </c>
      <c r="O674" s="264"/>
      <c r="P674" s="264"/>
    </row>
    <row r="675" s="207" customFormat="1" ht="29" customHeight="1" spans="1:16">
      <c r="A675" s="260">
        <v>91</v>
      </c>
      <c r="B675" s="69" t="s">
        <v>2328</v>
      </c>
      <c r="C675" s="79"/>
      <c r="D675" s="37" t="s">
        <v>2324</v>
      </c>
      <c r="E675" s="69" t="s">
        <v>22</v>
      </c>
      <c r="F675" s="58" t="s">
        <v>27</v>
      </c>
      <c r="G675" s="230">
        <v>2</v>
      </c>
      <c r="H675" s="220">
        <v>16</v>
      </c>
      <c r="I675" s="221">
        <f t="shared" si="11"/>
        <v>32</v>
      </c>
      <c r="J675" s="79">
        <v>4</v>
      </c>
      <c r="K675" s="79">
        <v>140</v>
      </c>
      <c r="L675" s="69"/>
      <c r="M675" s="69" t="s">
        <v>24</v>
      </c>
      <c r="N675" s="69" t="s">
        <v>2323</v>
      </c>
      <c r="O675" s="264"/>
      <c r="P675" s="264"/>
    </row>
    <row r="676" s="207" customFormat="1" ht="29" customHeight="1" spans="1:16">
      <c r="A676" s="260">
        <v>92</v>
      </c>
      <c r="B676" s="69" t="s">
        <v>1811</v>
      </c>
      <c r="C676" s="69"/>
      <c r="D676" s="37" t="s">
        <v>2964</v>
      </c>
      <c r="E676" s="69" t="s">
        <v>22</v>
      </c>
      <c r="F676" s="58" t="s">
        <v>27</v>
      </c>
      <c r="G676" s="58">
        <v>2</v>
      </c>
      <c r="H676" s="220">
        <v>10</v>
      </c>
      <c r="I676" s="221">
        <f t="shared" si="11"/>
        <v>20</v>
      </c>
      <c r="J676" s="79">
        <v>4</v>
      </c>
      <c r="K676" s="79">
        <v>140</v>
      </c>
      <c r="L676" s="69"/>
      <c r="M676" s="69" t="s">
        <v>24</v>
      </c>
      <c r="N676" s="69" t="s">
        <v>2323</v>
      </c>
      <c r="O676" s="264"/>
      <c r="P676" s="264"/>
    </row>
    <row r="677" s="207" customFormat="1" ht="29" customHeight="1" spans="1:16">
      <c r="A677" s="260">
        <v>93</v>
      </c>
      <c r="B677" s="69" t="s">
        <v>1825</v>
      </c>
      <c r="C677" s="69"/>
      <c r="D677" s="37" t="s">
        <v>2964</v>
      </c>
      <c r="E677" s="69" t="s">
        <v>22</v>
      </c>
      <c r="F677" s="58" t="s">
        <v>27</v>
      </c>
      <c r="G677" s="69">
        <v>2</v>
      </c>
      <c r="H677" s="220">
        <v>25</v>
      </c>
      <c r="I677" s="221">
        <f t="shared" si="11"/>
        <v>50</v>
      </c>
      <c r="J677" s="79">
        <v>4</v>
      </c>
      <c r="K677" s="79">
        <v>140</v>
      </c>
      <c r="L677" s="69"/>
      <c r="M677" s="69" t="s">
        <v>24</v>
      </c>
      <c r="N677" s="69" t="s">
        <v>2323</v>
      </c>
      <c r="O677" s="264"/>
      <c r="P677" s="264"/>
    </row>
    <row r="678" s="207" customFormat="1" ht="29" customHeight="1" spans="1:16">
      <c r="A678" s="260">
        <v>94</v>
      </c>
      <c r="B678" s="69" t="s">
        <v>36</v>
      </c>
      <c r="C678" s="69"/>
      <c r="D678" s="37" t="s">
        <v>2324</v>
      </c>
      <c r="E678" s="69" t="s">
        <v>22</v>
      </c>
      <c r="F678" s="58" t="s">
        <v>27</v>
      </c>
      <c r="G678" s="69">
        <v>1</v>
      </c>
      <c r="H678" s="220">
        <v>26</v>
      </c>
      <c r="I678" s="221">
        <f t="shared" si="11"/>
        <v>26</v>
      </c>
      <c r="J678" s="79">
        <v>4</v>
      </c>
      <c r="K678" s="79">
        <v>140</v>
      </c>
      <c r="L678" s="69"/>
      <c r="M678" s="69" t="s">
        <v>24</v>
      </c>
      <c r="N678" s="69" t="s">
        <v>2323</v>
      </c>
      <c r="O678" s="264"/>
      <c r="P678" s="264"/>
    </row>
    <row r="679" s="207" customFormat="1" ht="29" customHeight="1" spans="1:16">
      <c r="A679" s="260">
        <v>95</v>
      </c>
      <c r="B679" s="69" t="s">
        <v>2329</v>
      </c>
      <c r="C679" s="69"/>
      <c r="D679" s="37" t="s">
        <v>2966</v>
      </c>
      <c r="E679" s="69" t="s">
        <v>22</v>
      </c>
      <c r="F679" s="58" t="s">
        <v>27</v>
      </c>
      <c r="G679" s="58">
        <v>2</v>
      </c>
      <c r="H679" s="220">
        <v>8</v>
      </c>
      <c r="I679" s="221">
        <f t="shared" si="11"/>
        <v>16</v>
      </c>
      <c r="J679" s="79">
        <v>4</v>
      </c>
      <c r="K679" s="79">
        <v>140</v>
      </c>
      <c r="L679" s="69"/>
      <c r="M679" s="69" t="s">
        <v>24</v>
      </c>
      <c r="N679" s="69" t="s">
        <v>2323</v>
      </c>
      <c r="O679" s="264"/>
      <c r="P679" s="264"/>
    </row>
    <row r="680" s="207" customFormat="1" ht="29" customHeight="1" spans="1:16">
      <c r="A680" s="260">
        <v>96</v>
      </c>
      <c r="B680" s="69" t="s">
        <v>2331</v>
      </c>
      <c r="C680" s="69"/>
      <c r="D680" s="37" t="s">
        <v>2964</v>
      </c>
      <c r="E680" s="69" t="s">
        <v>22</v>
      </c>
      <c r="F680" s="58" t="s">
        <v>27</v>
      </c>
      <c r="G680" s="230">
        <v>1</v>
      </c>
      <c r="H680" s="220">
        <v>16</v>
      </c>
      <c r="I680" s="221">
        <f t="shared" si="11"/>
        <v>16</v>
      </c>
      <c r="J680" s="79">
        <v>4</v>
      </c>
      <c r="K680" s="79">
        <v>140</v>
      </c>
      <c r="L680" s="69"/>
      <c r="M680" s="69" t="s">
        <v>24</v>
      </c>
      <c r="N680" s="69" t="s">
        <v>2323</v>
      </c>
      <c r="O680" s="264"/>
      <c r="P680" s="264"/>
    </row>
    <row r="681" s="207" customFormat="1" ht="29" customHeight="1" spans="1:16">
      <c r="A681" s="260">
        <v>97</v>
      </c>
      <c r="B681" s="69" t="s">
        <v>2332</v>
      </c>
      <c r="C681" s="69"/>
      <c r="D681" s="37" t="s">
        <v>2964</v>
      </c>
      <c r="E681" s="69" t="s">
        <v>22</v>
      </c>
      <c r="F681" s="58" t="s">
        <v>27</v>
      </c>
      <c r="G681" s="58">
        <v>2</v>
      </c>
      <c r="H681" s="220">
        <v>10.5</v>
      </c>
      <c r="I681" s="221">
        <f t="shared" si="11"/>
        <v>21</v>
      </c>
      <c r="J681" s="79">
        <v>4</v>
      </c>
      <c r="K681" s="79">
        <v>140</v>
      </c>
      <c r="L681" s="69"/>
      <c r="M681" s="69" t="s">
        <v>24</v>
      </c>
      <c r="N681" s="69" t="s">
        <v>2323</v>
      </c>
      <c r="O681" s="264"/>
      <c r="P681" s="264"/>
    </row>
    <row r="682" s="207" customFormat="1" ht="29" customHeight="1" spans="1:16">
      <c r="A682" s="260">
        <v>98</v>
      </c>
      <c r="B682" s="69" t="s">
        <v>2333</v>
      </c>
      <c r="C682" s="69"/>
      <c r="D682" s="37" t="s">
        <v>2967</v>
      </c>
      <c r="E682" s="69" t="s">
        <v>22</v>
      </c>
      <c r="F682" s="58" t="s">
        <v>27</v>
      </c>
      <c r="G682" s="69">
        <v>1</v>
      </c>
      <c r="H682" s="220">
        <v>24</v>
      </c>
      <c r="I682" s="221">
        <f t="shared" si="11"/>
        <v>24</v>
      </c>
      <c r="J682" s="79">
        <v>4</v>
      </c>
      <c r="K682" s="79">
        <v>140</v>
      </c>
      <c r="L682" s="69"/>
      <c r="M682" s="69" t="s">
        <v>24</v>
      </c>
      <c r="N682" s="69" t="s">
        <v>2323</v>
      </c>
      <c r="O682" s="264"/>
      <c r="P682" s="264"/>
    </row>
    <row r="683" s="207" customFormat="1" ht="29" customHeight="1" spans="1:16">
      <c r="A683" s="260">
        <v>99</v>
      </c>
      <c r="B683" s="69" t="s">
        <v>2334</v>
      </c>
      <c r="C683" s="69"/>
      <c r="D683" s="37" t="s">
        <v>2964</v>
      </c>
      <c r="E683" s="69" t="s">
        <v>22</v>
      </c>
      <c r="F683" s="58" t="s">
        <v>27</v>
      </c>
      <c r="G683" s="69">
        <v>2</v>
      </c>
      <c r="H683" s="220">
        <v>8.5</v>
      </c>
      <c r="I683" s="221">
        <f t="shared" si="11"/>
        <v>17</v>
      </c>
      <c r="J683" s="79">
        <v>4</v>
      </c>
      <c r="K683" s="79">
        <v>140</v>
      </c>
      <c r="L683" s="69"/>
      <c r="M683" s="69" t="s">
        <v>24</v>
      </c>
      <c r="N683" s="69" t="s">
        <v>2323</v>
      </c>
      <c r="O683" s="264"/>
      <c r="P683" s="264"/>
    </row>
    <row r="684" s="207" customFormat="1" ht="29" customHeight="1" spans="1:16">
      <c r="A684" s="260">
        <v>100</v>
      </c>
      <c r="B684" s="69" t="s">
        <v>2335</v>
      </c>
      <c r="C684" s="69"/>
      <c r="D684" s="37" t="s">
        <v>2968</v>
      </c>
      <c r="E684" s="69" t="s">
        <v>22</v>
      </c>
      <c r="F684" s="58" t="s">
        <v>27</v>
      </c>
      <c r="G684" s="58">
        <v>1</v>
      </c>
      <c r="H684" s="220">
        <v>180</v>
      </c>
      <c r="I684" s="221">
        <f t="shared" si="11"/>
        <v>180</v>
      </c>
      <c r="J684" s="79">
        <v>4</v>
      </c>
      <c r="K684" s="79">
        <v>140</v>
      </c>
      <c r="L684" s="69"/>
      <c r="M684" s="69" t="s">
        <v>24</v>
      </c>
      <c r="N684" s="69" t="s">
        <v>2323</v>
      </c>
      <c r="O684" s="264"/>
      <c r="P684" s="264"/>
    </row>
    <row r="685" s="207" customFormat="1" ht="29" customHeight="1" spans="1:16">
      <c r="A685" s="260">
        <v>101</v>
      </c>
      <c r="B685" s="69" t="s">
        <v>2337</v>
      </c>
      <c r="C685" s="69"/>
      <c r="D685" s="37" t="s">
        <v>2969</v>
      </c>
      <c r="E685" s="69" t="s">
        <v>22</v>
      </c>
      <c r="F685" s="58" t="s">
        <v>27</v>
      </c>
      <c r="G685" s="230">
        <v>1</v>
      </c>
      <c r="H685" s="220">
        <v>81</v>
      </c>
      <c r="I685" s="221">
        <f t="shared" si="11"/>
        <v>81</v>
      </c>
      <c r="J685" s="79">
        <v>4</v>
      </c>
      <c r="K685" s="79">
        <v>140</v>
      </c>
      <c r="L685" s="69"/>
      <c r="M685" s="69" t="s">
        <v>24</v>
      </c>
      <c r="N685" s="69" t="s">
        <v>2323</v>
      </c>
      <c r="O685" s="264"/>
      <c r="P685" s="264"/>
    </row>
    <row r="686" s="207" customFormat="1" ht="29" customHeight="1" spans="1:16">
      <c r="A686" s="260">
        <v>102</v>
      </c>
      <c r="B686" s="69" t="s">
        <v>2339</v>
      </c>
      <c r="C686" s="69"/>
      <c r="D686" s="37" t="s">
        <v>2970</v>
      </c>
      <c r="E686" s="69" t="s">
        <v>22</v>
      </c>
      <c r="F686" s="58" t="s">
        <v>27</v>
      </c>
      <c r="G686" s="58">
        <v>1</v>
      </c>
      <c r="H686" s="220">
        <v>478</v>
      </c>
      <c r="I686" s="221">
        <f t="shared" si="11"/>
        <v>478</v>
      </c>
      <c r="J686" s="79">
        <v>4</v>
      </c>
      <c r="K686" s="79">
        <v>140</v>
      </c>
      <c r="L686" s="69"/>
      <c r="M686" s="69" t="s">
        <v>24</v>
      </c>
      <c r="N686" s="69" t="s">
        <v>2323</v>
      </c>
      <c r="O686" s="264"/>
      <c r="P686" s="264"/>
    </row>
    <row r="687" s="207" customFormat="1" ht="29" customHeight="1" spans="1:16">
      <c r="A687" s="260">
        <v>103</v>
      </c>
      <c r="B687" s="69" t="s">
        <v>2341</v>
      </c>
      <c r="C687" s="69"/>
      <c r="D687" s="37" t="s">
        <v>2971</v>
      </c>
      <c r="E687" s="69" t="s">
        <v>22</v>
      </c>
      <c r="F687" s="58" t="s">
        <v>27</v>
      </c>
      <c r="G687" s="69">
        <v>1</v>
      </c>
      <c r="H687" s="220">
        <v>35</v>
      </c>
      <c r="I687" s="221">
        <f t="shared" si="11"/>
        <v>35</v>
      </c>
      <c r="J687" s="79">
        <v>4</v>
      </c>
      <c r="K687" s="79">
        <v>140</v>
      </c>
      <c r="L687" s="69"/>
      <c r="M687" s="69" t="s">
        <v>24</v>
      </c>
      <c r="N687" s="69" t="s">
        <v>2323</v>
      </c>
      <c r="O687" s="264"/>
      <c r="P687" s="264"/>
    </row>
    <row r="688" s="207" customFormat="1" ht="29" customHeight="1" spans="1:16">
      <c r="A688" s="260">
        <v>104</v>
      </c>
      <c r="B688" s="69" t="s">
        <v>2343</v>
      </c>
      <c r="C688" s="69"/>
      <c r="D688" s="37" t="s">
        <v>2967</v>
      </c>
      <c r="E688" s="69" t="s">
        <v>22</v>
      </c>
      <c r="F688" s="58" t="s">
        <v>27</v>
      </c>
      <c r="G688" s="69">
        <v>1</v>
      </c>
      <c r="H688" s="220">
        <v>34</v>
      </c>
      <c r="I688" s="221">
        <f t="shared" si="11"/>
        <v>34</v>
      </c>
      <c r="J688" s="79">
        <v>4</v>
      </c>
      <c r="K688" s="79">
        <v>140</v>
      </c>
      <c r="L688" s="69"/>
      <c r="M688" s="69" t="s">
        <v>24</v>
      </c>
      <c r="N688" s="69" t="s">
        <v>2323</v>
      </c>
      <c r="O688" s="264"/>
      <c r="P688" s="264"/>
    </row>
    <row r="689" s="207" customFormat="1" ht="29" customHeight="1" spans="1:16">
      <c r="A689" s="260">
        <v>105</v>
      </c>
      <c r="B689" s="69" t="s">
        <v>2344</v>
      </c>
      <c r="C689" s="69"/>
      <c r="D689" s="37" t="s">
        <v>2965</v>
      </c>
      <c r="E689" s="69" t="s">
        <v>22</v>
      </c>
      <c r="F689" s="58" t="s">
        <v>27</v>
      </c>
      <c r="G689" s="58">
        <v>1</v>
      </c>
      <c r="H689" s="220">
        <v>57</v>
      </c>
      <c r="I689" s="221">
        <f t="shared" si="11"/>
        <v>57</v>
      </c>
      <c r="J689" s="79">
        <v>4</v>
      </c>
      <c r="K689" s="79">
        <v>140</v>
      </c>
      <c r="L689" s="69"/>
      <c r="M689" s="69" t="s">
        <v>24</v>
      </c>
      <c r="N689" s="69" t="s">
        <v>2323</v>
      </c>
      <c r="O689" s="264"/>
      <c r="P689" s="264"/>
    </row>
    <row r="690" s="207" customFormat="1" ht="29" customHeight="1" spans="1:16">
      <c r="A690" s="260">
        <v>106</v>
      </c>
      <c r="B690" s="69" t="s">
        <v>2345</v>
      </c>
      <c r="C690" s="69"/>
      <c r="D690" s="37" t="s">
        <v>2972</v>
      </c>
      <c r="E690" s="69" t="s">
        <v>22</v>
      </c>
      <c r="F690" s="58" t="s">
        <v>27</v>
      </c>
      <c r="G690" s="230">
        <v>1</v>
      </c>
      <c r="H690" s="220">
        <v>49</v>
      </c>
      <c r="I690" s="221">
        <f t="shared" si="11"/>
        <v>49</v>
      </c>
      <c r="J690" s="79">
        <v>4</v>
      </c>
      <c r="K690" s="79">
        <v>140</v>
      </c>
      <c r="L690" s="69"/>
      <c r="M690" s="69" t="s">
        <v>24</v>
      </c>
      <c r="N690" s="69" t="s">
        <v>2323</v>
      </c>
      <c r="O690" s="264"/>
      <c r="P690" s="264"/>
    </row>
    <row r="691" s="207" customFormat="1" ht="29" customHeight="1" spans="1:16">
      <c r="A691" s="260">
        <v>107</v>
      </c>
      <c r="B691" s="69" t="s">
        <v>2347</v>
      </c>
      <c r="C691" s="69"/>
      <c r="D691" s="37" t="s">
        <v>2967</v>
      </c>
      <c r="E691" s="69" t="s">
        <v>22</v>
      </c>
      <c r="F691" s="58" t="s">
        <v>27</v>
      </c>
      <c r="G691" s="58">
        <v>1</v>
      </c>
      <c r="H691" s="220">
        <v>19</v>
      </c>
      <c r="I691" s="221">
        <f t="shared" si="11"/>
        <v>19</v>
      </c>
      <c r="J691" s="79">
        <v>4</v>
      </c>
      <c r="K691" s="79">
        <v>140</v>
      </c>
      <c r="L691" s="69"/>
      <c r="M691" s="69" t="s">
        <v>24</v>
      </c>
      <c r="N691" s="69" t="s">
        <v>2323</v>
      </c>
      <c r="O691" s="264"/>
      <c r="P691" s="264"/>
    </row>
    <row r="692" s="207" customFormat="1" ht="29" customHeight="1" spans="1:16">
      <c r="A692" s="260">
        <v>108</v>
      </c>
      <c r="B692" s="69" t="s">
        <v>2348</v>
      </c>
      <c r="C692" s="69"/>
      <c r="D692" s="37" t="s">
        <v>2967</v>
      </c>
      <c r="E692" s="69" t="s">
        <v>22</v>
      </c>
      <c r="F692" s="58" t="s">
        <v>27</v>
      </c>
      <c r="G692" s="69">
        <v>1</v>
      </c>
      <c r="H692" s="220">
        <v>12.5</v>
      </c>
      <c r="I692" s="221">
        <f t="shared" si="11"/>
        <v>12.5</v>
      </c>
      <c r="J692" s="79">
        <v>4</v>
      </c>
      <c r="K692" s="79">
        <v>140</v>
      </c>
      <c r="L692" s="69"/>
      <c r="M692" s="69" t="s">
        <v>24</v>
      </c>
      <c r="N692" s="69" t="s">
        <v>2323</v>
      </c>
      <c r="O692" s="264"/>
      <c r="P692" s="264"/>
    </row>
    <row r="693" s="207" customFormat="1" ht="29" customHeight="1" spans="1:16">
      <c r="A693" s="260">
        <v>109</v>
      </c>
      <c r="B693" s="69" t="s">
        <v>40</v>
      </c>
      <c r="C693" s="69"/>
      <c r="D693" s="37" t="s">
        <v>2233</v>
      </c>
      <c r="E693" s="69" t="s">
        <v>22</v>
      </c>
      <c r="F693" s="58" t="s">
        <v>27</v>
      </c>
      <c r="G693" s="69">
        <v>1</v>
      </c>
      <c r="H693" s="220">
        <v>110</v>
      </c>
      <c r="I693" s="221">
        <f t="shared" si="11"/>
        <v>110</v>
      </c>
      <c r="J693" s="79">
        <v>4</v>
      </c>
      <c r="K693" s="79">
        <v>140</v>
      </c>
      <c r="L693" s="69"/>
      <c r="M693" s="69" t="s">
        <v>24</v>
      </c>
      <c r="N693" s="69" t="s">
        <v>2323</v>
      </c>
      <c r="O693" s="264"/>
      <c r="P693" s="264"/>
    </row>
    <row r="694" s="207" customFormat="1" ht="29" customHeight="1" spans="1:16">
      <c r="A694" s="260">
        <v>110</v>
      </c>
      <c r="B694" s="69" t="s">
        <v>2349</v>
      </c>
      <c r="C694" s="69"/>
      <c r="D694" s="37" t="s">
        <v>2967</v>
      </c>
      <c r="E694" s="69" t="s">
        <v>22</v>
      </c>
      <c r="F694" s="58" t="s">
        <v>27</v>
      </c>
      <c r="G694" s="58">
        <v>1</v>
      </c>
      <c r="H694" s="220">
        <v>26</v>
      </c>
      <c r="I694" s="221">
        <f t="shared" si="11"/>
        <v>26</v>
      </c>
      <c r="J694" s="79">
        <v>4</v>
      </c>
      <c r="K694" s="79">
        <v>140</v>
      </c>
      <c r="L694" s="69"/>
      <c r="M694" s="69" t="s">
        <v>24</v>
      </c>
      <c r="N694" s="69" t="s">
        <v>2323</v>
      </c>
      <c r="O694" s="264"/>
      <c r="P694" s="264"/>
    </row>
    <row r="695" s="207" customFormat="1" ht="29" customHeight="1" spans="1:16">
      <c r="A695" s="260">
        <v>111</v>
      </c>
      <c r="B695" s="69" t="s">
        <v>2350</v>
      </c>
      <c r="C695" s="69"/>
      <c r="D695" s="37" t="s">
        <v>1379</v>
      </c>
      <c r="E695" s="69" t="s">
        <v>22</v>
      </c>
      <c r="F695" s="58" t="s">
        <v>27</v>
      </c>
      <c r="G695" s="230">
        <v>1</v>
      </c>
      <c r="H695" s="220">
        <v>22.6</v>
      </c>
      <c r="I695" s="221">
        <f t="shared" si="11"/>
        <v>22.6</v>
      </c>
      <c r="J695" s="79">
        <v>4</v>
      </c>
      <c r="K695" s="79">
        <v>140</v>
      </c>
      <c r="L695" s="69"/>
      <c r="M695" s="69" t="s">
        <v>24</v>
      </c>
      <c r="N695" s="69" t="s">
        <v>2323</v>
      </c>
      <c r="O695" s="264"/>
      <c r="P695" s="264"/>
    </row>
    <row r="696" s="207" customFormat="1" ht="29" customHeight="1" spans="1:16">
      <c r="A696" s="260">
        <v>112</v>
      </c>
      <c r="B696" s="69" t="s">
        <v>2351</v>
      </c>
      <c r="C696" s="231"/>
      <c r="D696" s="37" t="s">
        <v>2233</v>
      </c>
      <c r="E696" s="69" t="s">
        <v>22</v>
      </c>
      <c r="F696" s="58" t="s">
        <v>27</v>
      </c>
      <c r="G696" s="58">
        <v>1</v>
      </c>
      <c r="H696" s="220">
        <v>14.5</v>
      </c>
      <c r="I696" s="221">
        <f t="shared" si="11"/>
        <v>14.5</v>
      </c>
      <c r="J696" s="79">
        <v>4</v>
      </c>
      <c r="K696" s="79">
        <v>140</v>
      </c>
      <c r="L696" s="69"/>
      <c r="M696" s="69" t="s">
        <v>24</v>
      </c>
      <c r="N696" s="69" t="s">
        <v>2323</v>
      </c>
      <c r="O696" s="264"/>
      <c r="P696" s="264"/>
    </row>
    <row r="697" s="207" customFormat="1" ht="29" customHeight="1" spans="1:16">
      <c r="A697" s="260">
        <v>113</v>
      </c>
      <c r="B697" s="69" t="s">
        <v>2352</v>
      </c>
      <c r="C697" s="69"/>
      <c r="D697" s="37" t="s">
        <v>2973</v>
      </c>
      <c r="E697" s="69" t="s">
        <v>22</v>
      </c>
      <c r="F697" s="58" t="s">
        <v>27</v>
      </c>
      <c r="G697" s="69">
        <v>1</v>
      </c>
      <c r="H697" s="220">
        <v>22.6</v>
      </c>
      <c r="I697" s="221">
        <f t="shared" si="11"/>
        <v>22.6</v>
      </c>
      <c r="J697" s="79">
        <v>4</v>
      </c>
      <c r="K697" s="79">
        <v>140</v>
      </c>
      <c r="L697" s="69"/>
      <c r="M697" s="69" t="s">
        <v>24</v>
      </c>
      <c r="N697" s="69" t="s">
        <v>2323</v>
      </c>
      <c r="O697" s="264"/>
      <c r="P697" s="264"/>
    </row>
    <row r="698" s="207" customFormat="1" ht="29" customHeight="1" spans="1:16">
      <c r="A698" s="260">
        <v>114</v>
      </c>
      <c r="B698" s="69" t="s">
        <v>2354</v>
      </c>
      <c r="C698" s="69"/>
      <c r="D698" s="37" t="s">
        <v>2967</v>
      </c>
      <c r="E698" s="69" t="s">
        <v>22</v>
      </c>
      <c r="F698" s="58" t="s">
        <v>27</v>
      </c>
      <c r="G698" s="69">
        <v>1</v>
      </c>
      <c r="H698" s="220">
        <v>26.5</v>
      </c>
      <c r="I698" s="221">
        <f t="shared" si="11"/>
        <v>26.5</v>
      </c>
      <c r="J698" s="79">
        <v>4</v>
      </c>
      <c r="K698" s="79">
        <v>140</v>
      </c>
      <c r="L698" s="69"/>
      <c r="M698" s="69" t="s">
        <v>24</v>
      </c>
      <c r="N698" s="69" t="s">
        <v>2323</v>
      </c>
      <c r="O698" s="264"/>
      <c r="P698" s="264"/>
    </row>
    <row r="699" s="207" customFormat="1" ht="29" customHeight="1" spans="1:16">
      <c r="A699" s="260">
        <v>115</v>
      </c>
      <c r="B699" s="69" t="s">
        <v>2355</v>
      </c>
      <c r="C699" s="69"/>
      <c r="D699" s="37" t="s">
        <v>2973</v>
      </c>
      <c r="E699" s="69" t="s">
        <v>22</v>
      </c>
      <c r="F699" s="58" t="s">
        <v>27</v>
      </c>
      <c r="G699" s="58">
        <v>1</v>
      </c>
      <c r="H699" s="220">
        <v>20.5</v>
      </c>
      <c r="I699" s="221">
        <f t="shared" si="11"/>
        <v>20.5</v>
      </c>
      <c r="J699" s="79">
        <v>4</v>
      </c>
      <c r="K699" s="79">
        <v>140</v>
      </c>
      <c r="L699" s="69"/>
      <c r="M699" s="69" t="s">
        <v>24</v>
      </c>
      <c r="N699" s="69" t="s">
        <v>2323</v>
      </c>
      <c r="O699" s="264"/>
      <c r="P699" s="264"/>
    </row>
    <row r="700" s="207" customFormat="1" ht="29" customHeight="1" spans="1:16">
      <c r="A700" s="260">
        <v>116</v>
      </c>
      <c r="B700" s="69" t="s">
        <v>2356</v>
      </c>
      <c r="C700" s="69"/>
      <c r="D700" s="37" t="s">
        <v>2970</v>
      </c>
      <c r="E700" s="69" t="s">
        <v>22</v>
      </c>
      <c r="F700" s="58" t="s">
        <v>27</v>
      </c>
      <c r="G700" s="230">
        <v>1</v>
      </c>
      <c r="H700" s="220">
        <v>230</v>
      </c>
      <c r="I700" s="221">
        <f t="shared" si="11"/>
        <v>230</v>
      </c>
      <c r="J700" s="79">
        <v>4</v>
      </c>
      <c r="K700" s="79">
        <v>140</v>
      </c>
      <c r="L700" s="69"/>
      <c r="M700" s="69" t="s">
        <v>24</v>
      </c>
      <c r="N700" s="69" t="s">
        <v>2323</v>
      </c>
      <c r="O700" s="264"/>
      <c r="P700" s="264"/>
    </row>
    <row r="701" s="207" customFormat="1" ht="29" customHeight="1" spans="1:16">
      <c r="A701" s="260">
        <v>117</v>
      </c>
      <c r="B701" s="69" t="s">
        <v>2357</v>
      </c>
      <c r="C701" s="69"/>
      <c r="D701" s="37" t="s">
        <v>2974</v>
      </c>
      <c r="E701" s="69" t="s">
        <v>22</v>
      </c>
      <c r="F701" s="58" t="s">
        <v>27</v>
      </c>
      <c r="G701" s="58">
        <v>10</v>
      </c>
      <c r="H701" s="220">
        <v>130</v>
      </c>
      <c r="I701" s="221">
        <f t="shared" si="11"/>
        <v>1300</v>
      </c>
      <c r="J701" s="79">
        <v>4</v>
      </c>
      <c r="K701" s="79">
        <v>140</v>
      </c>
      <c r="L701" s="69"/>
      <c r="M701" s="69" t="s">
        <v>24</v>
      </c>
      <c r="N701" s="69" t="s">
        <v>2323</v>
      </c>
      <c r="O701" s="264"/>
      <c r="P701" s="264"/>
    </row>
    <row r="702" s="207" customFormat="1" ht="29" customHeight="1" spans="1:16">
      <c r="A702" s="260">
        <v>118</v>
      </c>
      <c r="B702" s="69" t="s">
        <v>2359</v>
      </c>
      <c r="C702" s="69"/>
      <c r="D702" s="37" t="s">
        <v>2967</v>
      </c>
      <c r="E702" s="69" t="s">
        <v>22</v>
      </c>
      <c r="F702" s="58" t="s">
        <v>27</v>
      </c>
      <c r="G702" s="69">
        <v>1</v>
      </c>
      <c r="H702" s="220">
        <v>108</v>
      </c>
      <c r="I702" s="221">
        <f t="shared" si="11"/>
        <v>108</v>
      </c>
      <c r="J702" s="79">
        <v>4</v>
      </c>
      <c r="K702" s="79">
        <v>140</v>
      </c>
      <c r="L702" s="69"/>
      <c r="M702" s="69" t="s">
        <v>24</v>
      </c>
      <c r="N702" s="69" t="s">
        <v>2323</v>
      </c>
      <c r="O702" s="264"/>
      <c r="P702" s="264"/>
    </row>
    <row r="703" s="207" customFormat="1" ht="29" customHeight="1" spans="1:16">
      <c r="A703" s="260">
        <v>119</v>
      </c>
      <c r="B703" s="69" t="s">
        <v>2360</v>
      </c>
      <c r="C703" s="69"/>
      <c r="D703" s="37" t="s">
        <v>2975</v>
      </c>
      <c r="E703" s="69" t="s">
        <v>22</v>
      </c>
      <c r="F703" s="58" t="s">
        <v>27</v>
      </c>
      <c r="G703" s="69">
        <v>1</v>
      </c>
      <c r="H703" s="220">
        <v>38</v>
      </c>
      <c r="I703" s="221">
        <f t="shared" si="11"/>
        <v>38</v>
      </c>
      <c r="J703" s="79">
        <v>4</v>
      </c>
      <c r="K703" s="79">
        <v>140</v>
      </c>
      <c r="L703" s="69"/>
      <c r="M703" s="69" t="s">
        <v>24</v>
      </c>
      <c r="N703" s="69" t="s">
        <v>2323</v>
      </c>
      <c r="O703" s="264"/>
      <c r="P703" s="264"/>
    </row>
    <row r="704" s="207" customFormat="1" ht="29" customHeight="1" spans="1:16">
      <c r="A704" s="260">
        <v>120</v>
      </c>
      <c r="B704" s="69" t="s">
        <v>1822</v>
      </c>
      <c r="C704" s="69"/>
      <c r="D704" s="37" t="s">
        <v>2233</v>
      </c>
      <c r="E704" s="69" t="s">
        <v>22</v>
      </c>
      <c r="F704" s="58" t="s">
        <v>27</v>
      </c>
      <c r="G704" s="58">
        <v>1</v>
      </c>
      <c r="H704" s="220">
        <v>20</v>
      </c>
      <c r="I704" s="221">
        <f t="shared" si="11"/>
        <v>20</v>
      </c>
      <c r="J704" s="79">
        <v>4</v>
      </c>
      <c r="K704" s="79">
        <v>140</v>
      </c>
      <c r="L704" s="69"/>
      <c r="M704" s="69" t="s">
        <v>24</v>
      </c>
      <c r="N704" s="69" t="s">
        <v>2323</v>
      </c>
      <c r="O704" s="264"/>
      <c r="P704" s="264"/>
    </row>
    <row r="705" s="207" customFormat="1" ht="29" customHeight="1" spans="1:16">
      <c r="A705" s="260">
        <v>121</v>
      </c>
      <c r="B705" s="69" t="s">
        <v>2362</v>
      </c>
      <c r="C705" s="69"/>
      <c r="D705" s="37" t="s">
        <v>2233</v>
      </c>
      <c r="E705" s="69" t="s">
        <v>22</v>
      </c>
      <c r="F705" s="58" t="s">
        <v>27</v>
      </c>
      <c r="G705" s="230">
        <v>1</v>
      </c>
      <c r="H705" s="220">
        <v>19</v>
      </c>
      <c r="I705" s="221">
        <f t="shared" si="11"/>
        <v>19</v>
      </c>
      <c r="J705" s="79">
        <v>4</v>
      </c>
      <c r="K705" s="79">
        <v>140</v>
      </c>
      <c r="L705" s="69"/>
      <c r="M705" s="69" t="s">
        <v>24</v>
      </c>
      <c r="N705" s="69" t="s">
        <v>2323</v>
      </c>
      <c r="O705" s="264"/>
      <c r="P705" s="264"/>
    </row>
    <row r="706" s="207" customFormat="1" ht="29" customHeight="1" spans="1:16">
      <c r="A706" s="260">
        <v>122</v>
      </c>
      <c r="B706" s="69" t="s">
        <v>1817</v>
      </c>
      <c r="C706" s="69"/>
      <c r="D706" s="37" t="s">
        <v>2967</v>
      </c>
      <c r="E706" s="69" t="s">
        <v>22</v>
      </c>
      <c r="F706" s="58" t="s">
        <v>27</v>
      </c>
      <c r="G706" s="58">
        <v>1</v>
      </c>
      <c r="H706" s="220">
        <v>10.5</v>
      </c>
      <c r="I706" s="221">
        <f t="shared" si="11"/>
        <v>10.5</v>
      </c>
      <c r="J706" s="79">
        <v>4</v>
      </c>
      <c r="K706" s="79">
        <v>140</v>
      </c>
      <c r="L706" s="69"/>
      <c r="M706" s="69" t="s">
        <v>24</v>
      </c>
      <c r="N706" s="69" t="s">
        <v>2323</v>
      </c>
      <c r="O706" s="264"/>
      <c r="P706" s="264"/>
    </row>
    <row r="707" s="207" customFormat="1" ht="29" customHeight="1" spans="1:16">
      <c r="A707" s="260">
        <v>123</v>
      </c>
      <c r="B707" s="69" t="s">
        <v>2363</v>
      </c>
      <c r="C707" s="69"/>
      <c r="D707" s="37" t="s">
        <v>2967</v>
      </c>
      <c r="E707" s="69" t="s">
        <v>22</v>
      </c>
      <c r="F707" s="58" t="s">
        <v>27</v>
      </c>
      <c r="G707" s="69">
        <v>1</v>
      </c>
      <c r="H707" s="220">
        <v>76</v>
      </c>
      <c r="I707" s="221">
        <f t="shared" si="11"/>
        <v>76</v>
      </c>
      <c r="J707" s="79">
        <v>4</v>
      </c>
      <c r="K707" s="79">
        <v>140</v>
      </c>
      <c r="L707" s="69"/>
      <c r="M707" s="69" t="s">
        <v>24</v>
      </c>
      <c r="N707" s="69" t="s">
        <v>2323</v>
      </c>
      <c r="O707" s="264"/>
      <c r="P707" s="264"/>
    </row>
    <row r="708" s="207" customFormat="1" ht="29" customHeight="1" spans="1:16">
      <c r="A708" s="260">
        <v>124</v>
      </c>
      <c r="B708" s="69" t="s">
        <v>2364</v>
      </c>
      <c r="C708" s="69"/>
      <c r="D708" s="37" t="s">
        <v>2967</v>
      </c>
      <c r="E708" s="69" t="s">
        <v>22</v>
      </c>
      <c r="F708" s="58" t="s">
        <v>27</v>
      </c>
      <c r="G708" s="69">
        <v>1</v>
      </c>
      <c r="H708" s="220">
        <v>18</v>
      </c>
      <c r="I708" s="221">
        <f t="shared" si="11"/>
        <v>18</v>
      </c>
      <c r="J708" s="79">
        <v>4</v>
      </c>
      <c r="K708" s="79">
        <v>140</v>
      </c>
      <c r="L708" s="69"/>
      <c r="M708" s="69" t="s">
        <v>24</v>
      </c>
      <c r="N708" s="69" t="s">
        <v>2323</v>
      </c>
      <c r="O708" s="264"/>
      <c r="P708" s="264"/>
    </row>
    <row r="709" s="207" customFormat="1" ht="29" customHeight="1" spans="1:16">
      <c r="A709" s="260">
        <v>125</v>
      </c>
      <c r="B709" s="69" t="s">
        <v>2365</v>
      </c>
      <c r="C709" s="69"/>
      <c r="D709" s="37" t="s">
        <v>2976</v>
      </c>
      <c r="E709" s="69" t="s">
        <v>22</v>
      </c>
      <c r="F709" s="58" t="s">
        <v>27</v>
      </c>
      <c r="G709" s="58">
        <v>1</v>
      </c>
      <c r="H709" s="220">
        <v>53</v>
      </c>
      <c r="I709" s="221">
        <f t="shared" si="11"/>
        <v>53</v>
      </c>
      <c r="J709" s="79">
        <v>4</v>
      </c>
      <c r="K709" s="79">
        <v>140</v>
      </c>
      <c r="L709" s="69"/>
      <c r="M709" s="69" t="s">
        <v>24</v>
      </c>
      <c r="N709" s="69" t="s">
        <v>2323</v>
      </c>
      <c r="O709" s="264"/>
      <c r="P709" s="264"/>
    </row>
    <row r="710" s="207" customFormat="1" ht="29" customHeight="1" spans="1:16">
      <c r="A710" s="260">
        <v>126</v>
      </c>
      <c r="B710" s="69" t="s">
        <v>2367</v>
      </c>
      <c r="C710" s="69"/>
      <c r="D710" s="37" t="s">
        <v>2977</v>
      </c>
      <c r="E710" s="69" t="s">
        <v>22</v>
      </c>
      <c r="F710" s="58" t="s">
        <v>27</v>
      </c>
      <c r="G710" s="230">
        <v>1</v>
      </c>
      <c r="H710" s="220">
        <v>51</v>
      </c>
      <c r="I710" s="221">
        <f t="shared" si="11"/>
        <v>51</v>
      </c>
      <c r="J710" s="79">
        <v>4</v>
      </c>
      <c r="K710" s="79">
        <v>140</v>
      </c>
      <c r="L710" s="69"/>
      <c r="M710" s="69" t="s">
        <v>24</v>
      </c>
      <c r="N710" s="69" t="s">
        <v>2323</v>
      </c>
      <c r="O710" s="264"/>
      <c r="P710" s="264"/>
    </row>
    <row r="711" s="207" customFormat="1" ht="29" customHeight="1" spans="1:16">
      <c r="A711" s="260">
        <v>127</v>
      </c>
      <c r="B711" s="69" t="s">
        <v>1965</v>
      </c>
      <c r="C711" s="69"/>
      <c r="D711" s="37" t="s">
        <v>2967</v>
      </c>
      <c r="E711" s="69" t="s">
        <v>22</v>
      </c>
      <c r="F711" s="58" t="s">
        <v>27</v>
      </c>
      <c r="G711" s="58">
        <v>1</v>
      </c>
      <c r="H711" s="220">
        <v>17.5</v>
      </c>
      <c r="I711" s="221">
        <f t="shared" si="11"/>
        <v>17.5</v>
      </c>
      <c r="J711" s="79">
        <v>4</v>
      </c>
      <c r="K711" s="79">
        <v>140</v>
      </c>
      <c r="L711" s="69"/>
      <c r="M711" s="69" t="s">
        <v>24</v>
      </c>
      <c r="N711" s="69" t="s">
        <v>2323</v>
      </c>
      <c r="O711" s="264"/>
      <c r="P711" s="264"/>
    </row>
    <row r="712" s="207" customFormat="1" ht="29" customHeight="1" spans="1:16">
      <c r="A712" s="260">
        <v>128</v>
      </c>
      <c r="B712" s="69" t="s">
        <v>2369</v>
      </c>
      <c r="C712" s="79"/>
      <c r="D712" s="37" t="s">
        <v>2967</v>
      </c>
      <c r="E712" s="69" t="s">
        <v>22</v>
      </c>
      <c r="F712" s="58" t="s">
        <v>27</v>
      </c>
      <c r="G712" s="69">
        <v>1</v>
      </c>
      <c r="H712" s="220">
        <v>52</v>
      </c>
      <c r="I712" s="221">
        <f t="shared" si="11"/>
        <v>52</v>
      </c>
      <c r="J712" s="79">
        <v>4</v>
      </c>
      <c r="K712" s="79">
        <v>140</v>
      </c>
      <c r="L712" s="69"/>
      <c r="M712" s="69" t="s">
        <v>24</v>
      </c>
      <c r="N712" s="69" t="s">
        <v>2323</v>
      </c>
      <c r="O712" s="264"/>
      <c r="P712" s="264"/>
    </row>
    <row r="713" s="207" customFormat="1" ht="29" customHeight="1" spans="1:16">
      <c r="A713" s="260">
        <v>129</v>
      </c>
      <c r="B713" s="69" t="s">
        <v>2370</v>
      </c>
      <c r="C713" s="69"/>
      <c r="D713" s="37" t="s">
        <v>2967</v>
      </c>
      <c r="E713" s="69" t="s">
        <v>22</v>
      </c>
      <c r="F713" s="58" t="s">
        <v>27</v>
      </c>
      <c r="G713" s="69">
        <v>1</v>
      </c>
      <c r="H713" s="220">
        <v>39</v>
      </c>
      <c r="I713" s="221">
        <f t="shared" ref="I713:I776" si="12">H713*G713</f>
        <v>39</v>
      </c>
      <c r="J713" s="79">
        <v>4</v>
      </c>
      <c r="K713" s="79">
        <v>140</v>
      </c>
      <c r="L713" s="69"/>
      <c r="M713" s="69" t="s">
        <v>24</v>
      </c>
      <c r="N713" s="69" t="s">
        <v>2323</v>
      </c>
      <c r="O713" s="264"/>
      <c r="P713" s="264"/>
    </row>
    <row r="714" s="207" customFormat="1" ht="29" customHeight="1" spans="1:16">
      <c r="A714" s="260">
        <v>130</v>
      </c>
      <c r="B714" s="69" t="s">
        <v>1739</v>
      </c>
      <c r="C714" s="69"/>
      <c r="D714" s="37" t="s">
        <v>2327</v>
      </c>
      <c r="E714" s="69" t="s">
        <v>22</v>
      </c>
      <c r="F714" s="58" t="s">
        <v>27</v>
      </c>
      <c r="G714" s="58">
        <v>1</v>
      </c>
      <c r="H714" s="220">
        <v>320</v>
      </c>
      <c r="I714" s="221">
        <f t="shared" si="12"/>
        <v>320</v>
      </c>
      <c r="J714" s="79">
        <v>4</v>
      </c>
      <c r="K714" s="79">
        <v>140</v>
      </c>
      <c r="L714" s="69"/>
      <c r="M714" s="69" t="s">
        <v>24</v>
      </c>
      <c r="N714" s="69" t="s">
        <v>2323</v>
      </c>
      <c r="O714" s="264"/>
      <c r="P714" s="264"/>
    </row>
    <row r="715" s="207" customFormat="1" ht="29" customHeight="1" spans="1:16">
      <c r="A715" s="260">
        <v>131</v>
      </c>
      <c r="B715" s="69" t="s">
        <v>2371</v>
      </c>
      <c r="C715" s="79"/>
      <c r="D715" s="37" t="s">
        <v>2978</v>
      </c>
      <c r="E715" s="69" t="s">
        <v>22</v>
      </c>
      <c r="F715" s="58" t="s">
        <v>27</v>
      </c>
      <c r="G715" s="230">
        <v>1</v>
      </c>
      <c r="H715" s="220">
        <v>259</v>
      </c>
      <c r="I715" s="221">
        <f t="shared" si="12"/>
        <v>259</v>
      </c>
      <c r="J715" s="79">
        <v>4</v>
      </c>
      <c r="K715" s="79">
        <v>140</v>
      </c>
      <c r="L715" s="69"/>
      <c r="M715" s="69" t="s">
        <v>24</v>
      </c>
      <c r="N715" s="69" t="s">
        <v>2323</v>
      </c>
      <c r="O715" s="264"/>
      <c r="P715" s="264"/>
    </row>
    <row r="716" s="207" customFormat="1" ht="29" customHeight="1" spans="1:16">
      <c r="A716" s="260">
        <v>132</v>
      </c>
      <c r="B716" s="69" t="s">
        <v>2373</v>
      </c>
      <c r="C716" s="79"/>
      <c r="D716" s="37" t="s">
        <v>2979</v>
      </c>
      <c r="E716" s="69" t="s">
        <v>22</v>
      </c>
      <c r="F716" s="58" t="s">
        <v>27</v>
      </c>
      <c r="G716" s="58">
        <v>1</v>
      </c>
      <c r="H716" s="220">
        <v>255</v>
      </c>
      <c r="I716" s="221">
        <f t="shared" si="12"/>
        <v>255</v>
      </c>
      <c r="J716" s="79">
        <v>4</v>
      </c>
      <c r="K716" s="79">
        <v>140</v>
      </c>
      <c r="L716" s="69"/>
      <c r="M716" s="69" t="s">
        <v>24</v>
      </c>
      <c r="N716" s="69" t="s">
        <v>2323</v>
      </c>
      <c r="O716" s="264"/>
      <c r="P716" s="264"/>
    </row>
    <row r="717" s="207" customFormat="1" ht="29" customHeight="1" spans="1:16">
      <c r="A717" s="260">
        <v>133</v>
      </c>
      <c r="B717" s="69" t="s">
        <v>2009</v>
      </c>
      <c r="C717" s="69"/>
      <c r="D717" s="37" t="s">
        <v>2967</v>
      </c>
      <c r="E717" s="69" t="s">
        <v>22</v>
      </c>
      <c r="F717" s="58" t="s">
        <v>27</v>
      </c>
      <c r="G717" s="69">
        <v>1</v>
      </c>
      <c r="H717" s="220">
        <v>13</v>
      </c>
      <c r="I717" s="221">
        <f t="shared" si="12"/>
        <v>13</v>
      </c>
      <c r="J717" s="79">
        <v>4</v>
      </c>
      <c r="K717" s="79">
        <v>140</v>
      </c>
      <c r="L717" s="69"/>
      <c r="M717" s="69" t="s">
        <v>24</v>
      </c>
      <c r="N717" s="69" t="s">
        <v>2323</v>
      </c>
      <c r="O717" s="264"/>
      <c r="P717" s="264"/>
    </row>
    <row r="718" s="207" customFormat="1" ht="29" customHeight="1" spans="1:16">
      <c r="A718" s="260">
        <v>134</v>
      </c>
      <c r="B718" s="69" t="s">
        <v>542</v>
      </c>
      <c r="C718" s="69"/>
      <c r="D718" s="37" t="s">
        <v>2980</v>
      </c>
      <c r="E718" s="69" t="s">
        <v>22</v>
      </c>
      <c r="F718" s="58" t="s">
        <v>27</v>
      </c>
      <c r="G718" s="69">
        <v>5</v>
      </c>
      <c r="H718" s="220">
        <v>16</v>
      </c>
      <c r="I718" s="221">
        <f t="shared" si="12"/>
        <v>80</v>
      </c>
      <c r="J718" s="79">
        <v>4</v>
      </c>
      <c r="K718" s="79">
        <v>140</v>
      </c>
      <c r="L718" s="69"/>
      <c r="M718" s="69" t="s">
        <v>24</v>
      </c>
      <c r="N718" s="69" t="s">
        <v>2323</v>
      </c>
      <c r="O718" s="264"/>
      <c r="P718" s="264"/>
    </row>
    <row r="719" s="207" customFormat="1" ht="29" customHeight="1" spans="1:16">
      <c r="A719" s="260">
        <v>135</v>
      </c>
      <c r="B719" s="69" t="s">
        <v>2375</v>
      </c>
      <c r="C719" s="69"/>
      <c r="D719" s="37" t="s">
        <v>2967</v>
      </c>
      <c r="E719" s="69" t="s">
        <v>22</v>
      </c>
      <c r="F719" s="58" t="s">
        <v>27</v>
      </c>
      <c r="G719" s="58">
        <v>1</v>
      </c>
      <c r="H719" s="220">
        <v>11.5</v>
      </c>
      <c r="I719" s="221">
        <f t="shared" si="12"/>
        <v>11.5</v>
      </c>
      <c r="J719" s="79">
        <v>4</v>
      </c>
      <c r="K719" s="79">
        <v>140</v>
      </c>
      <c r="L719" s="69"/>
      <c r="M719" s="69" t="s">
        <v>24</v>
      </c>
      <c r="N719" s="69" t="s">
        <v>2323</v>
      </c>
      <c r="O719" s="264"/>
      <c r="P719" s="264"/>
    </row>
    <row r="720" s="207" customFormat="1" ht="29" customHeight="1" spans="1:16">
      <c r="A720" s="260">
        <v>136</v>
      </c>
      <c r="B720" s="69" t="s">
        <v>2230</v>
      </c>
      <c r="C720" s="69"/>
      <c r="D720" s="37" t="s">
        <v>2981</v>
      </c>
      <c r="E720" s="69" t="s">
        <v>22</v>
      </c>
      <c r="F720" s="58" t="s">
        <v>27</v>
      </c>
      <c r="G720" s="230">
        <v>1</v>
      </c>
      <c r="H720" s="220">
        <v>24</v>
      </c>
      <c r="I720" s="221">
        <f t="shared" si="12"/>
        <v>24</v>
      </c>
      <c r="J720" s="79">
        <v>4</v>
      </c>
      <c r="K720" s="79">
        <v>140</v>
      </c>
      <c r="L720" s="69"/>
      <c r="M720" s="69" t="s">
        <v>24</v>
      </c>
      <c r="N720" s="69" t="s">
        <v>2323</v>
      </c>
      <c r="O720" s="264"/>
      <c r="P720" s="264"/>
    </row>
    <row r="721" s="207" customFormat="1" ht="29" customHeight="1" spans="1:16">
      <c r="A721" s="260">
        <v>137</v>
      </c>
      <c r="B721" s="69" t="s">
        <v>2232</v>
      </c>
      <c r="C721" s="69"/>
      <c r="D721" s="37" t="s">
        <v>2967</v>
      </c>
      <c r="E721" s="69" t="s">
        <v>22</v>
      </c>
      <c r="F721" s="58" t="s">
        <v>27</v>
      </c>
      <c r="G721" s="58">
        <v>1</v>
      </c>
      <c r="H721" s="220">
        <v>35</v>
      </c>
      <c r="I721" s="221">
        <f t="shared" si="12"/>
        <v>35</v>
      </c>
      <c r="J721" s="79">
        <v>4</v>
      </c>
      <c r="K721" s="79">
        <v>140</v>
      </c>
      <c r="L721" s="69"/>
      <c r="M721" s="69" t="s">
        <v>24</v>
      </c>
      <c r="N721" s="69" t="s">
        <v>2323</v>
      </c>
      <c r="O721" s="264"/>
      <c r="P721" s="264"/>
    </row>
    <row r="722" s="207" customFormat="1" ht="29" customHeight="1" spans="1:16">
      <c r="A722" s="260">
        <v>138</v>
      </c>
      <c r="B722" s="69" t="s">
        <v>2376</v>
      </c>
      <c r="C722" s="69"/>
      <c r="D722" s="37" t="s">
        <v>2967</v>
      </c>
      <c r="E722" s="69" t="s">
        <v>22</v>
      </c>
      <c r="F722" s="58" t="s">
        <v>27</v>
      </c>
      <c r="G722" s="69">
        <v>1</v>
      </c>
      <c r="H722" s="220">
        <v>28</v>
      </c>
      <c r="I722" s="221">
        <f t="shared" si="12"/>
        <v>28</v>
      </c>
      <c r="J722" s="79">
        <v>4</v>
      </c>
      <c r="K722" s="79">
        <v>140</v>
      </c>
      <c r="L722" s="69"/>
      <c r="M722" s="69" t="s">
        <v>24</v>
      </c>
      <c r="N722" s="69" t="s">
        <v>2323</v>
      </c>
      <c r="O722" s="264"/>
      <c r="P722" s="264"/>
    </row>
    <row r="723" s="207" customFormat="1" ht="29" customHeight="1" spans="1:16">
      <c r="A723" s="260">
        <v>139</v>
      </c>
      <c r="B723" s="69" t="s">
        <v>2377</v>
      </c>
      <c r="C723" s="69"/>
      <c r="D723" s="37" t="s">
        <v>2967</v>
      </c>
      <c r="E723" s="69" t="s">
        <v>22</v>
      </c>
      <c r="F723" s="58" t="s">
        <v>27</v>
      </c>
      <c r="G723" s="69">
        <v>1</v>
      </c>
      <c r="H723" s="220">
        <v>91</v>
      </c>
      <c r="I723" s="221">
        <f t="shared" si="12"/>
        <v>91</v>
      </c>
      <c r="J723" s="79">
        <v>4</v>
      </c>
      <c r="K723" s="79">
        <v>140</v>
      </c>
      <c r="L723" s="69"/>
      <c r="M723" s="69" t="s">
        <v>24</v>
      </c>
      <c r="N723" s="69" t="s">
        <v>2323</v>
      </c>
      <c r="O723" s="264"/>
      <c r="P723" s="264"/>
    </row>
    <row r="724" s="207" customFormat="1" ht="29" customHeight="1" spans="1:16">
      <c r="A724" s="260">
        <v>140</v>
      </c>
      <c r="B724" s="69" t="s">
        <v>2378</v>
      </c>
      <c r="C724" s="69"/>
      <c r="D724" s="37" t="s">
        <v>2982</v>
      </c>
      <c r="E724" s="69" t="s">
        <v>22</v>
      </c>
      <c r="F724" s="58" t="s">
        <v>27</v>
      </c>
      <c r="G724" s="58">
        <v>1</v>
      </c>
      <c r="H724" s="220">
        <v>590</v>
      </c>
      <c r="I724" s="221">
        <f t="shared" si="12"/>
        <v>590</v>
      </c>
      <c r="J724" s="79">
        <v>4</v>
      </c>
      <c r="K724" s="79">
        <v>140</v>
      </c>
      <c r="L724" s="69"/>
      <c r="M724" s="69" t="s">
        <v>24</v>
      </c>
      <c r="N724" s="69" t="s">
        <v>2323</v>
      </c>
      <c r="O724" s="264"/>
      <c r="P724" s="264"/>
    </row>
    <row r="725" s="207" customFormat="1" ht="29" customHeight="1" spans="1:16">
      <c r="A725" s="260">
        <v>141</v>
      </c>
      <c r="B725" s="69" t="s">
        <v>2380</v>
      </c>
      <c r="C725" s="69"/>
      <c r="D725" s="37" t="s">
        <v>2983</v>
      </c>
      <c r="E725" s="69" t="s">
        <v>22</v>
      </c>
      <c r="F725" s="58" t="s">
        <v>27</v>
      </c>
      <c r="G725" s="230">
        <v>1</v>
      </c>
      <c r="H725" s="220">
        <v>46</v>
      </c>
      <c r="I725" s="221">
        <f t="shared" si="12"/>
        <v>46</v>
      </c>
      <c r="J725" s="79">
        <v>4</v>
      </c>
      <c r="K725" s="79">
        <v>140</v>
      </c>
      <c r="L725" s="69"/>
      <c r="M725" s="69" t="s">
        <v>24</v>
      </c>
      <c r="N725" s="69" t="s">
        <v>2323</v>
      </c>
      <c r="O725" s="264"/>
      <c r="P725" s="264"/>
    </row>
    <row r="726" s="207" customFormat="1" ht="29" customHeight="1" spans="1:16">
      <c r="A726" s="260">
        <v>142</v>
      </c>
      <c r="B726" s="69" t="s">
        <v>2382</v>
      </c>
      <c r="C726" s="69"/>
      <c r="D726" s="37" t="s">
        <v>2693</v>
      </c>
      <c r="E726" s="69" t="s">
        <v>22</v>
      </c>
      <c r="F726" s="58" t="s">
        <v>27</v>
      </c>
      <c r="G726" s="58">
        <v>1</v>
      </c>
      <c r="H726" s="220">
        <v>120</v>
      </c>
      <c r="I726" s="221">
        <f t="shared" si="12"/>
        <v>120</v>
      </c>
      <c r="J726" s="79">
        <v>4</v>
      </c>
      <c r="K726" s="79">
        <v>140</v>
      </c>
      <c r="L726" s="69"/>
      <c r="M726" s="69" t="s">
        <v>24</v>
      </c>
      <c r="N726" s="69" t="s">
        <v>2323</v>
      </c>
      <c r="O726" s="264"/>
      <c r="P726" s="264"/>
    </row>
    <row r="727" s="207" customFormat="1" ht="29" customHeight="1" spans="1:16">
      <c r="A727" s="260">
        <v>143</v>
      </c>
      <c r="B727" s="69" t="s">
        <v>2383</v>
      </c>
      <c r="C727" s="69"/>
      <c r="D727" s="37" t="s">
        <v>2967</v>
      </c>
      <c r="E727" s="69" t="s">
        <v>22</v>
      </c>
      <c r="F727" s="58" t="s">
        <v>27</v>
      </c>
      <c r="G727" s="69">
        <v>2</v>
      </c>
      <c r="H727" s="220">
        <v>14</v>
      </c>
      <c r="I727" s="221">
        <f t="shared" si="12"/>
        <v>28</v>
      </c>
      <c r="J727" s="79">
        <v>4</v>
      </c>
      <c r="K727" s="79">
        <v>140</v>
      </c>
      <c r="L727" s="69"/>
      <c r="M727" s="69" t="s">
        <v>24</v>
      </c>
      <c r="N727" s="69" t="s">
        <v>2323</v>
      </c>
      <c r="O727" s="264"/>
      <c r="P727" s="264"/>
    </row>
    <row r="728" s="207" customFormat="1" ht="29" customHeight="1" spans="1:16">
      <c r="A728" s="260">
        <v>144</v>
      </c>
      <c r="B728" s="69" t="s">
        <v>2384</v>
      </c>
      <c r="C728" s="69"/>
      <c r="D728" s="37" t="s">
        <v>2233</v>
      </c>
      <c r="E728" s="69" t="s">
        <v>22</v>
      </c>
      <c r="F728" s="58" t="s">
        <v>27</v>
      </c>
      <c r="G728" s="69">
        <v>2</v>
      </c>
      <c r="H728" s="220">
        <v>14.5</v>
      </c>
      <c r="I728" s="221">
        <f t="shared" si="12"/>
        <v>29</v>
      </c>
      <c r="J728" s="79">
        <v>4</v>
      </c>
      <c r="K728" s="79">
        <v>140</v>
      </c>
      <c r="L728" s="69"/>
      <c r="M728" s="69" t="s">
        <v>24</v>
      </c>
      <c r="N728" s="69" t="s">
        <v>2323</v>
      </c>
      <c r="O728" s="264"/>
      <c r="P728" s="264"/>
    </row>
    <row r="729" s="207" customFormat="1" ht="29" customHeight="1" spans="1:16">
      <c r="A729" s="260">
        <v>145</v>
      </c>
      <c r="B729" s="69" t="s">
        <v>2385</v>
      </c>
      <c r="C729" s="69"/>
      <c r="D729" s="37" t="s">
        <v>2984</v>
      </c>
      <c r="E729" s="69" t="s">
        <v>22</v>
      </c>
      <c r="F729" s="58" t="s">
        <v>27</v>
      </c>
      <c r="G729" s="58">
        <v>1</v>
      </c>
      <c r="H729" s="220">
        <v>270</v>
      </c>
      <c r="I729" s="221">
        <f t="shared" si="12"/>
        <v>270</v>
      </c>
      <c r="J729" s="79">
        <v>4</v>
      </c>
      <c r="K729" s="79">
        <v>140</v>
      </c>
      <c r="L729" s="69"/>
      <c r="M729" s="69" t="s">
        <v>24</v>
      </c>
      <c r="N729" s="69" t="s">
        <v>2323</v>
      </c>
      <c r="O729" s="264"/>
      <c r="P729" s="264"/>
    </row>
    <row r="730" s="207" customFormat="1" ht="29" customHeight="1" spans="1:16">
      <c r="A730" s="260">
        <v>146</v>
      </c>
      <c r="B730" s="69" t="s">
        <v>1813</v>
      </c>
      <c r="C730" s="69"/>
      <c r="D730" s="37" t="s">
        <v>2967</v>
      </c>
      <c r="E730" s="69" t="s">
        <v>22</v>
      </c>
      <c r="F730" s="58" t="s">
        <v>27</v>
      </c>
      <c r="G730" s="230">
        <v>2</v>
      </c>
      <c r="H730" s="220">
        <v>30</v>
      </c>
      <c r="I730" s="221">
        <f t="shared" si="12"/>
        <v>60</v>
      </c>
      <c r="J730" s="79">
        <v>4</v>
      </c>
      <c r="K730" s="79">
        <v>140</v>
      </c>
      <c r="L730" s="69"/>
      <c r="M730" s="69" t="s">
        <v>24</v>
      </c>
      <c r="N730" s="69" t="s">
        <v>2323</v>
      </c>
      <c r="O730" s="264"/>
      <c r="P730" s="264"/>
    </row>
    <row r="731" s="207" customFormat="1" ht="29" customHeight="1" spans="1:16">
      <c r="A731" s="260">
        <v>147</v>
      </c>
      <c r="B731" s="69" t="s">
        <v>1835</v>
      </c>
      <c r="C731" s="69"/>
      <c r="D731" s="37" t="s">
        <v>2967</v>
      </c>
      <c r="E731" s="69" t="s">
        <v>22</v>
      </c>
      <c r="F731" s="58" t="s">
        <v>27</v>
      </c>
      <c r="G731" s="58">
        <v>2</v>
      </c>
      <c r="H731" s="220">
        <v>14</v>
      </c>
      <c r="I731" s="221">
        <f t="shared" si="12"/>
        <v>28</v>
      </c>
      <c r="J731" s="79">
        <v>4</v>
      </c>
      <c r="K731" s="79">
        <v>140</v>
      </c>
      <c r="L731" s="69"/>
      <c r="M731" s="69" t="s">
        <v>24</v>
      </c>
      <c r="N731" s="69" t="s">
        <v>2323</v>
      </c>
      <c r="O731" s="264"/>
      <c r="P731" s="264"/>
    </row>
    <row r="732" s="207" customFormat="1" ht="29" customHeight="1" spans="1:16">
      <c r="A732" s="260">
        <v>148</v>
      </c>
      <c r="B732" s="69" t="s">
        <v>2387</v>
      </c>
      <c r="C732" s="69"/>
      <c r="D732" s="37" t="s">
        <v>2967</v>
      </c>
      <c r="E732" s="69" t="s">
        <v>22</v>
      </c>
      <c r="F732" s="58" t="s">
        <v>27</v>
      </c>
      <c r="G732" s="69">
        <v>1</v>
      </c>
      <c r="H732" s="220">
        <v>28</v>
      </c>
      <c r="I732" s="221">
        <f t="shared" si="12"/>
        <v>28</v>
      </c>
      <c r="J732" s="79">
        <v>4</v>
      </c>
      <c r="K732" s="79">
        <v>140</v>
      </c>
      <c r="L732" s="69"/>
      <c r="M732" s="69" t="s">
        <v>24</v>
      </c>
      <c r="N732" s="69" t="s">
        <v>2323</v>
      </c>
      <c r="O732" s="264"/>
      <c r="P732" s="264"/>
    </row>
    <row r="733" s="207" customFormat="1" ht="29" customHeight="1" spans="1:16">
      <c r="A733" s="260">
        <v>149</v>
      </c>
      <c r="B733" s="69" t="s">
        <v>2388</v>
      </c>
      <c r="C733" s="69"/>
      <c r="D733" s="37" t="s">
        <v>2964</v>
      </c>
      <c r="E733" s="69" t="s">
        <v>22</v>
      </c>
      <c r="F733" s="58" t="s">
        <v>27</v>
      </c>
      <c r="G733" s="69">
        <v>1</v>
      </c>
      <c r="H733" s="220">
        <v>19</v>
      </c>
      <c r="I733" s="221">
        <f t="shared" si="12"/>
        <v>19</v>
      </c>
      <c r="J733" s="79">
        <v>4</v>
      </c>
      <c r="K733" s="79">
        <v>140</v>
      </c>
      <c r="L733" s="69"/>
      <c r="M733" s="69" t="s">
        <v>24</v>
      </c>
      <c r="N733" s="69" t="s">
        <v>2323</v>
      </c>
      <c r="O733" s="264"/>
      <c r="P733" s="264"/>
    </row>
    <row r="734" s="207" customFormat="1" ht="29" customHeight="1" spans="1:16">
      <c r="A734" s="260">
        <v>150</v>
      </c>
      <c r="B734" s="69" t="s">
        <v>2389</v>
      </c>
      <c r="C734" s="69"/>
      <c r="D734" s="37" t="s">
        <v>2967</v>
      </c>
      <c r="E734" s="69" t="s">
        <v>22</v>
      </c>
      <c r="F734" s="58" t="s">
        <v>27</v>
      </c>
      <c r="G734" s="58">
        <v>1</v>
      </c>
      <c r="H734" s="220">
        <v>94</v>
      </c>
      <c r="I734" s="221">
        <f t="shared" si="12"/>
        <v>94</v>
      </c>
      <c r="J734" s="79">
        <v>4</v>
      </c>
      <c r="K734" s="79">
        <v>140</v>
      </c>
      <c r="L734" s="69"/>
      <c r="M734" s="69" t="s">
        <v>24</v>
      </c>
      <c r="N734" s="69" t="s">
        <v>2323</v>
      </c>
      <c r="O734" s="264"/>
      <c r="P734" s="264"/>
    </row>
    <row r="735" s="207" customFormat="1" ht="29" customHeight="1" spans="1:16">
      <c r="A735" s="260">
        <v>151</v>
      </c>
      <c r="B735" s="69" t="s">
        <v>2390</v>
      </c>
      <c r="C735" s="69"/>
      <c r="D735" s="37" t="s">
        <v>2233</v>
      </c>
      <c r="E735" s="69" t="s">
        <v>22</v>
      </c>
      <c r="F735" s="58" t="s">
        <v>27</v>
      </c>
      <c r="G735" s="230">
        <v>1</v>
      </c>
      <c r="H735" s="220">
        <v>18</v>
      </c>
      <c r="I735" s="221">
        <f t="shared" si="12"/>
        <v>18</v>
      </c>
      <c r="J735" s="79">
        <v>4</v>
      </c>
      <c r="K735" s="79">
        <v>140</v>
      </c>
      <c r="L735" s="69"/>
      <c r="M735" s="69" t="s">
        <v>24</v>
      </c>
      <c r="N735" s="69" t="s">
        <v>2323</v>
      </c>
      <c r="O735" s="264"/>
      <c r="P735" s="264"/>
    </row>
    <row r="736" s="207" customFormat="1" ht="29" customHeight="1" spans="1:16">
      <c r="A736" s="260">
        <v>152</v>
      </c>
      <c r="B736" s="69" t="s">
        <v>2391</v>
      </c>
      <c r="C736" s="69"/>
      <c r="D736" s="37" t="s">
        <v>2967</v>
      </c>
      <c r="E736" s="69" t="s">
        <v>22</v>
      </c>
      <c r="F736" s="58" t="s">
        <v>27</v>
      </c>
      <c r="G736" s="58">
        <v>1</v>
      </c>
      <c r="H736" s="220">
        <v>11</v>
      </c>
      <c r="I736" s="221">
        <f t="shared" si="12"/>
        <v>11</v>
      </c>
      <c r="J736" s="79">
        <v>4</v>
      </c>
      <c r="K736" s="79">
        <v>140</v>
      </c>
      <c r="L736" s="69"/>
      <c r="M736" s="69" t="s">
        <v>24</v>
      </c>
      <c r="N736" s="69" t="s">
        <v>2323</v>
      </c>
      <c r="O736" s="264"/>
      <c r="P736" s="264"/>
    </row>
    <row r="737" s="207" customFormat="1" ht="29" customHeight="1" spans="1:16">
      <c r="A737" s="260">
        <v>153</v>
      </c>
      <c r="B737" s="69" t="s">
        <v>2392</v>
      </c>
      <c r="C737" s="69"/>
      <c r="D737" s="37" t="s">
        <v>2970</v>
      </c>
      <c r="E737" s="69" t="s">
        <v>22</v>
      </c>
      <c r="F737" s="58" t="s">
        <v>27</v>
      </c>
      <c r="G737" s="69">
        <v>1</v>
      </c>
      <c r="H737" s="220">
        <v>53</v>
      </c>
      <c r="I737" s="221">
        <f t="shared" si="12"/>
        <v>53</v>
      </c>
      <c r="J737" s="79">
        <v>4</v>
      </c>
      <c r="K737" s="79">
        <v>140</v>
      </c>
      <c r="L737" s="69"/>
      <c r="M737" s="69" t="s">
        <v>24</v>
      </c>
      <c r="N737" s="69" t="s">
        <v>2323</v>
      </c>
      <c r="O737" s="264"/>
      <c r="P737" s="264"/>
    </row>
    <row r="738" s="207" customFormat="1" ht="29" customHeight="1" spans="1:16">
      <c r="A738" s="260">
        <v>154</v>
      </c>
      <c r="B738" s="69" t="s">
        <v>2393</v>
      </c>
      <c r="C738" s="69"/>
      <c r="D738" s="37" t="s">
        <v>2967</v>
      </c>
      <c r="E738" s="69" t="s">
        <v>22</v>
      </c>
      <c r="F738" s="58" t="s">
        <v>27</v>
      </c>
      <c r="G738" s="69">
        <v>1</v>
      </c>
      <c r="H738" s="220">
        <v>33</v>
      </c>
      <c r="I738" s="221">
        <f t="shared" si="12"/>
        <v>33</v>
      </c>
      <c r="J738" s="79">
        <v>4</v>
      </c>
      <c r="K738" s="79">
        <v>140</v>
      </c>
      <c r="L738" s="69"/>
      <c r="M738" s="69" t="s">
        <v>24</v>
      </c>
      <c r="N738" s="69" t="s">
        <v>2323</v>
      </c>
      <c r="O738" s="264"/>
      <c r="P738" s="264"/>
    </row>
    <row r="739" s="207" customFormat="1" ht="29" customHeight="1" spans="1:16">
      <c r="A739" s="260">
        <v>155</v>
      </c>
      <c r="B739" s="69" t="s">
        <v>2394</v>
      </c>
      <c r="C739" s="69"/>
      <c r="D739" s="37" t="s">
        <v>2233</v>
      </c>
      <c r="E739" s="69" t="s">
        <v>22</v>
      </c>
      <c r="F739" s="58" t="s">
        <v>27</v>
      </c>
      <c r="G739" s="58">
        <v>1</v>
      </c>
      <c r="H739" s="220">
        <v>28</v>
      </c>
      <c r="I739" s="221">
        <f t="shared" si="12"/>
        <v>28</v>
      </c>
      <c r="J739" s="79">
        <v>4</v>
      </c>
      <c r="K739" s="79">
        <v>140</v>
      </c>
      <c r="L739" s="69"/>
      <c r="M739" s="69" t="s">
        <v>24</v>
      </c>
      <c r="N739" s="69" t="s">
        <v>2323</v>
      </c>
      <c r="O739" s="264"/>
      <c r="P739" s="264"/>
    </row>
    <row r="740" s="207" customFormat="1" ht="29" customHeight="1" spans="1:16">
      <c r="A740" s="260">
        <v>156</v>
      </c>
      <c r="B740" s="69" t="s">
        <v>961</v>
      </c>
      <c r="C740" s="69"/>
      <c r="D740" s="37" t="s">
        <v>2967</v>
      </c>
      <c r="E740" s="69" t="s">
        <v>22</v>
      </c>
      <c r="F740" s="58" t="s">
        <v>27</v>
      </c>
      <c r="G740" s="230">
        <v>1</v>
      </c>
      <c r="H740" s="220">
        <v>17</v>
      </c>
      <c r="I740" s="221">
        <f t="shared" si="12"/>
        <v>17</v>
      </c>
      <c r="J740" s="79">
        <v>4</v>
      </c>
      <c r="K740" s="79">
        <v>140</v>
      </c>
      <c r="L740" s="69"/>
      <c r="M740" s="69" t="s">
        <v>24</v>
      </c>
      <c r="N740" s="69" t="s">
        <v>2323</v>
      </c>
      <c r="O740" s="264"/>
      <c r="P740" s="264"/>
    </row>
    <row r="741" s="207" customFormat="1" ht="29" customHeight="1" spans="1:16">
      <c r="A741" s="260">
        <v>157</v>
      </c>
      <c r="B741" s="69" t="s">
        <v>2395</v>
      </c>
      <c r="C741" s="69"/>
      <c r="D741" s="37" t="s">
        <v>2985</v>
      </c>
      <c r="E741" s="69" t="s">
        <v>22</v>
      </c>
      <c r="F741" s="58" t="s">
        <v>27</v>
      </c>
      <c r="G741" s="58">
        <v>1</v>
      </c>
      <c r="H741" s="220">
        <v>30</v>
      </c>
      <c r="I741" s="221">
        <f t="shared" si="12"/>
        <v>30</v>
      </c>
      <c r="J741" s="79">
        <v>4</v>
      </c>
      <c r="K741" s="79">
        <v>140</v>
      </c>
      <c r="L741" s="69"/>
      <c r="M741" s="69" t="s">
        <v>24</v>
      </c>
      <c r="N741" s="69" t="s">
        <v>2323</v>
      </c>
      <c r="O741" s="264"/>
      <c r="P741" s="264"/>
    </row>
    <row r="742" s="207" customFormat="1" ht="29" customHeight="1" spans="1:16">
      <c r="A742" s="260">
        <v>158</v>
      </c>
      <c r="B742" s="69" t="s">
        <v>2397</v>
      </c>
      <c r="C742" s="69"/>
      <c r="D742" s="37" t="s">
        <v>2233</v>
      </c>
      <c r="E742" s="69" t="s">
        <v>22</v>
      </c>
      <c r="F742" s="58" t="s">
        <v>27</v>
      </c>
      <c r="G742" s="69">
        <v>1</v>
      </c>
      <c r="H742" s="220">
        <v>36.5</v>
      </c>
      <c r="I742" s="221">
        <f t="shared" si="12"/>
        <v>36.5</v>
      </c>
      <c r="J742" s="79">
        <v>4</v>
      </c>
      <c r="K742" s="79">
        <v>140</v>
      </c>
      <c r="L742" s="69"/>
      <c r="M742" s="69" t="s">
        <v>24</v>
      </c>
      <c r="N742" s="69" t="s">
        <v>2323</v>
      </c>
      <c r="O742" s="264"/>
      <c r="P742" s="264"/>
    </row>
    <row r="743" s="207" customFormat="1" ht="29" customHeight="1" spans="1:16">
      <c r="A743" s="260">
        <v>159</v>
      </c>
      <c r="B743" s="69" t="s">
        <v>2398</v>
      </c>
      <c r="C743" s="69"/>
      <c r="D743" s="37" t="s">
        <v>785</v>
      </c>
      <c r="E743" s="69" t="s">
        <v>22</v>
      </c>
      <c r="F743" s="58" t="s">
        <v>27</v>
      </c>
      <c r="G743" s="69">
        <v>1</v>
      </c>
      <c r="H743" s="220">
        <v>450</v>
      </c>
      <c r="I743" s="221">
        <f t="shared" si="12"/>
        <v>450</v>
      </c>
      <c r="J743" s="79">
        <v>4</v>
      </c>
      <c r="K743" s="79">
        <v>140</v>
      </c>
      <c r="L743" s="69"/>
      <c r="M743" s="69" t="s">
        <v>24</v>
      </c>
      <c r="N743" s="69" t="s">
        <v>2323</v>
      </c>
      <c r="O743" s="264"/>
      <c r="P743" s="264"/>
    </row>
    <row r="744" s="207" customFormat="1" ht="29" customHeight="1" spans="1:16">
      <c r="A744" s="260">
        <v>160</v>
      </c>
      <c r="B744" s="69" t="s">
        <v>1281</v>
      </c>
      <c r="C744" s="79"/>
      <c r="D744" s="37" t="s">
        <v>2973</v>
      </c>
      <c r="E744" s="69" t="s">
        <v>22</v>
      </c>
      <c r="F744" s="58" t="s">
        <v>27</v>
      </c>
      <c r="G744" s="58">
        <v>1</v>
      </c>
      <c r="H744" s="220">
        <v>20.5</v>
      </c>
      <c r="I744" s="221">
        <f t="shared" si="12"/>
        <v>20.5</v>
      </c>
      <c r="J744" s="79">
        <v>4</v>
      </c>
      <c r="K744" s="79">
        <v>140</v>
      </c>
      <c r="L744" s="69"/>
      <c r="M744" s="69" t="s">
        <v>24</v>
      </c>
      <c r="N744" s="69" t="s">
        <v>2323</v>
      </c>
      <c r="O744" s="264"/>
      <c r="P744" s="264"/>
    </row>
    <row r="745" s="207" customFormat="1" ht="29" customHeight="1" spans="1:16">
      <c r="A745" s="260">
        <v>161</v>
      </c>
      <c r="B745" s="69" t="s">
        <v>2400</v>
      </c>
      <c r="C745" s="79"/>
      <c r="D745" s="37" t="s">
        <v>2973</v>
      </c>
      <c r="E745" s="69" t="s">
        <v>22</v>
      </c>
      <c r="F745" s="58" t="s">
        <v>27</v>
      </c>
      <c r="G745" s="230">
        <v>1</v>
      </c>
      <c r="H745" s="220">
        <v>54</v>
      </c>
      <c r="I745" s="221">
        <f t="shared" si="12"/>
        <v>54</v>
      </c>
      <c r="J745" s="79">
        <v>4</v>
      </c>
      <c r="K745" s="79">
        <v>140</v>
      </c>
      <c r="L745" s="69"/>
      <c r="M745" s="69" t="s">
        <v>24</v>
      </c>
      <c r="N745" s="69" t="s">
        <v>2323</v>
      </c>
      <c r="O745" s="264"/>
      <c r="P745" s="264"/>
    </row>
    <row r="746" s="207" customFormat="1" ht="29" customHeight="1" spans="1:16">
      <c r="A746" s="260">
        <v>162</v>
      </c>
      <c r="B746" s="69" t="s">
        <v>2401</v>
      </c>
      <c r="C746" s="69"/>
      <c r="D746" s="37" t="s">
        <v>2967</v>
      </c>
      <c r="E746" s="69" t="s">
        <v>22</v>
      </c>
      <c r="F746" s="58" t="s">
        <v>27</v>
      </c>
      <c r="G746" s="58">
        <v>1</v>
      </c>
      <c r="H746" s="220">
        <v>34.5</v>
      </c>
      <c r="I746" s="221">
        <f t="shared" si="12"/>
        <v>34.5</v>
      </c>
      <c r="J746" s="79">
        <v>4</v>
      </c>
      <c r="K746" s="79">
        <v>140</v>
      </c>
      <c r="L746" s="69"/>
      <c r="M746" s="69" t="s">
        <v>24</v>
      </c>
      <c r="N746" s="69" t="s">
        <v>2323</v>
      </c>
      <c r="O746" s="264"/>
      <c r="P746" s="264"/>
    </row>
    <row r="747" s="207" customFormat="1" ht="29" customHeight="1" spans="1:16">
      <c r="A747" s="260">
        <v>163</v>
      </c>
      <c r="B747" s="69" t="s">
        <v>2402</v>
      </c>
      <c r="C747" s="69"/>
      <c r="D747" s="37" t="s">
        <v>2233</v>
      </c>
      <c r="E747" s="69" t="s">
        <v>22</v>
      </c>
      <c r="F747" s="58" t="s">
        <v>27</v>
      </c>
      <c r="G747" s="69">
        <v>2</v>
      </c>
      <c r="H747" s="220">
        <v>388</v>
      </c>
      <c r="I747" s="221">
        <f t="shared" si="12"/>
        <v>776</v>
      </c>
      <c r="J747" s="79">
        <v>4</v>
      </c>
      <c r="K747" s="79">
        <v>140</v>
      </c>
      <c r="L747" s="69"/>
      <c r="M747" s="69" t="s">
        <v>24</v>
      </c>
      <c r="N747" s="69" t="s">
        <v>2323</v>
      </c>
      <c r="O747" s="264"/>
      <c r="P747" s="264"/>
    </row>
    <row r="748" s="207" customFormat="1" ht="29" customHeight="1" spans="1:16">
      <c r="A748" s="260">
        <v>164</v>
      </c>
      <c r="B748" s="69" t="s">
        <v>2403</v>
      </c>
      <c r="C748" s="69"/>
      <c r="D748" s="37" t="s">
        <v>2986</v>
      </c>
      <c r="E748" s="69" t="s">
        <v>22</v>
      </c>
      <c r="F748" s="58" t="s">
        <v>27</v>
      </c>
      <c r="G748" s="69">
        <v>5</v>
      </c>
      <c r="H748" s="220">
        <v>19</v>
      </c>
      <c r="I748" s="221">
        <f t="shared" si="12"/>
        <v>95</v>
      </c>
      <c r="J748" s="79">
        <v>4</v>
      </c>
      <c r="K748" s="79">
        <v>140</v>
      </c>
      <c r="L748" s="69"/>
      <c r="M748" s="69" t="s">
        <v>24</v>
      </c>
      <c r="N748" s="69" t="s">
        <v>2323</v>
      </c>
      <c r="O748" s="264"/>
      <c r="P748" s="264"/>
    </row>
    <row r="749" s="207" customFormat="1" ht="29" customHeight="1" spans="1:16">
      <c r="A749" s="260">
        <v>165</v>
      </c>
      <c r="B749" s="69" t="s">
        <v>2405</v>
      </c>
      <c r="C749" s="69"/>
      <c r="D749" s="37" t="s">
        <v>2987</v>
      </c>
      <c r="E749" s="69" t="s">
        <v>22</v>
      </c>
      <c r="F749" s="58" t="s">
        <v>27</v>
      </c>
      <c r="G749" s="58">
        <v>1</v>
      </c>
      <c r="H749" s="220">
        <v>216</v>
      </c>
      <c r="I749" s="221">
        <f t="shared" si="12"/>
        <v>216</v>
      </c>
      <c r="J749" s="79">
        <v>4</v>
      </c>
      <c r="K749" s="79">
        <v>140</v>
      </c>
      <c r="L749" s="69"/>
      <c r="M749" s="69" t="s">
        <v>24</v>
      </c>
      <c r="N749" s="69" t="s">
        <v>2323</v>
      </c>
      <c r="O749" s="264"/>
      <c r="P749" s="264"/>
    </row>
    <row r="750" s="207" customFormat="1" ht="29" customHeight="1" spans="1:16">
      <c r="A750" s="260">
        <v>166</v>
      </c>
      <c r="B750" s="69" t="s">
        <v>2407</v>
      </c>
      <c r="C750" s="69"/>
      <c r="D750" s="37" t="s">
        <v>2988</v>
      </c>
      <c r="E750" s="69" t="s">
        <v>22</v>
      </c>
      <c r="F750" s="58" t="s">
        <v>27</v>
      </c>
      <c r="G750" s="230">
        <v>2</v>
      </c>
      <c r="H750" s="220">
        <v>100</v>
      </c>
      <c r="I750" s="221">
        <f t="shared" si="12"/>
        <v>200</v>
      </c>
      <c r="J750" s="79">
        <v>4</v>
      </c>
      <c r="K750" s="79">
        <v>140</v>
      </c>
      <c r="L750" s="69"/>
      <c r="M750" s="69" t="s">
        <v>24</v>
      </c>
      <c r="N750" s="69" t="s">
        <v>2323</v>
      </c>
      <c r="O750" s="264"/>
      <c r="P750" s="264"/>
    </row>
    <row r="751" s="207" customFormat="1" ht="29" customHeight="1" spans="1:16">
      <c r="A751" s="260">
        <v>167</v>
      </c>
      <c r="B751" s="69" t="s">
        <v>2409</v>
      </c>
      <c r="C751" s="69"/>
      <c r="D751" s="37" t="s">
        <v>2989</v>
      </c>
      <c r="E751" s="69" t="s">
        <v>22</v>
      </c>
      <c r="F751" s="58" t="s">
        <v>27</v>
      </c>
      <c r="G751" s="58">
        <v>1</v>
      </c>
      <c r="H751" s="220">
        <v>263</v>
      </c>
      <c r="I751" s="221">
        <f t="shared" si="12"/>
        <v>263</v>
      </c>
      <c r="J751" s="79">
        <v>4</v>
      </c>
      <c r="K751" s="79">
        <v>140</v>
      </c>
      <c r="L751" s="69"/>
      <c r="M751" s="69" t="s">
        <v>24</v>
      </c>
      <c r="N751" s="69" t="s">
        <v>2323</v>
      </c>
      <c r="O751" s="264"/>
      <c r="P751" s="264"/>
    </row>
    <row r="752" s="207" customFormat="1" ht="29" customHeight="1" spans="1:16">
      <c r="A752" s="260">
        <v>168</v>
      </c>
      <c r="B752" s="69" t="s">
        <v>38</v>
      </c>
      <c r="C752" s="69"/>
      <c r="D752" s="37" t="s">
        <v>2990</v>
      </c>
      <c r="E752" s="69" t="s">
        <v>22</v>
      </c>
      <c r="F752" s="58" t="s">
        <v>27</v>
      </c>
      <c r="G752" s="69">
        <v>5</v>
      </c>
      <c r="H752" s="220">
        <v>52</v>
      </c>
      <c r="I752" s="221">
        <f t="shared" si="12"/>
        <v>260</v>
      </c>
      <c r="J752" s="79">
        <v>4</v>
      </c>
      <c r="K752" s="79">
        <v>140</v>
      </c>
      <c r="L752" s="69"/>
      <c r="M752" s="69" t="s">
        <v>24</v>
      </c>
      <c r="N752" s="69" t="s">
        <v>2323</v>
      </c>
      <c r="O752" s="264"/>
      <c r="P752" s="264"/>
    </row>
    <row r="753" s="207" customFormat="1" ht="29" customHeight="1" spans="1:16">
      <c r="A753" s="260">
        <v>169</v>
      </c>
      <c r="B753" s="69" t="s">
        <v>2412</v>
      </c>
      <c r="C753" s="69"/>
      <c r="D753" s="37" t="s">
        <v>2967</v>
      </c>
      <c r="E753" s="69" t="s">
        <v>22</v>
      </c>
      <c r="F753" s="58" t="s">
        <v>27</v>
      </c>
      <c r="G753" s="69">
        <v>1</v>
      </c>
      <c r="H753" s="220">
        <v>14</v>
      </c>
      <c r="I753" s="221">
        <f t="shared" si="12"/>
        <v>14</v>
      </c>
      <c r="J753" s="79">
        <v>4</v>
      </c>
      <c r="K753" s="79">
        <v>140</v>
      </c>
      <c r="L753" s="69"/>
      <c r="M753" s="69" t="s">
        <v>24</v>
      </c>
      <c r="N753" s="69" t="s">
        <v>2323</v>
      </c>
      <c r="O753" s="264"/>
      <c r="P753" s="264"/>
    </row>
    <row r="754" s="207" customFormat="1" ht="29" customHeight="1" spans="1:16">
      <c r="A754" s="260">
        <v>170</v>
      </c>
      <c r="B754" s="69" t="s">
        <v>2413</v>
      </c>
      <c r="C754" s="69"/>
      <c r="D754" s="37" t="s">
        <v>2989</v>
      </c>
      <c r="E754" s="69" t="s">
        <v>22</v>
      </c>
      <c r="F754" s="58" t="s">
        <v>27</v>
      </c>
      <c r="G754" s="58">
        <v>1</v>
      </c>
      <c r="H754" s="220">
        <v>290</v>
      </c>
      <c r="I754" s="221">
        <f t="shared" si="12"/>
        <v>290</v>
      </c>
      <c r="J754" s="79">
        <v>4</v>
      </c>
      <c r="K754" s="79">
        <v>140</v>
      </c>
      <c r="L754" s="69"/>
      <c r="M754" s="69" t="s">
        <v>24</v>
      </c>
      <c r="N754" s="69" t="s">
        <v>2323</v>
      </c>
      <c r="O754" s="264"/>
      <c r="P754" s="264"/>
    </row>
    <row r="755" s="207" customFormat="1" ht="29" customHeight="1" spans="1:16">
      <c r="A755" s="260">
        <v>171</v>
      </c>
      <c r="B755" s="69" t="s">
        <v>2414</v>
      </c>
      <c r="C755" s="69"/>
      <c r="D755" s="37" t="s">
        <v>2991</v>
      </c>
      <c r="E755" s="69" t="s">
        <v>22</v>
      </c>
      <c r="F755" s="58" t="s">
        <v>27</v>
      </c>
      <c r="G755" s="230">
        <v>1</v>
      </c>
      <c r="H755" s="220">
        <v>253</v>
      </c>
      <c r="I755" s="221">
        <f t="shared" si="12"/>
        <v>253</v>
      </c>
      <c r="J755" s="79">
        <v>4</v>
      </c>
      <c r="K755" s="79">
        <v>140</v>
      </c>
      <c r="L755" s="69"/>
      <c r="M755" s="69" t="s">
        <v>24</v>
      </c>
      <c r="N755" s="69" t="s">
        <v>2323</v>
      </c>
      <c r="O755" s="264"/>
      <c r="P755" s="264"/>
    </row>
    <row r="756" s="207" customFormat="1" ht="29" customHeight="1" spans="1:16">
      <c r="A756" s="260">
        <v>172</v>
      </c>
      <c r="B756" s="69" t="s">
        <v>1410</v>
      </c>
      <c r="C756" s="69"/>
      <c r="D756" s="37" t="s">
        <v>2992</v>
      </c>
      <c r="E756" s="69" t="s">
        <v>22</v>
      </c>
      <c r="F756" s="58" t="s">
        <v>27</v>
      </c>
      <c r="G756" s="58">
        <v>1</v>
      </c>
      <c r="H756" s="220">
        <v>83</v>
      </c>
      <c r="I756" s="221">
        <f t="shared" si="12"/>
        <v>83</v>
      </c>
      <c r="J756" s="79">
        <v>4</v>
      </c>
      <c r="K756" s="79">
        <v>140</v>
      </c>
      <c r="L756" s="69"/>
      <c r="M756" s="69" t="s">
        <v>24</v>
      </c>
      <c r="N756" s="69" t="s">
        <v>2323</v>
      </c>
      <c r="O756" s="264"/>
      <c r="P756" s="264"/>
    </row>
    <row r="757" s="207" customFormat="1" ht="29" customHeight="1" spans="1:16">
      <c r="A757" s="260">
        <v>173</v>
      </c>
      <c r="B757" s="69" t="s">
        <v>2417</v>
      </c>
      <c r="C757" s="69"/>
      <c r="D757" s="37" t="s">
        <v>2993</v>
      </c>
      <c r="E757" s="69" t="s">
        <v>22</v>
      </c>
      <c r="F757" s="58" t="s">
        <v>23</v>
      </c>
      <c r="G757" s="69">
        <v>1</v>
      </c>
      <c r="H757" s="220">
        <v>116</v>
      </c>
      <c r="I757" s="221">
        <f t="shared" si="12"/>
        <v>116</v>
      </c>
      <c r="J757" s="79">
        <v>4</v>
      </c>
      <c r="K757" s="79">
        <v>140</v>
      </c>
      <c r="L757" s="69"/>
      <c r="M757" s="69" t="s">
        <v>24</v>
      </c>
      <c r="N757" s="69" t="s">
        <v>2323</v>
      </c>
      <c r="O757" s="264"/>
      <c r="P757" s="264"/>
    </row>
    <row r="758" s="207" customFormat="1" ht="29" customHeight="1" spans="1:16">
      <c r="A758" s="260">
        <v>174</v>
      </c>
      <c r="B758" s="69" t="s">
        <v>2419</v>
      </c>
      <c r="C758" s="69"/>
      <c r="D758" s="37" t="s">
        <v>2994</v>
      </c>
      <c r="E758" s="69" t="s">
        <v>22</v>
      </c>
      <c r="F758" s="58" t="s">
        <v>27</v>
      </c>
      <c r="G758" s="69">
        <v>1</v>
      </c>
      <c r="H758" s="220">
        <v>76</v>
      </c>
      <c r="I758" s="221">
        <f t="shared" si="12"/>
        <v>76</v>
      </c>
      <c r="J758" s="79">
        <v>4</v>
      </c>
      <c r="K758" s="79">
        <v>140</v>
      </c>
      <c r="L758" s="69"/>
      <c r="M758" s="69" t="s">
        <v>24</v>
      </c>
      <c r="N758" s="69" t="s">
        <v>2323</v>
      </c>
      <c r="O758" s="264"/>
      <c r="P758" s="264"/>
    </row>
    <row r="759" s="207" customFormat="1" ht="29" customHeight="1" spans="1:16">
      <c r="A759" s="260">
        <v>175</v>
      </c>
      <c r="B759" s="69" t="s">
        <v>2421</v>
      </c>
      <c r="C759" s="69"/>
      <c r="D759" s="37" t="s">
        <v>2994</v>
      </c>
      <c r="E759" s="69" t="s">
        <v>22</v>
      </c>
      <c r="F759" s="58" t="s">
        <v>27</v>
      </c>
      <c r="G759" s="58">
        <v>1</v>
      </c>
      <c r="H759" s="220">
        <v>70</v>
      </c>
      <c r="I759" s="221">
        <f t="shared" si="12"/>
        <v>70</v>
      </c>
      <c r="J759" s="79">
        <v>4</v>
      </c>
      <c r="K759" s="79">
        <v>140</v>
      </c>
      <c r="L759" s="69"/>
      <c r="M759" s="69" t="s">
        <v>24</v>
      </c>
      <c r="N759" s="69" t="s">
        <v>2323</v>
      </c>
      <c r="O759" s="264"/>
      <c r="P759" s="264"/>
    </row>
    <row r="760" s="207" customFormat="1" ht="29" customHeight="1" spans="1:16">
      <c r="A760" s="260">
        <v>176</v>
      </c>
      <c r="B760" s="69" t="s">
        <v>2422</v>
      </c>
      <c r="C760" s="69"/>
      <c r="D760" s="37" t="s">
        <v>2967</v>
      </c>
      <c r="E760" s="69" t="s">
        <v>22</v>
      </c>
      <c r="F760" s="58" t="s">
        <v>27</v>
      </c>
      <c r="G760" s="230">
        <v>1</v>
      </c>
      <c r="H760" s="220">
        <v>24</v>
      </c>
      <c r="I760" s="221">
        <f t="shared" si="12"/>
        <v>24</v>
      </c>
      <c r="J760" s="79">
        <v>4</v>
      </c>
      <c r="K760" s="79">
        <v>140</v>
      </c>
      <c r="L760" s="69"/>
      <c r="M760" s="69" t="s">
        <v>24</v>
      </c>
      <c r="N760" s="69" t="s">
        <v>2323</v>
      </c>
      <c r="O760" s="264"/>
      <c r="P760" s="264"/>
    </row>
    <row r="761" s="207" customFormat="1" ht="29" customHeight="1" spans="1:16">
      <c r="A761" s="260">
        <v>177</v>
      </c>
      <c r="B761" s="69" t="s">
        <v>2423</v>
      </c>
      <c r="C761" s="69"/>
      <c r="D761" s="37" t="s">
        <v>2965</v>
      </c>
      <c r="E761" s="69" t="s">
        <v>22</v>
      </c>
      <c r="F761" s="58" t="s">
        <v>27</v>
      </c>
      <c r="G761" s="58">
        <v>1</v>
      </c>
      <c r="H761" s="220">
        <v>41</v>
      </c>
      <c r="I761" s="221">
        <f t="shared" si="12"/>
        <v>41</v>
      </c>
      <c r="J761" s="79">
        <v>4</v>
      </c>
      <c r="K761" s="79">
        <v>140</v>
      </c>
      <c r="L761" s="69"/>
      <c r="M761" s="69" t="s">
        <v>24</v>
      </c>
      <c r="N761" s="69" t="s">
        <v>2323</v>
      </c>
      <c r="O761" s="264"/>
      <c r="P761" s="264"/>
    </row>
    <row r="762" s="207" customFormat="1" ht="29" customHeight="1" spans="1:16">
      <c r="A762" s="260">
        <v>178</v>
      </c>
      <c r="B762" s="69" t="s">
        <v>2424</v>
      </c>
      <c r="C762" s="69"/>
      <c r="D762" s="37" t="s">
        <v>2995</v>
      </c>
      <c r="E762" s="69" t="s">
        <v>22</v>
      </c>
      <c r="F762" s="58" t="s">
        <v>27</v>
      </c>
      <c r="G762" s="69">
        <v>1</v>
      </c>
      <c r="H762" s="220">
        <v>48</v>
      </c>
      <c r="I762" s="221">
        <f t="shared" si="12"/>
        <v>48</v>
      </c>
      <c r="J762" s="79">
        <v>4</v>
      </c>
      <c r="K762" s="79">
        <v>140</v>
      </c>
      <c r="L762" s="69"/>
      <c r="M762" s="69" t="s">
        <v>24</v>
      </c>
      <c r="N762" s="69" t="s">
        <v>2323</v>
      </c>
      <c r="O762" s="264"/>
      <c r="P762" s="264"/>
    </row>
    <row r="763" s="207" customFormat="1" ht="29" customHeight="1" spans="1:16">
      <c r="A763" s="260">
        <v>179</v>
      </c>
      <c r="B763" s="69" t="s">
        <v>2426</v>
      </c>
      <c r="C763" s="69"/>
      <c r="D763" s="37" t="s">
        <v>2967</v>
      </c>
      <c r="E763" s="69" t="s">
        <v>22</v>
      </c>
      <c r="F763" s="58" t="s">
        <v>27</v>
      </c>
      <c r="G763" s="69">
        <v>2</v>
      </c>
      <c r="H763" s="220">
        <v>18</v>
      </c>
      <c r="I763" s="221">
        <f t="shared" si="12"/>
        <v>36</v>
      </c>
      <c r="J763" s="79">
        <v>4</v>
      </c>
      <c r="K763" s="79">
        <v>140</v>
      </c>
      <c r="L763" s="69"/>
      <c r="M763" s="69" t="s">
        <v>24</v>
      </c>
      <c r="N763" s="69" t="s">
        <v>2323</v>
      </c>
      <c r="O763" s="264"/>
      <c r="P763" s="264"/>
    </row>
    <row r="764" s="207" customFormat="1" ht="29" customHeight="1" spans="1:16">
      <c r="A764" s="260">
        <v>180</v>
      </c>
      <c r="B764" s="69" t="s">
        <v>2427</v>
      </c>
      <c r="C764" s="69"/>
      <c r="D764" s="37" t="s">
        <v>2967</v>
      </c>
      <c r="E764" s="69" t="s">
        <v>22</v>
      </c>
      <c r="F764" s="58" t="s">
        <v>27</v>
      </c>
      <c r="G764" s="58">
        <v>1</v>
      </c>
      <c r="H764" s="220">
        <v>24</v>
      </c>
      <c r="I764" s="221">
        <f t="shared" si="12"/>
        <v>24</v>
      </c>
      <c r="J764" s="79">
        <v>4</v>
      </c>
      <c r="K764" s="79">
        <v>140</v>
      </c>
      <c r="L764" s="69"/>
      <c r="M764" s="69" t="s">
        <v>24</v>
      </c>
      <c r="N764" s="69" t="s">
        <v>2323</v>
      </c>
      <c r="O764" s="264"/>
      <c r="P764" s="264"/>
    </row>
    <row r="765" s="207" customFormat="1" ht="29" customHeight="1" spans="1:16">
      <c r="A765" s="260">
        <v>181</v>
      </c>
      <c r="B765" s="69" t="s">
        <v>1765</v>
      </c>
      <c r="C765" s="231"/>
      <c r="D765" s="37" t="s">
        <v>2967</v>
      </c>
      <c r="E765" s="69" t="s">
        <v>22</v>
      </c>
      <c r="F765" s="58" t="s">
        <v>27</v>
      </c>
      <c r="G765" s="230">
        <v>1</v>
      </c>
      <c r="H765" s="220">
        <v>425</v>
      </c>
      <c r="I765" s="221">
        <f t="shared" si="12"/>
        <v>425</v>
      </c>
      <c r="J765" s="79">
        <v>4</v>
      </c>
      <c r="K765" s="79">
        <v>140</v>
      </c>
      <c r="L765" s="69"/>
      <c r="M765" s="69" t="s">
        <v>24</v>
      </c>
      <c r="N765" s="69" t="s">
        <v>2323</v>
      </c>
      <c r="O765" s="264"/>
      <c r="P765" s="264"/>
    </row>
    <row r="766" s="207" customFormat="1" ht="29" customHeight="1" spans="1:16">
      <c r="A766" s="260">
        <v>182</v>
      </c>
      <c r="B766" s="69" t="s">
        <v>2428</v>
      </c>
      <c r="C766" s="69"/>
      <c r="D766" s="37" t="s">
        <v>2967</v>
      </c>
      <c r="E766" s="69" t="s">
        <v>22</v>
      </c>
      <c r="F766" s="58" t="s">
        <v>27</v>
      </c>
      <c r="G766" s="58">
        <v>1</v>
      </c>
      <c r="H766" s="220">
        <v>15</v>
      </c>
      <c r="I766" s="221">
        <f t="shared" si="12"/>
        <v>15</v>
      </c>
      <c r="J766" s="79">
        <v>10</v>
      </c>
      <c r="K766" s="79">
        <v>350</v>
      </c>
      <c r="L766" s="69"/>
      <c r="M766" s="69" t="s">
        <v>24</v>
      </c>
      <c r="N766" s="69" t="s">
        <v>2323</v>
      </c>
      <c r="O766" s="264"/>
      <c r="P766" s="264"/>
    </row>
    <row r="767" s="207" customFormat="1" ht="29" customHeight="1" spans="1:16">
      <c r="A767" s="260">
        <v>183</v>
      </c>
      <c r="B767" s="69" t="s">
        <v>2429</v>
      </c>
      <c r="C767" s="69"/>
      <c r="D767" s="37" t="s">
        <v>2967</v>
      </c>
      <c r="E767" s="69" t="s">
        <v>22</v>
      </c>
      <c r="F767" s="58" t="s">
        <v>27</v>
      </c>
      <c r="G767" s="69">
        <v>1</v>
      </c>
      <c r="H767" s="220">
        <v>27</v>
      </c>
      <c r="I767" s="221">
        <f t="shared" si="12"/>
        <v>27</v>
      </c>
      <c r="J767" s="79">
        <v>10</v>
      </c>
      <c r="K767" s="79">
        <v>350</v>
      </c>
      <c r="L767" s="69"/>
      <c r="M767" s="69" t="s">
        <v>24</v>
      </c>
      <c r="N767" s="69" t="s">
        <v>2323</v>
      </c>
      <c r="O767" s="264"/>
      <c r="P767" s="264"/>
    </row>
    <row r="768" s="207" customFormat="1" ht="29" customHeight="1" spans="1:16">
      <c r="A768" s="260">
        <v>184</v>
      </c>
      <c r="B768" s="69" t="s">
        <v>2430</v>
      </c>
      <c r="C768" s="231"/>
      <c r="D768" s="37" t="s">
        <v>2967</v>
      </c>
      <c r="E768" s="69" t="s">
        <v>22</v>
      </c>
      <c r="F768" s="58" t="s">
        <v>27</v>
      </c>
      <c r="G768" s="69">
        <v>1</v>
      </c>
      <c r="H768" s="220">
        <v>22</v>
      </c>
      <c r="I768" s="221">
        <f t="shared" si="12"/>
        <v>22</v>
      </c>
      <c r="J768" s="79">
        <v>10</v>
      </c>
      <c r="K768" s="79">
        <v>350</v>
      </c>
      <c r="L768" s="69"/>
      <c r="M768" s="69" t="s">
        <v>24</v>
      </c>
      <c r="N768" s="69" t="s">
        <v>2323</v>
      </c>
      <c r="O768" s="264"/>
      <c r="P768" s="264"/>
    </row>
    <row r="769" s="207" customFormat="1" ht="29" customHeight="1" spans="1:16">
      <c r="A769" s="260">
        <v>185</v>
      </c>
      <c r="B769" s="69" t="s">
        <v>2431</v>
      </c>
      <c r="C769" s="69"/>
      <c r="D769" s="37" t="s">
        <v>2996</v>
      </c>
      <c r="E769" s="69" t="s">
        <v>22</v>
      </c>
      <c r="F769" s="58" t="s">
        <v>27</v>
      </c>
      <c r="G769" s="58">
        <v>1</v>
      </c>
      <c r="H769" s="220">
        <v>53</v>
      </c>
      <c r="I769" s="221">
        <f t="shared" si="12"/>
        <v>53</v>
      </c>
      <c r="J769" s="79">
        <v>10</v>
      </c>
      <c r="K769" s="79">
        <v>350</v>
      </c>
      <c r="L769" s="69"/>
      <c r="M769" s="69" t="s">
        <v>24</v>
      </c>
      <c r="N769" s="69" t="s">
        <v>2323</v>
      </c>
      <c r="O769" s="264"/>
      <c r="P769" s="264"/>
    </row>
    <row r="770" s="207" customFormat="1" ht="29" customHeight="1" spans="1:16">
      <c r="A770" s="260">
        <v>186</v>
      </c>
      <c r="B770" s="69" t="s">
        <v>2433</v>
      </c>
      <c r="C770" s="69"/>
      <c r="D770" s="37" t="s">
        <v>2997</v>
      </c>
      <c r="E770" s="69" t="s">
        <v>22</v>
      </c>
      <c r="F770" s="58" t="s">
        <v>27</v>
      </c>
      <c r="G770" s="230">
        <v>1</v>
      </c>
      <c r="H770" s="220">
        <v>89</v>
      </c>
      <c r="I770" s="221">
        <f t="shared" si="12"/>
        <v>89</v>
      </c>
      <c r="J770" s="79">
        <v>10</v>
      </c>
      <c r="K770" s="79">
        <v>350</v>
      </c>
      <c r="L770" s="69"/>
      <c r="M770" s="69" t="s">
        <v>24</v>
      </c>
      <c r="N770" s="69" t="s">
        <v>2323</v>
      </c>
      <c r="O770" s="264"/>
      <c r="P770" s="264"/>
    </row>
    <row r="771" s="207" customFormat="1" ht="29" customHeight="1" spans="1:16">
      <c r="A771" s="260">
        <v>187</v>
      </c>
      <c r="B771" s="69" t="s">
        <v>2435</v>
      </c>
      <c r="C771" s="69"/>
      <c r="D771" s="37" t="s">
        <v>2967</v>
      </c>
      <c r="E771" s="69" t="s">
        <v>22</v>
      </c>
      <c r="F771" s="58" t="s">
        <v>27</v>
      </c>
      <c r="G771" s="58">
        <v>1</v>
      </c>
      <c r="H771" s="220">
        <v>57</v>
      </c>
      <c r="I771" s="221">
        <f t="shared" si="12"/>
        <v>57</v>
      </c>
      <c r="J771" s="79">
        <v>4</v>
      </c>
      <c r="K771" s="79">
        <v>140</v>
      </c>
      <c r="L771" s="69"/>
      <c r="M771" s="69" t="s">
        <v>24</v>
      </c>
      <c r="N771" s="69" t="s">
        <v>2323</v>
      </c>
      <c r="O771" s="264"/>
      <c r="P771" s="264"/>
    </row>
    <row r="772" s="207" customFormat="1" ht="29" customHeight="1" spans="1:16">
      <c r="A772" s="260">
        <v>188</v>
      </c>
      <c r="B772" s="69" t="s">
        <v>1750</v>
      </c>
      <c r="C772" s="69"/>
      <c r="D772" s="37" t="s">
        <v>2967</v>
      </c>
      <c r="E772" s="69" t="s">
        <v>22</v>
      </c>
      <c r="F772" s="58" t="s">
        <v>27</v>
      </c>
      <c r="G772" s="69">
        <v>1</v>
      </c>
      <c r="H772" s="220">
        <v>24</v>
      </c>
      <c r="I772" s="221">
        <f t="shared" si="12"/>
        <v>24</v>
      </c>
      <c r="J772" s="79">
        <v>4</v>
      </c>
      <c r="K772" s="79">
        <v>140</v>
      </c>
      <c r="L772" s="69"/>
      <c r="M772" s="69" t="s">
        <v>24</v>
      </c>
      <c r="N772" s="69" t="s">
        <v>2323</v>
      </c>
      <c r="O772" s="264"/>
      <c r="P772" s="264"/>
    </row>
    <row r="773" s="207" customFormat="1" ht="29" customHeight="1" spans="1:16">
      <c r="A773" s="260">
        <v>189</v>
      </c>
      <c r="B773" s="69" t="s">
        <v>2436</v>
      </c>
      <c r="C773" s="231"/>
      <c r="D773" s="37" t="s">
        <v>2979</v>
      </c>
      <c r="E773" s="69" t="s">
        <v>22</v>
      </c>
      <c r="F773" s="58" t="s">
        <v>27</v>
      </c>
      <c r="G773" s="69">
        <v>1</v>
      </c>
      <c r="H773" s="220">
        <v>850</v>
      </c>
      <c r="I773" s="221">
        <f t="shared" si="12"/>
        <v>850</v>
      </c>
      <c r="J773" s="79">
        <v>4</v>
      </c>
      <c r="K773" s="79">
        <v>140</v>
      </c>
      <c r="L773" s="69"/>
      <c r="M773" s="69" t="s">
        <v>24</v>
      </c>
      <c r="N773" s="69" t="s">
        <v>2323</v>
      </c>
      <c r="O773" s="264"/>
      <c r="P773" s="264"/>
    </row>
    <row r="774" s="207" customFormat="1" ht="29" customHeight="1" spans="1:16">
      <c r="A774" s="260">
        <v>190</v>
      </c>
      <c r="B774" s="69" t="s">
        <v>2437</v>
      </c>
      <c r="C774" s="69"/>
      <c r="D774" s="37" t="s">
        <v>2998</v>
      </c>
      <c r="E774" s="69" t="s">
        <v>22</v>
      </c>
      <c r="F774" s="58" t="s">
        <v>27</v>
      </c>
      <c r="G774" s="58">
        <v>1</v>
      </c>
      <c r="H774" s="220">
        <v>38</v>
      </c>
      <c r="I774" s="221">
        <f t="shared" si="12"/>
        <v>38</v>
      </c>
      <c r="J774" s="79">
        <v>4</v>
      </c>
      <c r="K774" s="79">
        <v>140</v>
      </c>
      <c r="L774" s="69"/>
      <c r="M774" s="69" t="s">
        <v>24</v>
      </c>
      <c r="N774" s="69" t="s">
        <v>2323</v>
      </c>
      <c r="O774" s="264"/>
      <c r="P774" s="264"/>
    </row>
    <row r="775" s="207" customFormat="1" ht="29" customHeight="1" spans="1:16">
      <c r="A775" s="260">
        <v>191</v>
      </c>
      <c r="B775" s="69" t="s">
        <v>2028</v>
      </c>
      <c r="C775" s="69"/>
      <c r="D775" s="37" t="s">
        <v>2999</v>
      </c>
      <c r="E775" s="69" t="s">
        <v>22</v>
      </c>
      <c r="F775" s="58" t="s">
        <v>27</v>
      </c>
      <c r="G775" s="230">
        <v>1</v>
      </c>
      <c r="H775" s="220">
        <v>28</v>
      </c>
      <c r="I775" s="221">
        <f t="shared" si="12"/>
        <v>28</v>
      </c>
      <c r="J775" s="79">
        <v>4</v>
      </c>
      <c r="K775" s="79">
        <v>140</v>
      </c>
      <c r="L775" s="69"/>
      <c r="M775" s="69" t="s">
        <v>24</v>
      </c>
      <c r="N775" s="69" t="s">
        <v>2323</v>
      </c>
      <c r="O775" s="264"/>
      <c r="P775" s="264"/>
    </row>
    <row r="776" s="207" customFormat="1" ht="29" customHeight="1" spans="1:16">
      <c r="A776" s="260">
        <v>192</v>
      </c>
      <c r="B776" s="69" t="s">
        <v>2440</v>
      </c>
      <c r="C776" s="69"/>
      <c r="D776" s="37" t="s">
        <v>3000</v>
      </c>
      <c r="E776" s="69" t="s">
        <v>22</v>
      </c>
      <c r="F776" s="58" t="s">
        <v>27</v>
      </c>
      <c r="G776" s="58">
        <v>1</v>
      </c>
      <c r="H776" s="220">
        <v>18</v>
      </c>
      <c r="I776" s="221">
        <f t="shared" si="12"/>
        <v>18</v>
      </c>
      <c r="J776" s="79">
        <v>10</v>
      </c>
      <c r="K776" s="79">
        <v>350</v>
      </c>
      <c r="L776" s="69"/>
      <c r="M776" s="69" t="s">
        <v>24</v>
      </c>
      <c r="N776" s="69" t="s">
        <v>2323</v>
      </c>
      <c r="O776" s="264"/>
      <c r="P776" s="264"/>
    </row>
    <row r="777" s="207" customFormat="1" ht="29" customHeight="1" spans="1:16">
      <c r="A777" s="260">
        <v>193</v>
      </c>
      <c r="B777" s="69" t="s">
        <v>2442</v>
      </c>
      <c r="C777" s="69"/>
      <c r="D777" s="37" t="s">
        <v>3001</v>
      </c>
      <c r="E777" s="69" t="s">
        <v>22</v>
      </c>
      <c r="F777" s="58" t="s">
        <v>27</v>
      </c>
      <c r="G777" s="69">
        <v>1</v>
      </c>
      <c r="H777" s="220">
        <v>175</v>
      </c>
      <c r="I777" s="221">
        <f t="shared" ref="I777:I840" si="13">H777*G777</f>
        <v>175</v>
      </c>
      <c r="J777" s="79">
        <v>10</v>
      </c>
      <c r="K777" s="79">
        <v>350</v>
      </c>
      <c r="L777" s="69"/>
      <c r="M777" s="69" t="s">
        <v>24</v>
      </c>
      <c r="N777" s="69" t="s">
        <v>2323</v>
      </c>
      <c r="O777" s="264"/>
      <c r="P777" s="264"/>
    </row>
    <row r="778" s="207" customFormat="1" ht="29" customHeight="1" spans="1:16">
      <c r="A778" s="260">
        <v>194</v>
      </c>
      <c r="B778" s="69" t="s">
        <v>2444</v>
      </c>
      <c r="C778" s="69"/>
      <c r="D778" s="37" t="s">
        <v>3000</v>
      </c>
      <c r="E778" s="69" t="s">
        <v>22</v>
      </c>
      <c r="F778" s="58" t="s">
        <v>27</v>
      </c>
      <c r="G778" s="69">
        <v>1</v>
      </c>
      <c r="H778" s="220">
        <v>80</v>
      </c>
      <c r="I778" s="221">
        <f t="shared" si="13"/>
        <v>80</v>
      </c>
      <c r="J778" s="79">
        <v>10</v>
      </c>
      <c r="K778" s="79">
        <v>350</v>
      </c>
      <c r="L778" s="69"/>
      <c r="M778" s="69" t="s">
        <v>24</v>
      </c>
      <c r="N778" s="69" t="s">
        <v>2323</v>
      </c>
      <c r="O778" s="264"/>
      <c r="P778" s="264"/>
    </row>
    <row r="779" s="207" customFormat="1" ht="29" customHeight="1" spans="1:16">
      <c r="A779" s="260">
        <v>195</v>
      </c>
      <c r="B779" s="69" t="s">
        <v>2445</v>
      </c>
      <c r="C779" s="69"/>
      <c r="D779" s="37" t="s">
        <v>3000</v>
      </c>
      <c r="E779" s="69" t="s">
        <v>22</v>
      </c>
      <c r="F779" s="58" t="s">
        <v>27</v>
      </c>
      <c r="G779" s="58">
        <v>1</v>
      </c>
      <c r="H779" s="220">
        <v>35</v>
      </c>
      <c r="I779" s="221">
        <f t="shared" si="13"/>
        <v>35</v>
      </c>
      <c r="J779" s="79">
        <v>10</v>
      </c>
      <c r="K779" s="79">
        <v>350</v>
      </c>
      <c r="L779" s="69"/>
      <c r="M779" s="69" t="s">
        <v>24</v>
      </c>
      <c r="N779" s="69" t="s">
        <v>2323</v>
      </c>
      <c r="O779" s="264"/>
      <c r="P779" s="264"/>
    </row>
    <row r="780" s="207" customFormat="1" ht="29" customHeight="1" spans="1:16">
      <c r="A780" s="260">
        <v>196</v>
      </c>
      <c r="B780" s="69" t="s">
        <v>2446</v>
      </c>
      <c r="C780" s="69"/>
      <c r="D780" s="37" t="s">
        <v>3002</v>
      </c>
      <c r="E780" s="69" t="s">
        <v>22</v>
      </c>
      <c r="F780" s="58" t="s">
        <v>27</v>
      </c>
      <c r="G780" s="230">
        <v>1</v>
      </c>
      <c r="H780" s="220">
        <v>90</v>
      </c>
      <c r="I780" s="221">
        <f t="shared" si="13"/>
        <v>90</v>
      </c>
      <c r="J780" s="79">
        <v>10</v>
      </c>
      <c r="K780" s="79">
        <v>350</v>
      </c>
      <c r="L780" s="69"/>
      <c r="M780" s="69" t="s">
        <v>24</v>
      </c>
      <c r="N780" s="69" t="s">
        <v>2323</v>
      </c>
      <c r="O780" s="264"/>
      <c r="P780" s="264"/>
    </row>
    <row r="781" s="207" customFormat="1" ht="29" customHeight="1" spans="1:16">
      <c r="A781" s="260">
        <v>197</v>
      </c>
      <c r="B781" s="69" t="s">
        <v>2448</v>
      </c>
      <c r="C781" s="69"/>
      <c r="D781" s="37" t="s">
        <v>3000</v>
      </c>
      <c r="E781" s="69" t="s">
        <v>22</v>
      </c>
      <c r="F781" s="58" t="s">
        <v>27</v>
      </c>
      <c r="G781" s="58">
        <v>1</v>
      </c>
      <c r="H781" s="220">
        <v>54</v>
      </c>
      <c r="I781" s="221">
        <f t="shared" si="13"/>
        <v>54</v>
      </c>
      <c r="J781" s="79">
        <v>10</v>
      </c>
      <c r="K781" s="79">
        <v>350</v>
      </c>
      <c r="L781" s="69"/>
      <c r="M781" s="69" t="s">
        <v>24</v>
      </c>
      <c r="N781" s="69" t="s">
        <v>2323</v>
      </c>
      <c r="O781" s="264"/>
      <c r="P781" s="264"/>
    </row>
    <row r="782" s="207" customFormat="1" ht="29" customHeight="1" spans="1:16">
      <c r="A782" s="260">
        <v>198</v>
      </c>
      <c r="B782" s="69" t="s">
        <v>2449</v>
      </c>
      <c r="C782" s="69"/>
      <c r="D782" s="37" t="s">
        <v>3002</v>
      </c>
      <c r="E782" s="69" t="s">
        <v>22</v>
      </c>
      <c r="F782" s="58" t="s">
        <v>27</v>
      </c>
      <c r="G782" s="69">
        <v>1</v>
      </c>
      <c r="H782" s="220">
        <v>90</v>
      </c>
      <c r="I782" s="221">
        <f t="shared" si="13"/>
        <v>90</v>
      </c>
      <c r="J782" s="79">
        <v>10</v>
      </c>
      <c r="K782" s="79">
        <v>350</v>
      </c>
      <c r="L782" s="69"/>
      <c r="M782" s="69" t="s">
        <v>24</v>
      </c>
      <c r="N782" s="69" t="s">
        <v>2323</v>
      </c>
      <c r="O782" s="264"/>
      <c r="P782" s="264"/>
    </row>
    <row r="783" s="207" customFormat="1" ht="29" customHeight="1" spans="1:16">
      <c r="A783" s="260">
        <v>199</v>
      </c>
      <c r="B783" s="69" t="s">
        <v>2450</v>
      </c>
      <c r="C783" s="69"/>
      <c r="D783" s="37" t="s">
        <v>3003</v>
      </c>
      <c r="E783" s="69" t="s">
        <v>22</v>
      </c>
      <c r="F783" s="58" t="s">
        <v>27</v>
      </c>
      <c r="G783" s="69">
        <v>1</v>
      </c>
      <c r="H783" s="220">
        <v>45</v>
      </c>
      <c r="I783" s="221">
        <f t="shared" si="13"/>
        <v>45</v>
      </c>
      <c r="J783" s="79">
        <v>10</v>
      </c>
      <c r="K783" s="79">
        <v>350</v>
      </c>
      <c r="L783" s="69"/>
      <c r="M783" s="69" t="s">
        <v>24</v>
      </c>
      <c r="N783" s="69" t="s">
        <v>2323</v>
      </c>
      <c r="O783" s="264"/>
      <c r="P783" s="264"/>
    </row>
    <row r="784" s="207" customFormat="1" ht="29" customHeight="1" spans="1:16">
      <c r="A784" s="260">
        <v>200</v>
      </c>
      <c r="B784" s="69" t="s">
        <v>2452</v>
      </c>
      <c r="C784" s="69"/>
      <c r="D784" s="37" t="s">
        <v>3004</v>
      </c>
      <c r="E784" s="69" t="s">
        <v>22</v>
      </c>
      <c r="F784" s="58" t="s">
        <v>27</v>
      </c>
      <c r="G784" s="58">
        <v>1</v>
      </c>
      <c r="H784" s="220">
        <v>55</v>
      </c>
      <c r="I784" s="221">
        <f t="shared" si="13"/>
        <v>55</v>
      </c>
      <c r="J784" s="79">
        <v>10</v>
      </c>
      <c r="K784" s="79">
        <v>350</v>
      </c>
      <c r="L784" s="69"/>
      <c r="M784" s="69" t="s">
        <v>24</v>
      </c>
      <c r="N784" s="69" t="s">
        <v>2323</v>
      </c>
      <c r="O784" s="264"/>
      <c r="P784" s="264"/>
    </row>
    <row r="785" s="207" customFormat="1" ht="29" customHeight="1" spans="1:16">
      <c r="A785" s="260">
        <v>201</v>
      </c>
      <c r="B785" s="69" t="s">
        <v>2454</v>
      </c>
      <c r="C785" s="69"/>
      <c r="D785" s="37" t="s">
        <v>3002</v>
      </c>
      <c r="E785" s="69" t="s">
        <v>22</v>
      </c>
      <c r="F785" s="58" t="s">
        <v>27</v>
      </c>
      <c r="G785" s="230">
        <v>1</v>
      </c>
      <c r="H785" s="220">
        <v>35</v>
      </c>
      <c r="I785" s="221">
        <f t="shared" si="13"/>
        <v>35</v>
      </c>
      <c r="J785" s="79">
        <v>10</v>
      </c>
      <c r="K785" s="79">
        <v>350</v>
      </c>
      <c r="L785" s="69"/>
      <c r="M785" s="69" t="s">
        <v>24</v>
      </c>
      <c r="N785" s="69" t="s">
        <v>2323</v>
      </c>
      <c r="O785" s="264"/>
      <c r="P785" s="264"/>
    </row>
    <row r="786" s="207" customFormat="1" ht="29" customHeight="1" spans="1:16">
      <c r="A786" s="260">
        <v>202</v>
      </c>
      <c r="B786" s="69" t="s">
        <v>2455</v>
      </c>
      <c r="C786" s="69"/>
      <c r="D786" s="37" t="s">
        <v>3002</v>
      </c>
      <c r="E786" s="69" t="s">
        <v>22</v>
      </c>
      <c r="F786" s="58" t="s">
        <v>27</v>
      </c>
      <c r="G786" s="58">
        <v>1</v>
      </c>
      <c r="H786" s="220">
        <v>28</v>
      </c>
      <c r="I786" s="221">
        <f t="shared" si="13"/>
        <v>28</v>
      </c>
      <c r="J786" s="79">
        <v>10</v>
      </c>
      <c r="K786" s="79">
        <v>350</v>
      </c>
      <c r="L786" s="69"/>
      <c r="M786" s="69" t="s">
        <v>24</v>
      </c>
      <c r="N786" s="69" t="s">
        <v>2323</v>
      </c>
      <c r="O786" s="264"/>
      <c r="P786" s="264"/>
    </row>
    <row r="787" s="207" customFormat="1" ht="29" customHeight="1" spans="1:16">
      <c r="A787" s="260">
        <v>203</v>
      </c>
      <c r="B787" s="69" t="s">
        <v>2456</v>
      </c>
      <c r="C787" s="69"/>
      <c r="D787" s="37" t="s">
        <v>3005</v>
      </c>
      <c r="E787" s="69" t="s">
        <v>22</v>
      </c>
      <c r="F787" s="58" t="s">
        <v>27</v>
      </c>
      <c r="G787" s="69">
        <v>1</v>
      </c>
      <c r="H787" s="220">
        <v>240</v>
      </c>
      <c r="I787" s="221">
        <f t="shared" si="13"/>
        <v>240</v>
      </c>
      <c r="J787" s="79">
        <v>10</v>
      </c>
      <c r="K787" s="79">
        <v>350</v>
      </c>
      <c r="L787" s="69"/>
      <c r="M787" s="69" t="s">
        <v>24</v>
      </c>
      <c r="N787" s="69" t="s">
        <v>2323</v>
      </c>
      <c r="O787" s="264"/>
      <c r="P787" s="264"/>
    </row>
    <row r="788" s="207" customFormat="1" ht="29" customHeight="1" spans="1:16">
      <c r="A788" s="260">
        <v>204</v>
      </c>
      <c r="B788" s="69" t="s">
        <v>2458</v>
      </c>
      <c r="C788" s="69"/>
      <c r="D788" s="37" t="s">
        <v>3001</v>
      </c>
      <c r="E788" s="69" t="s">
        <v>22</v>
      </c>
      <c r="F788" s="58" t="s">
        <v>27</v>
      </c>
      <c r="G788" s="69">
        <v>1</v>
      </c>
      <c r="H788" s="220">
        <v>80</v>
      </c>
      <c r="I788" s="221">
        <f t="shared" si="13"/>
        <v>80</v>
      </c>
      <c r="J788" s="79">
        <v>10</v>
      </c>
      <c r="K788" s="79">
        <v>350</v>
      </c>
      <c r="L788" s="69"/>
      <c r="M788" s="69" t="s">
        <v>24</v>
      </c>
      <c r="N788" s="69" t="s">
        <v>2323</v>
      </c>
      <c r="O788" s="264"/>
      <c r="P788" s="264"/>
    </row>
    <row r="789" s="207" customFormat="1" ht="29" customHeight="1" spans="1:16">
      <c r="A789" s="260">
        <v>205</v>
      </c>
      <c r="B789" s="69" t="s">
        <v>2459</v>
      </c>
      <c r="C789" s="69"/>
      <c r="D789" s="37" t="s">
        <v>3006</v>
      </c>
      <c r="E789" s="69" t="s">
        <v>22</v>
      </c>
      <c r="F789" s="58" t="s">
        <v>27</v>
      </c>
      <c r="G789" s="58">
        <v>1</v>
      </c>
      <c r="H789" s="220">
        <v>80</v>
      </c>
      <c r="I789" s="221">
        <f t="shared" si="13"/>
        <v>80</v>
      </c>
      <c r="J789" s="79">
        <v>10</v>
      </c>
      <c r="K789" s="79">
        <v>350</v>
      </c>
      <c r="L789" s="69"/>
      <c r="M789" s="69" t="s">
        <v>24</v>
      </c>
      <c r="N789" s="69" t="s">
        <v>2323</v>
      </c>
      <c r="O789" s="264"/>
      <c r="P789" s="264"/>
    </row>
    <row r="790" s="207" customFormat="1" ht="29" customHeight="1" spans="1:16">
      <c r="A790" s="260">
        <v>206</v>
      </c>
      <c r="B790" s="69" t="s">
        <v>2461</v>
      </c>
      <c r="C790" s="69"/>
      <c r="D790" s="37" t="s">
        <v>3007</v>
      </c>
      <c r="E790" s="69" t="s">
        <v>22</v>
      </c>
      <c r="F790" s="58" t="s">
        <v>27</v>
      </c>
      <c r="G790" s="230">
        <v>1</v>
      </c>
      <c r="H790" s="220">
        <v>98</v>
      </c>
      <c r="I790" s="221">
        <f t="shared" si="13"/>
        <v>98</v>
      </c>
      <c r="J790" s="79">
        <v>10</v>
      </c>
      <c r="K790" s="79">
        <v>350</v>
      </c>
      <c r="L790" s="69"/>
      <c r="M790" s="69" t="s">
        <v>24</v>
      </c>
      <c r="N790" s="69" t="s">
        <v>2323</v>
      </c>
      <c r="O790" s="264"/>
      <c r="P790" s="264"/>
    </row>
    <row r="791" s="207" customFormat="1" ht="29" customHeight="1" spans="1:16">
      <c r="A791" s="260">
        <v>207</v>
      </c>
      <c r="B791" s="69" t="s">
        <v>2463</v>
      </c>
      <c r="C791" s="69"/>
      <c r="D791" s="37" t="s">
        <v>3008</v>
      </c>
      <c r="E791" s="69" t="s">
        <v>22</v>
      </c>
      <c r="F791" s="58" t="s">
        <v>27</v>
      </c>
      <c r="G791" s="58">
        <v>1</v>
      </c>
      <c r="H791" s="220">
        <v>55</v>
      </c>
      <c r="I791" s="221">
        <f t="shared" si="13"/>
        <v>55</v>
      </c>
      <c r="J791" s="79">
        <v>10</v>
      </c>
      <c r="K791" s="79">
        <v>350</v>
      </c>
      <c r="L791" s="69"/>
      <c r="M791" s="69" t="s">
        <v>24</v>
      </c>
      <c r="N791" s="69" t="s">
        <v>2323</v>
      </c>
      <c r="O791" s="264"/>
      <c r="P791" s="264"/>
    </row>
    <row r="792" s="207" customFormat="1" ht="29" customHeight="1" spans="1:16">
      <c r="A792" s="260">
        <v>208</v>
      </c>
      <c r="B792" s="69" t="s">
        <v>2461</v>
      </c>
      <c r="C792" s="69"/>
      <c r="D792" s="37" t="s">
        <v>3009</v>
      </c>
      <c r="E792" s="69" t="s">
        <v>22</v>
      </c>
      <c r="F792" s="58" t="s">
        <v>27</v>
      </c>
      <c r="G792" s="69">
        <v>1</v>
      </c>
      <c r="H792" s="220">
        <v>51</v>
      </c>
      <c r="I792" s="221">
        <f t="shared" si="13"/>
        <v>51</v>
      </c>
      <c r="J792" s="79">
        <v>10</v>
      </c>
      <c r="K792" s="79">
        <v>350</v>
      </c>
      <c r="L792" s="69"/>
      <c r="M792" s="69" t="s">
        <v>24</v>
      </c>
      <c r="N792" s="69" t="s">
        <v>2323</v>
      </c>
      <c r="O792" s="264"/>
      <c r="P792" s="264"/>
    </row>
    <row r="793" s="207" customFormat="1" ht="29" customHeight="1" spans="1:16">
      <c r="A793" s="260">
        <v>209</v>
      </c>
      <c r="B793" s="69" t="s">
        <v>2466</v>
      </c>
      <c r="C793" s="69"/>
      <c r="D793" s="37" t="s">
        <v>3010</v>
      </c>
      <c r="E793" s="69" t="s">
        <v>22</v>
      </c>
      <c r="F793" s="58" t="s">
        <v>27</v>
      </c>
      <c r="G793" s="69">
        <v>1</v>
      </c>
      <c r="H793" s="220">
        <v>60</v>
      </c>
      <c r="I793" s="221">
        <f t="shared" si="13"/>
        <v>60</v>
      </c>
      <c r="J793" s="79">
        <v>10</v>
      </c>
      <c r="K793" s="79">
        <v>350</v>
      </c>
      <c r="L793" s="69"/>
      <c r="M793" s="69" t="s">
        <v>24</v>
      </c>
      <c r="N793" s="69" t="s">
        <v>2323</v>
      </c>
      <c r="O793" s="264"/>
      <c r="P793" s="264"/>
    </row>
    <row r="794" s="207" customFormat="1" ht="29" customHeight="1" spans="1:16">
      <c r="A794" s="260">
        <v>210</v>
      </c>
      <c r="B794" s="69" t="s">
        <v>2468</v>
      </c>
      <c r="C794" s="69"/>
      <c r="D794" s="37" t="s">
        <v>3011</v>
      </c>
      <c r="E794" s="69" t="s">
        <v>22</v>
      </c>
      <c r="F794" s="58" t="s">
        <v>27</v>
      </c>
      <c r="G794" s="58">
        <v>1</v>
      </c>
      <c r="H794" s="220">
        <v>33</v>
      </c>
      <c r="I794" s="221">
        <f t="shared" si="13"/>
        <v>33</v>
      </c>
      <c r="J794" s="79">
        <v>10</v>
      </c>
      <c r="K794" s="79">
        <v>350</v>
      </c>
      <c r="L794" s="69"/>
      <c r="M794" s="69" t="s">
        <v>24</v>
      </c>
      <c r="N794" s="69" t="s">
        <v>2323</v>
      </c>
      <c r="O794" s="264"/>
      <c r="P794" s="264"/>
    </row>
    <row r="795" s="207" customFormat="1" ht="29" customHeight="1" spans="1:16">
      <c r="A795" s="260">
        <v>211</v>
      </c>
      <c r="B795" s="69" t="s">
        <v>2470</v>
      </c>
      <c r="C795" s="69"/>
      <c r="D795" s="37" t="s">
        <v>3012</v>
      </c>
      <c r="E795" s="69" t="s">
        <v>22</v>
      </c>
      <c r="F795" s="58" t="s">
        <v>27</v>
      </c>
      <c r="G795" s="230">
        <v>1</v>
      </c>
      <c r="H795" s="220">
        <v>68</v>
      </c>
      <c r="I795" s="221">
        <f t="shared" si="13"/>
        <v>68</v>
      </c>
      <c r="J795" s="79">
        <v>10</v>
      </c>
      <c r="K795" s="79">
        <v>350</v>
      </c>
      <c r="L795" s="69"/>
      <c r="M795" s="69" t="s">
        <v>24</v>
      </c>
      <c r="N795" s="69" t="s">
        <v>2323</v>
      </c>
      <c r="O795" s="264"/>
      <c r="P795" s="264"/>
    </row>
    <row r="796" s="207" customFormat="1" ht="29" customHeight="1" spans="1:16">
      <c r="A796" s="260">
        <v>212</v>
      </c>
      <c r="B796" s="69" t="s">
        <v>2472</v>
      </c>
      <c r="C796" s="69"/>
      <c r="D796" s="37" t="s">
        <v>1271</v>
      </c>
      <c r="E796" s="69" t="s">
        <v>22</v>
      </c>
      <c r="F796" s="58" t="s">
        <v>27</v>
      </c>
      <c r="G796" s="58">
        <v>1</v>
      </c>
      <c r="H796" s="220">
        <v>100</v>
      </c>
      <c r="I796" s="221">
        <f t="shared" si="13"/>
        <v>100</v>
      </c>
      <c r="J796" s="79">
        <v>10</v>
      </c>
      <c r="K796" s="79">
        <v>350</v>
      </c>
      <c r="L796" s="69"/>
      <c r="M796" s="69" t="s">
        <v>24</v>
      </c>
      <c r="N796" s="69" t="s">
        <v>2323</v>
      </c>
      <c r="O796" s="264"/>
      <c r="P796" s="264"/>
    </row>
    <row r="797" s="207" customFormat="1" ht="29" customHeight="1" spans="1:16">
      <c r="A797" s="260">
        <v>213</v>
      </c>
      <c r="B797" s="69" t="s">
        <v>2459</v>
      </c>
      <c r="C797" s="69"/>
      <c r="D797" s="37" t="s">
        <v>3013</v>
      </c>
      <c r="E797" s="69" t="s">
        <v>22</v>
      </c>
      <c r="F797" s="58" t="s">
        <v>27</v>
      </c>
      <c r="G797" s="69">
        <v>1</v>
      </c>
      <c r="H797" s="220">
        <v>320</v>
      </c>
      <c r="I797" s="221">
        <f t="shared" si="13"/>
        <v>320</v>
      </c>
      <c r="J797" s="79">
        <v>10</v>
      </c>
      <c r="K797" s="79">
        <v>350</v>
      </c>
      <c r="L797" s="69"/>
      <c r="M797" s="69" t="s">
        <v>24</v>
      </c>
      <c r="N797" s="69" t="s">
        <v>2323</v>
      </c>
      <c r="O797" s="264"/>
      <c r="P797" s="264"/>
    </row>
    <row r="798" s="207" customFormat="1" ht="29" customHeight="1" spans="1:16">
      <c r="A798" s="260">
        <v>214</v>
      </c>
      <c r="B798" s="69" t="s">
        <v>2470</v>
      </c>
      <c r="C798" s="69"/>
      <c r="D798" s="37" t="s">
        <v>3008</v>
      </c>
      <c r="E798" s="69" t="s">
        <v>22</v>
      </c>
      <c r="F798" s="58" t="s">
        <v>27</v>
      </c>
      <c r="G798" s="69">
        <v>1</v>
      </c>
      <c r="H798" s="220">
        <v>160</v>
      </c>
      <c r="I798" s="221">
        <f t="shared" si="13"/>
        <v>160</v>
      </c>
      <c r="J798" s="79">
        <v>10</v>
      </c>
      <c r="K798" s="79">
        <v>350</v>
      </c>
      <c r="L798" s="69"/>
      <c r="M798" s="69" t="s">
        <v>24</v>
      </c>
      <c r="N798" s="69" t="s">
        <v>2323</v>
      </c>
      <c r="O798" s="264"/>
      <c r="P798" s="264"/>
    </row>
    <row r="799" s="207" customFormat="1" ht="29" customHeight="1" spans="1:16">
      <c r="A799" s="260">
        <v>215</v>
      </c>
      <c r="B799" s="69" t="s">
        <v>2450</v>
      </c>
      <c r="C799" s="69"/>
      <c r="D799" s="37" t="s">
        <v>3008</v>
      </c>
      <c r="E799" s="69" t="s">
        <v>22</v>
      </c>
      <c r="F799" s="58" t="s">
        <v>27</v>
      </c>
      <c r="G799" s="58">
        <v>1</v>
      </c>
      <c r="H799" s="220">
        <v>150</v>
      </c>
      <c r="I799" s="221">
        <f t="shared" si="13"/>
        <v>150</v>
      </c>
      <c r="J799" s="79">
        <v>10</v>
      </c>
      <c r="K799" s="79">
        <v>350</v>
      </c>
      <c r="L799" s="69"/>
      <c r="M799" s="69" t="s">
        <v>24</v>
      </c>
      <c r="N799" s="69" t="s">
        <v>2323</v>
      </c>
      <c r="O799" s="264"/>
      <c r="P799" s="264"/>
    </row>
    <row r="800" s="207" customFormat="1" ht="29" customHeight="1" spans="1:16">
      <c r="A800" s="260">
        <v>216</v>
      </c>
      <c r="B800" s="69" t="s">
        <v>2475</v>
      </c>
      <c r="C800" s="69"/>
      <c r="D800" s="37" t="s">
        <v>3008</v>
      </c>
      <c r="E800" s="69" t="s">
        <v>22</v>
      </c>
      <c r="F800" s="58" t="s">
        <v>27</v>
      </c>
      <c r="G800" s="230">
        <v>1</v>
      </c>
      <c r="H800" s="220">
        <v>18</v>
      </c>
      <c r="I800" s="221">
        <f t="shared" si="13"/>
        <v>18</v>
      </c>
      <c r="J800" s="79">
        <v>10</v>
      </c>
      <c r="K800" s="79">
        <v>350</v>
      </c>
      <c r="L800" s="69"/>
      <c r="M800" s="69" t="s">
        <v>24</v>
      </c>
      <c r="N800" s="69" t="s">
        <v>2323</v>
      </c>
      <c r="O800" s="264"/>
      <c r="P800" s="264"/>
    </row>
    <row r="801" s="207" customFormat="1" ht="29" customHeight="1" spans="1:16">
      <c r="A801" s="260">
        <v>217</v>
      </c>
      <c r="B801" s="69" t="s">
        <v>2476</v>
      </c>
      <c r="C801" s="69"/>
      <c r="D801" s="37" t="s">
        <v>3014</v>
      </c>
      <c r="E801" s="69" t="s">
        <v>22</v>
      </c>
      <c r="F801" s="58" t="s">
        <v>27</v>
      </c>
      <c r="G801" s="58">
        <v>1</v>
      </c>
      <c r="H801" s="220">
        <v>300</v>
      </c>
      <c r="I801" s="221">
        <f t="shared" si="13"/>
        <v>300</v>
      </c>
      <c r="J801" s="79">
        <v>10</v>
      </c>
      <c r="K801" s="79">
        <v>350</v>
      </c>
      <c r="L801" s="69"/>
      <c r="M801" s="69" t="s">
        <v>24</v>
      </c>
      <c r="N801" s="69" t="s">
        <v>2323</v>
      </c>
      <c r="O801" s="264"/>
      <c r="P801" s="264"/>
    </row>
    <row r="802" s="207" customFormat="1" ht="29" customHeight="1" spans="1:16">
      <c r="A802" s="260">
        <v>218</v>
      </c>
      <c r="B802" s="69" t="s">
        <v>2478</v>
      </c>
      <c r="C802" s="69"/>
      <c r="D802" s="37" t="s">
        <v>2479</v>
      </c>
      <c r="E802" s="69" t="s">
        <v>22</v>
      </c>
      <c r="F802" s="58" t="s">
        <v>118</v>
      </c>
      <c r="G802" s="69">
        <v>4</v>
      </c>
      <c r="H802" s="220">
        <v>134</v>
      </c>
      <c r="I802" s="221">
        <f t="shared" si="13"/>
        <v>536</v>
      </c>
      <c r="J802" s="79">
        <v>10</v>
      </c>
      <c r="K802" s="79">
        <v>350</v>
      </c>
      <c r="L802" s="69"/>
      <c r="M802" s="69" t="s">
        <v>24</v>
      </c>
      <c r="N802" s="69" t="s">
        <v>2323</v>
      </c>
      <c r="O802" s="264"/>
      <c r="P802" s="264"/>
    </row>
    <row r="803" s="207" customFormat="1" ht="29" customHeight="1" spans="1:16">
      <c r="A803" s="260">
        <v>219</v>
      </c>
      <c r="B803" s="69" t="s">
        <v>2480</v>
      </c>
      <c r="C803" s="69"/>
      <c r="D803" s="37" t="s">
        <v>2481</v>
      </c>
      <c r="E803" s="69" t="s">
        <v>22</v>
      </c>
      <c r="F803" s="58" t="s">
        <v>118</v>
      </c>
      <c r="G803" s="69">
        <v>5</v>
      </c>
      <c r="H803" s="220">
        <v>98</v>
      </c>
      <c r="I803" s="221">
        <f t="shared" si="13"/>
        <v>490</v>
      </c>
      <c r="J803" s="79">
        <v>10</v>
      </c>
      <c r="K803" s="79">
        <v>350</v>
      </c>
      <c r="L803" s="69"/>
      <c r="M803" s="69" t="s">
        <v>24</v>
      </c>
      <c r="N803" s="69" t="s">
        <v>2323</v>
      </c>
      <c r="O803" s="264"/>
      <c r="P803" s="264"/>
    </row>
    <row r="804" s="207" customFormat="1" ht="29" customHeight="1" spans="1:16">
      <c r="A804" s="260">
        <v>220</v>
      </c>
      <c r="B804" s="69" t="s">
        <v>2482</v>
      </c>
      <c r="C804" s="69"/>
      <c r="D804" s="37" t="s">
        <v>2481</v>
      </c>
      <c r="E804" s="69" t="s">
        <v>22</v>
      </c>
      <c r="F804" s="58" t="s">
        <v>118</v>
      </c>
      <c r="G804" s="58">
        <v>5</v>
      </c>
      <c r="H804" s="220">
        <v>98</v>
      </c>
      <c r="I804" s="221">
        <f t="shared" si="13"/>
        <v>490</v>
      </c>
      <c r="J804" s="79">
        <v>10</v>
      </c>
      <c r="K804" s="79">
        <v>350</v>
      </c>
      <c r="L804" s="69"/>
      <c r="M804" s="69" t="s">
        <v>24</v>
      </c>
      <c r="N804" s="69" t="s">
        <v>2323</v>
      </c>
      <c r="O804" s="264"/>
      <c r="P804" s="264"/>
    </row>
    <row r="805" s="207" customFormat="1" ht="29" customHeight="1" spans="1:16">
      <c r="A805" s="260">
        <v>221</v>
      </c>
      <c r="B805" s="69" t="s">
        <v>2483</v>
      </c>
      <c r="C805" s="69"/>
      <c r="D805" s="37" t="s">
        <v>2484</v>
      </c>
      <c r="E805" s="69" t="s">
        <v>22</v>
      </c>
      <c r="F805" s="58" t="s">
        <v>118</v>
      </c>
      <c r="G805" s="230">
        <v>4</v>
      </c>
      <c r="H805" s="220">
        <v>98</v>
      </c>
      <c r="I805" s="221">
        <f t="shared" si="13"/>
        <v>392</v>
      </c>
      <c r="J805" s="79">
        <v>10</v>
      </c>
      <c r="K805" s="79">
        <v>350</v>
      </c>
      <c r="L805" s="69"/>
      <c r="M805" s="69" t="s">
        <v>24</v>
      </c>
      <c r="N805" s="69" t="s">
        <v>2323</v>
      </c>
      <c r="O805" s="264"/>
      <c r="P805" s="264"/>
    </row>
    <row r="806" s="207" customFormat="1" ht="29" customHeight="1" spans="1:16">
      <c r="A806" s="260">
        <v>222</v>
      </c>
      <c r="B806" s="69" t="s">
        <v>2485</v>
      </c>
      <c r="C806" s="69"/>
      <c r="D806" s="37" t="s">
        <v>2486</v>
      </c>
      <c r="E806" s="69" t="s">
        <v>22</v>
      </c>
      <c r="F806" s="58" t="s">
        <v>118</v>
      </c>
      <c r="G806" s="58">
        <v>4</v>
      </c>
      <c r="H806" s="220">
        <v>98</v>
      </c>
      <c r="I806" s="221">
        <f t="shared" si="13"/>
        <v>392</v>
      </c>
      <c r="J806" s="79">
        <v>10</v>
      </c>
      <c r="K806" s="79">
        <v>350</v>
      </c>
      <c r="L806" s="69"/>
      <c r="M806" s="69" t="s">
        <v>24</v>
      </c>
      <c r="N806" s="69" t="s">
        <v>2323</v>
      </c>
      <c r="O806" s="264"/>
      <c r="P806" s="264"/>
    </row>
    <row r="807" s="207" customFormat="1" ht="29" customHeight="1" spans="1:16">
      <c r="A807" s="260">
        <v>223</v>
      </c>
      <c r="B807" s="69" t="s">
        <v>2487</v>
      </c>
      <c r="C807" s="69"/>
      <c r="D807" s="69" t="s">
        <v>2488</v>
      </c>
      <c r="E807" s="69" t="s">
        <v>22</v>
      </c>
      <c r="F807" s="58" t="s">
        <v>118</v>
      </c>
      <c r="G807" s="69">
        <v>5</v>
      </c>
      <c r="H807" s="220">
        <v>50</v>
      </c>
      <c r="I807" s="221">
        <f t="shared" si="13"/>
        <v>250</v>
      </c>
      <c r="J807" s="79">
        <v>10</v>
      </c>
      <c r="K807" s="79">
        <v>350</v>
      </c>
      <c r="L807" s="69"/>
      <c r="M807" s="69" t="s">
        <v>24</v>
      </c>
      <c r="N807" s="69" t="s">
        <v>2323</v>
      </c>
      <c r="O807" s="264"/>
      <c r="P807" s="264"/>
    </row>
    <row r="808" s="207" customFormat="1" ht="29" customHeight="1" spans="1:16">
      <c r="A808" s="260">
        <v>224</v>
      </c>
      <c r="B808" s="69" t="s">
        <v>2487</v>
      </c>
      <c r="C808" s="69"/>
      <c r="D808" s="69" t="s">
        <v>2489</v>
      </c>
      <c r="E808" s="69" t="s">
        <v>22</v>
      </c>
      <c r="F808" s="58" t="s">
        <v>118</v>
      </c>
      <c r="G808" s="69">
        <v>5</v>
      </c>
      <c r="H808" s="220">
        <v>50</v>
      </c>
      <c r="I808" s="221">
        <f t="shared" si="13"/>
        <v>250</v>
      </c>
      <c r="J808" s="79">
        <v>10</v>
      </c>
      <c r="K808" s="79">
        <v>350</v>
      </c>
      <c r="L808" s="69"/>
      <c r="M808" s="69" t="s">
        <v>24</v>
      </c>
      <c r="N808" s="69" t="s">
        <v>2323</v>
      </c>
      <c r="O808" s="264"/>
      <c r="P808" s="264"/>
    </row>
    <row r="809" s="207" customFormat="1" ht="29" customHeight="1" spans="1:16">
      <c r="A809" s="260">
        <v>225</v>
      </c>
      <c r="B809" s="69" t="s">
        <v>2487</v>
      </c>
      <c r="C809" s="69"/>
      <c r="D809" s="69" t="s">
        <v>2490</v>
      </c>
      <c r="E809" s="69" t="s">
        <v>22</v>
      </c>
      <c r="F809" s="58" t="s">
        <v>118</v>
      </c>
      <c r="G809" s="58">
        <v>5</v>
      </c>
      <c r="H809" s="220">
        <v>50</v>
      </c>
      <c r="I809" s="221">
        <f t="shared" si="13"/>
        <v>250</v>
      </c>
      <c r="J809" s="79">
        <v>10</v>
      </c>
      <c r="K809" s="79">
        <v>350</v>
      </c>
      <c r="L809" s="69"/>
      <c r="M809" s="69" t="s">
        <v>24</v>
      </c>
      <c r="N809" s="69" t="s">
        <v>2323</v>
      </c>
      <c r="O809" s="264"/>
      <c r="P809" s="264"/>
    </row>
    <row r="810" s="207" customFormat="1" ht="29" customHeight="1" spans="1:16">
      <c r="A810" s="260">
        <v>226</v>
      </c>
      <c r="B810" s="69" t="s">
        <v>2491</v>
      </c>
      <c r="C810" s="69"/>
      <c r="D810" s="69" t="s">
        <v>2492</v>
      </c>
      <c r="E810" s="69" t="s">
        <v>22</v>
      </c>
      <c r="F810" s="58" t="s">
        <v>27</v>
      </c>
      <c r="G810" s="230">
        <v>1</v>
      </c>
      <c r="H810" s="220">
        <v>287</v>
      </c>
      <c r="I810" s="221">
        <f t="shared" si="13"/>
        <v>287</v>
      </c>
      <c r="J810" s="79">
        <v>10</v>
      </c>
      <c r="K810" s="79">
        <v>350</v>
      </c>
      <c r="L810" s="69"/>
      <c r="M810" s="69" t="s">
        <v>24</v>
      </c>
      <c r="N810" s="69" t="s">
        <v>2323</v>
      </c>
      <c r="O810" s="264"/>
      <c r="P810" s="264"/>
    </row>
    <row r="811" s="207" customFormat="1" ht="29" customHeight="1" spans="1:16">
      <c r="A811" s="260">
        <v>227</v>
      </c>
      <c r="B811" s="69" t="s">
        <v>2491</v>
      </c>
      <c r="C811" s="69"/>
      <c r="D811" s="69" t="s">
        <v>2493</v>
      </c>
      <c r="E811" s="69" t="s">
        <v>22</v>
      </c>
      <c r="F811" s="58" t="s">
        <v>27</v>
      </c>
      <c r="G811" s="58">
        <v>1</v>
      </c>
      <c r="H811" s="220">
        <v>287</v>
      </c>
      <c r="I811" s="221">
        <f t="shared" si="13"/>
        <v>287</v>
      </c>
      <c r="J811" s="79">
        <v>10</v>
      </c>
      <c r="K811" s="79">
        <v>350</v>
      </c>
      <c r="L811" s="69"/>
      <c r="M811" s="69" t="s">
        <v>24</v>
      </c>
      <c r="N811" s="69" t="s">
        <v>2323</v>
      </c>
      <c r="O811" s="264"/>
      <c r="P811" s="264"/>
    </row>
    <row r="812" s="207" customFormat="1" ht="29" customHeight="1" spans="1:16">
      <c r="A812" s="260">
        <v>228</v>
      </c>
      <c r="B812" s="69" t="s">
        <v>2494</v>
      </c>
      <c r="C812" s="69"/>
      <c r="D812" s="37" t="s">
        <v>2495</v>
      </c>
      <c r="E812" s="69" t="s">
        <v>22</v>
      </c>
      <c r="F812" s="58" t="s">
        <v>27</v>
      </c>
      <c r="G812" s="69">
        <v>2</v>
      </c>
      <c r="H812" s="220">
        <v>58</v>
      </c>
      <c r="I812" s="221">
        <f t="shared" si="13"/>
        <v>116</v>
      </c>
      <c r="J812" s="79">
        <v>10</v>
      </c>
      <c r="K812" s="79">
        <v>350</v>
      </c>
      <c r="L812" s="69"/>
      <c r="M812" s="69" t="s">
        <v>24</v>
      </c>
      <c r="N812" s="69" t="s">
        <v>2323</v>
      </c>
      <c r="O812" s="264"/>
      <c r="P812" s="264"/>
    </row>
    <row r="813" s="207" customFormat="1" ht="29" customHeight="1" spans="1:16">
      <c r="A813" s="260">
        <v>229</v>
      </c>
      <c r="B813" s="69" t="s">
        <v>2496</v>
      </c>
      <c r="C813" s="69"/>
      <c r="D813" s="37" t="s">
        <v>2497</v>
      </c>
      <c r="E813" s="69" t="s">
        <v>22</v>
      </c>
      <c r="F813" s="58" t="s">
        <v>27</v>
      </c>
      <c r="G813" s="69">
        <v>2</v>
      </c>
      <c r="H813" s="220">
        <v>58</v>
      </c>
      <c r="I813" s="221">
        <f t="shared" si="13"/>
        <v>116</v>
      </c>
      <c r="J813" s="79">
        <v>10</v>
      </c>
      <c r="K813" s="79">
        <v>350</v>
      </c>
      <c r="L813" s="69"/>
      <c r="M813" s="69" t="s">
        <v>24</v>
      </c>
      <c r="N813" s="69" t="s">
        <v>2323</v>
      </c>
      <c r="O813" s="264"/>
      <c r="P813" s="264"/>
    </row>
    <row r="814" s="207" customFormat="1" ht="29" customHeight="1" spans="1:16">
      <c r="A814" s="260">
        <v>230</v>
      </c>
      <c r="B814" s="69" t="s">
        <v>2498</v>
      </c>
      <c r="C814" s="69"/>
      <c r="D814" s="37" t="s">
        <v>2499</v>
      </c>
      <c r="E814" s="69" t="s">
        <v>22</v>
      </c>
      <c r="F814" s="58" t="s">
        <v>27</v>
      </c>
      <c r="G814" s="58">
        <v>2</v>
      </c>
      <c r="H814" s="220">
        <v>58</v>
      </c>
      <c r="I814" s="221">
        <f t="shared" si="13"/>
        <v>116</v>
      </c>
      <c r="J814" s="79">
        <v>10</v>
      </c>
      <c r="K814" s="79">
        <v>350</v>
      </c>
      <c r="L814" s="69"/>
      <c r="M814" s="69" t="s">
        <v>24</v>
      </c>
      <c r="N814" s="69" t="s">
        <v>2323</v>
      </c>
      <c r="O814" s="264"/>
      <c r="P814" s="264"/>
    </row>
    <row r="815" s="207" customFormat="1" ht="29" customHeight="1" spans="1:16">
      <c r="A815" s="260">
        <v>231</v>
      </c>
      <c r="B815" s="69" t="s">
        <v>1234</v>
      </c>
      <c r="C815" s="221"/>
      <c r="D815" s="37" t="s">
        <v>2243</v>
      </c>
      <c r="E815" s="69" t="s">
        <v>22</v>
      </c>
      <c r="F815" s="58" t="s">
        <v>32</v>
      </c>
      <c r="G815" s="230">
        <v>5</v>
      </c>
      <c r="H815" s="220">
        <v>3.6</v>
      </c>
      <c r="I815" s="221">
        <f t="shared" si="13"/>
        <v>18</v>
      </c>
      <c r="J815" s="79">
        <v>4</v>
      </c>
      <c r="K815" s="79">
        <v>140</v>
      </c>
      <c r="L815" s="69"/>
      <c r="M815" s="69" t="s">
        <v>33</v>
      </c>
      <c r="N815" s="69" t="s">
        <v>2323</v>
      </c>
      <c r="O815" s="264"/>
      <c r="P815" s="264"/>
    </row>
    <row r="816" s="207" customFormat="1" ht="29" customHeight="1" spans="1:16">
      <c r="A816" s="260">
        <v>232</v>
      </c>
      <c r="B816" s="69" t="s">
        <v>1234</v>
      </c>
      <c r="C816" s="232"/>
      <c r="D816" s="37" t="s">
        <v>2244</v>
      </c>
      <c r="E816" s="69" t="s">
        <v>22</v>
      </c>
      <c r="F816" s="58" t="s">
        <v>32</v>
      </c>
      <c r="G816" s="58">
        <v>5</v>
      </c>
      <c r="H816" s="220">
        <v>4.5</v>
      </c>
      <c r="I816" s="221">
        <f t="shared" si="13"/>
        <v>22.5</v>
      </c>
      <c r="J816" s="79">
        <v>4</v>
      </c>
      <c r="K816" s="79">
        <v>140</v>
      </c>
      <c r="L816" s="69"/>
      <c r="M816" s="69" t="s">
        <v>33</v>
      </c>
      <c r="N816" s="69" t="s">
        <v>2323</v>
      </c>
      <c r="O816" s="264"/>
      <c r="P816" s="264"/>
    </row>
    <row r="817" s="207" customFormat="1" ht="29" customHeight="1" spans="1:16">
      <c r="A817" s="260">
        <v>233</v>
      </c>
      <c r="B817" s="69" t="s">
        <v>1234</v>
      </c>
      <c r="C817" s="221"/>
      <c r="D817" s="37" t="s">
        <v>2245</v>
      </c>
      <c r="E817" s="69" t="s">
        <v>22</v>
      </c>
      <c r="F817" s="58" t="s">
        <v>32</v>
      </c>
      <c r="G817" s="69">
        <v>5</v>
      </c>
      <c r="H817" s="220">
        <v>8</v>
      </c>
      <c r="I817" s="221">
        <f t="shared" si="13"/>
        <v>40</v>
      </c>
      <c r="J817" s="79">
        <v>4</v>
      </c>
      <c r="K817" s="79">
        <v>140</v>
      </c>
      <c r="L817" s="69"/>
      <c r="M817" s="69" t="s">
        <v>33</v>
      </c>
      <c r="N817" s="69" t="s">
        <v>2323</v>
      </c>
      <c r="O817" s="264"/>
      <c r="P817" s="264"/>
    </row>
    <row r="818" s="207" customFormat="1" ht="29" customHeight="1" spans="1:16">
      <c r="A818" s="260">
        <v>234</v>
      </c>
      <c r="B818" s="69" t="s">
        <v>1234</v>
      </c>
      <c r="C818" s="221"/>
      <c r="D818" s="37" t="s">
        <v>2246</v>
      </c>
      <c r="E818" s="69" t="s">
        <v>22</v>
      </c>
      <c r="F818" s="58" t="s">
        <v>32</v>
      </c>
      <c r="G818" s="69">
        <v>5</v>
      </c>
      <c r="H818" s="220">
        <v>13</v>
      </c>
      <c r="I818" s="221">
        <f t="shared" si="13"/>
        <v>65</v>
      </c>
      <c r="J818" s="79">
        <v>4</v>
      </c>
      <c r="K818" s="79">
        <v>140</v>
      </c>
      <c r="L818" s="69"/>
      <c r="M818" s="69" t="s">
        <v>33</v>
      </c>
      <c r="N818" s="69" t="s">
        <v>2323</v>
      </c>
      <c r="O818" s="264"/>
      <c r="P818" s="264"/>
    </row>
    <row r="819" s="207" customFormat="1" ht="29" customHeight="1" spans="1:16">
      <c r="A819" s="260">
        <v>235</v>
      </c>
      <c r="B819" s="69" t="s">
        <v>2247</v>
      </c>
      <c r="C819" s="232"/>
      <c r="D819" s="37" t="s">
        <v>781</v>
      </c>
      <c r="E819" s="69" t="s">
        <v>22</v>
      </c>
      <c r="F819" s="58" t="s">
        <v>32</v>
      </c>
      <c r="G819" s="58">
        <v>5</v>
      </c>
      <c r="H819" s="220">
        <v>5</v>
      </c>
      <c r="I819" s="221">
        <f t="shared" si="13"/>
        <v>25</v>
      </c>
      <c r="J819" s="79">
        <v>4</v>
      </c>
      <c r="K819" s="79">
        <v>140</v>
      </c>
      <c r="L819" s="69"/>
      <c r="M819" s="69" t="s">
        <v>33</v>
      </c>
      <c r="N819" s="69" t="s">
        <v>2323</v>
      </c>
      <c r="O819" s="264"/>
      <c r="P819" s="264"/>
    </row>
    <row r="820" s="207" customFormat="1" ht="29" customHeight="1" spans="1:16">
      <c r="A820" s="260">
        <v>236</v>
      </c>
      <c r="B820" s="69" t="s">
        <v>2247</v>
      </c>
      <c r="C820" s="232"/>
      <c r="D820" s="37" t="s">
        <v>785</v>
      </c>
      <c r="E820" s="69" t="s">
        <v>22</v>
      </c>
      <c r="F820" s="58" t="s">
        <v>32</v>
      </c>
      <c r="G820" s="230">
        <v>5</v>
      </c>
      <c r="H820" s="220">
        <v>6.5</v>
      </c>
      <c r="I820" s="221">
        <f t="shared" si="13"/>
        <v>32.5</v>
      </c>
      <c r="J820" s="79">
        <v>4</v>
      </c>
      <c r="K820" s="79">
        <v>140</v>
      </c>
      <c r="L820" s="69"/>
      <c r="M820" s="69" t="s">
        <v>33</v>
      </c>
      <c r="N820" s="69" t="s">
        <v>2323</v>
      </c>
      <c r="O820" s="264"/>
      <c r="P820" s="264"/>
    </row>
    <row r="821" s="207" customFormat="1" ht="29" customHeight="1" spans="1:16">
      <c r="A821" s="260">
        <v>237</v>
      </c>
      <c r="B821" s="69" t="s">
        <v>2247</v>
      </c>
      <c r="C821" s="232"/>
      <c r="D821" s="37" t="s">
        <v>1271</v>
      </c>
      <c r="E821" s="69" t="s">
        <v>22</v>
      </c>
      <c r="F821" s="58" t="s">
        <v>32</v>
      </c>
      <c r="G821" s="58">
        <v>5</v>
      </c>
      <c r="H821" s="220">
        <v>7</v>
      </c>
      <c r="I821" s="221">
        <f t="shared" si="13"/>
        <v>35</v>
      </c>
      <c r="J821" s="79">
        <v>4</v>
      </c>
      <c r="K821" s="79">
        <v>140</v>
      </c>
      <c r="L821" s="69"/>
      <c r="M821" s="69" t="s">
        <v>33</v>
      </c>
      <c r="N821" s="69" t="s">
        <v>2323</v>
      </c>
      <c r="O821" s="264"/>
      <c r="P821" s="264"/>
    </row>
    <row r="822" s="207" customFormat="1" ht="29" customHeight="1" spans="1:16">
      <c r="A822" s="260">
        <v>238</v>
      </c>
      <c r="B822" s="69" t="s">
        <v>2247</v>
      </c>
      <c r="C822" s="232"/>
      <c r="D822" s="37" t="s">
        <v>1944</v>
      </c>
      <c r="E822" s="69" t="s">
        <v>22</v>
      </c>
      <c r="F822" s="58" t="s">
        <v>32</v>
      </c>
      <c r="G822" s="69">
        <v>5</v>
      </c>
      <c r="H822" s="220">
        <v>9</v>
      </c>
      <c r="I822" s="221">
        <f t="shared" si="13"/>
        <v>45</v>
      </c>
      <c r="J822" s="79">
        <v>4</v>
      </c>
      <c r="K822" s="79">
        <v>140</v>
      </c>
      <c r="L822" s="69"/>
      <c r="M822" s="69" t="s">
        <v>33</v>
      </c>
      <c r="N822" s="69" t="s">
        <v>2323</v>
      </c>
      <c r="O822" s="264"/>
      <c r="P822" s="264"/>
    </row>
    <row r="823" s="207" customFormat="1" ht="29" customHeight="1" spans="1:16">
      <c r="A823" s="260">
        <v>239</v>
      </c>
      <c r="B823" s="69" t="s">
        <v>2247</v>
      </c>
      <c r="C823" s="232"/>
      <c r="D823" s="37" t="s">
        <v>776</v>
      </c>
      <c r="E823" s="69" t="s">
        <v>22</v>
      </c>
      <c r="F823" s="58" t="s">
        <v>32</v>
      </c>
      <c r="G823" s="69">
        <v>5</v>
      </c>
      <c r="H823" s="220">
        <v>16</v>
      </c>
      <c r="I823" s="221">
        <f t="shared" si="13"/>
        <v>80</v>
      </c>
      <c r="J823" s="79">
        <v>4</v>
      </c>
      <c r="K823" s="79">
        <v>140</v>
      </c>
      <c r="L823" s="69"/>
      <c r="M823" s="69" t="s">
        <v>33</v>
      </c>
      <c r="N823" s="69" t="s">
        <v>2323</v>
      </c>
      <c r="O823" s="264"/>
      <c r="P823" s="264"/>
    </row>
    <row r="824" s="207" customFormat="1" ht="29" customHeight="1" spans="1:16">
      <c r="A824" s="260">
        <v>240</v>
      </c>
      <c r="B824" s="69" t="s">
        <v>2247</v>
      </c>
      <c r="C824" s="232"/>
      <c r="D824" s="37" t="s">
        <v>867</v>
      </c>
      <c r="E824" s="69" t="s">
        <v>22</v>
      </c>
      <c r="F824" s="58" t="s">
        <v>32</v>
      </c>
      <c r="G824" s="58">
        <v>5</v>
      </c>
      <c r="H824" s="220">
        <v>22.5</v>
      </c>
      <c r="I824" s="221">
        <f t="shared" si="13"/>
        <v>112.5</v>
      </c>
      <c r="J824" s="79">
        <v>4</v>
      </c>
      <c r="K824" s="79">
        <v>140</v>
      </c>
      <c r="L824" s="69"/>
      <c r="M824" s="69" t="s">
        <v>33</v>
      </c>
      <c r="N824" s="69" t="s">
        <v>2323</v>
      </c>
      <c r="O824" s="264"/>
      <c r="P824" s="264"/>
    </row>
    <row r="825" s="207" customFormat="1" ht="29" customHeight="1" spans="1:16">
      <c r="A825" s="260">
        <v>241</v>
      </c>
      <c r="B825" s="69" t="s">
        <v>2247</v>
      </c>
      <c r="C825" s="232"/>
      <c r="D825" s="37" t="s">
        <v>2500</v>
      </c>
      <c r="E825" s="69" t="s">
        <v>22</v>
      </c>
      <c r="F825" s="58" t="s">
        <v>32</v>
      </c>
      <c r="G825" s="230">
        <v>5</v>
      </c>
      <c r="H825" s="220">
        <v>32</v>
      </c>
      <c r="I825" s="221">
        <f t="shared" si="13"/>
        <v>160</v>
      </c>
      <c r="J825" s="79">
        <v>4</v>
      </c>
      <c r="K825" s="79">
        <v>140</v>
      </c>
      <c r="L825" s="69"/>
      <c r="M825" s="69" t="s">
        <v>33</v>
      </c>
      <c r="N825" s="69" t="s">
        <v>2323</v>
      </c>
      <c r="O825" s="264"/>
      <c r="P825" s="264"/>
    </row>
    <row r="826" s="207" customFormat="1" ht="29" customHeight="1" spans="1:16">
      <c r="A826" s="260">
        <v>242</v>
      </c>
      <c r="B826" s="69" t="s">
        <v>2501</v>
      </c>
      <c r="C826" s="232"/>
      <c r="D826" s="37" t="s">
        <v>2502</v>
      </c>
      <c r="E826" s="69" t="s">
        <v>22</v>
      </c>
      <c r="F826" s="58" t="s">
        <v>118</v>
      </c>
      <c r="G826" s="58">
        <v>5</v>
      </c>
      <c r="H826" s="220">
        <v>40</v>
      </c>
      <c r="I826" s="221">
        <f t="shared" si="13"/>
        <v>200</v>
      </c>
      <c r="J826" s="79">
        <v>4</v>
      </c>
      <c r="K826" s="79">
        <v>140</v>
      </c>
      <c r="L826" s="69"/>
      <c r="M826" s="69" t="s">
        <v>33</v>
      </c>
      <c r="N826" s="69" t="s">
        <v>2323</v>
      </c>
      <c r="O826" s="264"/>
      <c r="P826" s="264"/>
    </row>
    <row r="827" s="207" customFormat="1" ht="29" customHeight="1" spans="1:16">
      <c r="A827" s="260">
        <v>243</v>
      </c>
      <c r="B827" s="69" t="s">
        <v>2501</v>
      </c>
      <c r="C827" s="232"/>
      <c r="D827" s="37" t="s">
        <v>2503</v>
      </c>
      <c r="E827" s="69" t="s">
        <v>22</v>
      </c>
      <c r="F827" s="58" t="s">
        <v>118</v>
      </c>
      <c r="G827" s="69">
        <v>5</v>
      </c>
      <c r="H827" s="220">
        <v>50</v>
      </c>
      <c r="I827" s="221">
        <f t="shared" si="13"/>
        <v>250</v>
      </c>
      <c r="J827" s="79">
        <v>10</v>
      </c>
      <c r="K827" s="79">
        <v>350</v>
      </c>
      <c r="L827" s="69"/>
      <c r="M827" s="69" t="s">
        <v>33</v>
      </c>
      <c r="N827" s="69" t="s">
        <v>2323</v>
      </c>
      <c r="O827" s="264"/>
      <c r="P827" s="264"/>
    </row>
    <row r="828" s="207" customFormat="1" ht="29" customHeight="1" spans="1:16">
      <c r="A828" s="260">
        <v>244</v>
      </c>
      <c r="B828" s="69" t="s">
        <v>2504</v>
      </c>
      <c r="C828" s="232"/>
      <c r="D828" s="37" t="s">
        <v>2503</v>
      </c>
      <c r="E828" s="69" t="s">
        <v>22</v>
      </c>
      <c r="F828" s="58" t="s">
        <v>118</v>
      </c>
      <c r="G828" s="69">
        <v>5</v>
      </c>
      <c r="H828" s="220">
        <v>27</v>
      </c>
      <c r="I828" s="221">
        <f t="shared" si="13"/>
        <v>135</v>
      </c>
      <c r="J828" s="79">
        <v>10</v>
      </c>
      <c r="K828" s="79">
        <v>350</v>
      </c>
      <c r="L828" s="69"/>
      <c r="M828" s="69" t="s">
        <v>33</v>
      </c>
      <c r="N828" s="69" t="s">
        <v>2323</v>
      </c>
      <c r="O828" s="264"/>
      <c r="P828" s="264"/>
    </row>
    <row r="829" s="207" customFormat="1" ht="29" customHeight="1" spans="1:16">
      <c r="A829" s="260">
        <v>245</v>
      </c>
      <c r="B829" s="69" t="s">
        <v>2504</v>
      </c>
      <c r="C829" s="232"/>
      <c r="D829" s="37" t="s">
        <v>2505</v>
      </c>
      <c r="E829" s="69" t="s">
        <v>22</v>
      </c>
      <c r="F829" s="58" t="s">
        <v>118</v>
      </c>
      <c r="G829" s="58">
        <v>5</v>
      </c>
      <c r="H829" s="220">
        <v>24</v>
      </c>
      <c r="I829" s="221">
        <f t="shared" si="13"/>
        <v>120</v>
      </c>
      <c r="J829" s="79">
        <v>10</v>
      </c>
      <c r="K829" s="79">
        <v>350</v>
      </c>
      <c r="L829" s="69"/>
      <c r="M829" s="69" t="s">
        <v>33</v>
      </c>
      <c r="N829" s="69" t="s">
        <v>2323</v>
      </c>
      <c r="O829" s="264"/>
      <c r="P829" s="264"/>
    </row>
    <row r="830" s="207" customFormat="1" ht="29" customHeight="1" spans="1:16">
      <c r="A830" s="260">
        <v>246</v>
      </c>
      <c r="B830" s="69" t="s">
        <v>2506</v>
      </c>
      <c r="C830" s="232"/>
      <c r="D830" s="37" t="s">
        <v>2503</v>
      </c>
      <c r="E830" s="69" t="s">
        <v>22</v>
      </c>
      <c r="F830" s="58" t="s">
        <v>118</v>
      </c>
      <c r="G830" s="230">
        <v>5</v>
      </c>
      <c r="H830" s="220">
        <v>51</v>
      </c>
      <c r="I830" s="221">
        <f t="shared" si="13"/>
        <v>255</v>
      </c>
      <c r="J830" s="79">
        <v>10</v>
      </c>
      <c r="K830" s="79">
        <v>350</v>
      </c>
      <c r="L830" s="69"/>
      <c r="M830" s="69" t="s">
        <v>33</v>
      </c>
      <c r="N830" s="69" t="s">
        <v>2323</v>
      </c>
      <c r="O830" s="264"/>
      <c r="P830" s="264"/>
    </row>
    <row r="831" s="207" customFormat="1" ht="29" customHeight="1" spans="1:16">
      <c r="A831" s="260">
        <v>247</v>
      </c>
      <c r="B831" s="69" t="s">
        <v>2507</v>
      </c>
      <c r="C831" s="221"/>
      <c r="D831" s="37" t="s">
        <v>2508</v>
      </c>
      <c r="E831" s="69" t="s">
        <v>22</v>
      </c>
      <c r="F831" s="58" t="s">
        <v>32</v>
      </c>
      <c r="G831" s="58">
        <v>10</v>
      </c>
      <c r="H831" s="220">
        <v>7.8</v>
      </c>
      <c r="I831" s="221">
        <f t="shared" si="13"/>
        <v>78</v>
      </c>
      <c r="J831" s="79">
        <v>10</v>
      </c>
      <c r="K831" s="79">
        <v>350</v>
      </c>
      <c r="L831" s="69"/>
      <c r="M831" s="69" t="s">
        <v>33</v>
      </c>
      <c r="N831" s="69" t="s">
        <v>2323</v>
      </c>
      <c r="O831" s="264"/>
      <c r="P831" s="264"/>
    </row>
    <row r="832" s="207" customFormat="1" ht="29" customHeight="1" spans="1:16">
      <c r="A832" s="260">
        <v>248</v>
      </c>
      <c r="B832" s="69" t="s">
        <v>2509</v>
      </c>
      <c r="C832" s="232"/>
      <c r="D832" s="37" t="s">
        <v>2508</v>
      </c>
      <c r="E832" s="69" t="s">
        <v>22</v>
      </c>
      <c r="F832" s="58" t="s">
        <v>32</v>
      </c>
      <c r="G832" s="69">
        <v>10</v>
      </c>
      <c r="H832" s="220">
        <v>10</v>
      </c>
      <c r="I832" s="221">
        <f t="shared" si="13"/>
        <v>100</v>
      </c>
      <c r="J832" s="79">
        <v>10</v>
      </c>
      <c r="K832" s="79">
        <v>350</v>
      </c>
      <c r="L832" s="69"/>
      <c r="M832" s="69" t="s">
        <v>33</v>
      </c>
      <c r="N832" s="69" t="s">
        <v>2323</v>
      </c>
      <c r="O832" s="264"/>
      <c r="P832" s="264"/>
    </row>
    <row r="833" s="207" customFormat="1" ht="29" customHeight="1" spans="1:16">
      <c r="A833" s="260">
        <v>249</v>
      </c>
      <c r="B833" s="69" t="s">
        <v>2507</v>
      </c>
      <c r="C833" s="221"/>
      <c r="D833" s="37" t="s">
        <v>783</v>
      </c>
      <c r="E833" s="69" t="s">
        <v>22</v>
      </c>
      <c r="F833" s="58" t="s">
        <v>32</v>
      </c>
      <c r="G833" s="69">
        <v>10</v>
      </c>
      <c r="H833" s="220">
        <v>7</v>
      </c>
      <c r="I833" s="221">
        <f t="shared" si="13"/>
        <v>70</v>
      </c>
      <c r="J833" s="79">
        <v>10</v>
      </c>
      <c r="K833" s="79">
        <v>350</v>
      </c>
      <c r="L833" s="69"/>
      <c r="M833" s="69" t="s">
        <v>33</v>
      </c>
      <c r="N833" s="69" t="s">
        <v>2323</v>
      </c>
      <c r="O833" s="264"/>
      <c r="P833" s="264"/>
    </row>
    <row r="834" s="207" customFormat="1" ht="29" customHeight="1" spans="1:16">
      <c r="A834" s="260">
        <v>250</v>
      </c>
      <c r="B834" s="69" t="s">
        <v>2509</v>
      </c>
      <c r="C834" s="221"/>
      <c r="D834" s="37" t="s">
        <v>783</v>
      </c>
      <c r="E834" s="69" t="s">
        <v>22</v>
      </c>
      <c r="F834" s="58" t="s">
        <v>32</v>
      </c>
      <c r="G834" s="58">
        <v>10</v>
      </c>
      <c r="H834" s="220">
        <v>10</v>
      </c>
      <c r="I834" s="221">
        <f t="shared" si="13"/>
        <v>100</v>
      </c>
      <c r="J834" s="79">
        <v>10</v>
      </c>
      <c r="K834" s="79">
        <v>350</v>
      </c>
      <c r="L834" s="69"/>
      <c r="M834" s="69" t="s">
        <v>33</v>
      </c>
      <c r="N834" s="69" t="s">
        <v>2323</v>
      </c>
      <c r="O834" s="264"/>
      <c r="P834" s="264"/>
    </row>
    <row r="835" s="207" customFormat="1" ht="29" customHeight="1" spans="1:16">
      <c r="A835" s="260">
        <v>251</v>
      </c>
      <c r="B835" s="69" t="s">
        <v>2510</v>
      </c>
      <c r="C835" s="221"/>
      <c r="D835" s="37" t="s">
        <v>2511</v>
      </c>
      <c r="E835" s="69" t="s">
        <v>22</v>
      </c>
      <c r="F835" s="58" t="s">
        <v>32</v>
      </c>
      <c r="G835" s="230">
        <v>10</v>
      </c>
      <c r="H835" s="220">
        <v>5</v>
      </c>
      <c r="I835" s="221">
        <f t="shared" si="13"/>
        <v>50</v>
      </c>
      <c r="J835" s="79">
        <v>10</v>
      </c>
      <c r="K835" s="79">
        <v>350</v>
      </c>
      <c r="L835" s="69"/>
      <c r="M835" s="69" t="s">
        <v>33</v>
      </c>
      <c r="N835" s="69" t="s">
        <v>2323</v>
      </c>
      <c r="O835" s="264"/>
      <c r="P835" s="264"/>
    </row>
    <row r="836" s="207" customFormat="1" ht="29" customHeight="1" spans="1:16">
      <c r="A836" s="260">
        <v>252</v>
      </c>
      <c r="B836" s="69" t="s">
        <v>2512</v>
      </c>
      <c r="C836" s="221"/>
      <c r="D836" s="37" t="s">
        <v>776</v>
      </c>
      <c r="E836" s="69" t="s">
        <v>22</v>
      </c>
      <c r="F836" s="58" t="s">
        <v>32</v>
      </c>
      <c r="G836" s="58">
        <v>2</v>
      </c>
      <c r="H836" s="220">
        <v>8</v>
      </c>
      <c r="I836" s="221">
        <f t="shared" si="13"/>
        <v>16</v>
      </c>
      <c r="J836" s="79">
        <v>10</v>
      </c>
      <c r="K836" s="79">
        <v>350</v>
      </c>
      <c r="L836" s="69"/>
      <c r="M836" s="69" t="s">
        <v>33</v>
      </c>
      <c r="N836" s="69" t="s">
        <v>2323</v>
      </c>
      <c r="O836" s="264"/>
      <c r="P836" s="264"/>
    </row>
    <row r="837" s="207" customFormat="1" ht="29" customHeight="1" spans="1:16">
      <c r="A837" s="260">
        <v>253</v>
      </c>
      <c r="B837" s="69" t="s">
        <v>2510</v>
      </c>
      <c r="C837" s="221"/>
      <c r="D837" s="37" t="s">
        <v>2513</v>
      </c>
      <c r="E837" s="69" t="s">
        <v>22</v>
      </c>
      <c r="F837" s="58" t="s">
        <v>32</v>
      </c>
      <c r="G837" s="69">
        <v>2</v>
      </c>
      <c r="H837" s="220">
        <v>6</v>
      </c>
      <c r="I837" s="221">
        <f t="shared" si="13"/>
        <v>12</v>
      </c>
      <c r="J837" s="79">
        <v>10</v>
      </c>
      <c r="K837" s="79">
        <v>350</v>
      </c>
      <c r="L837" s="69"/>
      <c r="M837" s="69" t="s">
        <v>33</v>
      </c>
      <c r="N837" s="69" t="s">
        <v>2323</v>
      </c>
      <c r="O837" s="264"/>
      <c r="P837" s="264"/>
    </row>
    <row r="838" s="207" customFormat="1" ht="29" customHeight="1" spans="1:16">
      <c r="A838" s="260">
        <v>254</v>
      </c>
      <c r="B838" s="69" t="s">
        <v>2512</v>
      </c>
      <c r="C838" s="221"/>
      <c r="D838" s="37" t="s">
        <v>867</v>
      </c>
      <c r="E838" s="69" t="s">
        <v>22</v>
      </c>
      <c r="F838" s="58" t="s">
        <v>32</v>
      </c>
      <c r="G838" s="69">
        <v>2</v>
      </c>
      <c r="H838" s="220">
        <v>9.8</v>
      </c>
      <c r="I838" s="221">
        <f t="shared" si="13"/>
        <v>19.6</v>
      </c>
      <c r="J838" s="79">
        <v>10</v>
      </c>
      <c r="K838" s="79">
        <v>350</v>
      </c>
      <c r="L838" s="69"/>
      <c r="M838" s="69" t="s">
        <v>33</v>
      </c>
      <c r="N838" s="69" t="s">
        <v>2323</v>
      </c>
      <c r="O838" s="264"/>
      <c r="P838" s="264"/>
    </row>
    <row r="839" s="207" customFormat="1" ht="29" customHeight="1" spans="1:16">
      <c r="A839" s="260">
        <v>255</v>
      </c>
      <c r="B839" s="69" t="s">
        <v>2510</v>
      </c>
      <c r="C839" s="221"/>
      <c r="D839" s="37" t="s">
        <v>2514</v>
      </c>
      <c r="E839" s="69" t="s">
        <v>22</v>
      </c>
      <c r="F839" s="58" t="s">
        <v>32</v>
      </c>
      <c r="G839" s="58">
        <v>2</v>
      </c>
      <c r="H839" s="220">
        <v>8</v>
      </c>
      <c r="I839" s="221">
        <f t="shared" si="13"/>
        <v>16</v>
      </c>
      <c r="J839" s="79">
        <v>10</v>
      </c>
      <c r="K839" s="79">
        <v>350</v>
      </c>
      <c r="L839" s="69"/>
      <c r="M839" s="69" t="s">
        <v>33</v>
      </c>
      <c r="N839" s="69" t="s">
        <v>2323</v>
      </c>
      <c r="O839" s="264"/>
      <c r="P839" s="264"/>
    </row>
    <row r="840" s="207" customFormat="1" ht="29" customHeight="1" spans="1:16">
      <c r="A840" s="260">
        <v>256</v>
      </c>
      <c r="B840" s="69" t="s">
        <v>2512</v>
      </c>
      <c r="C840" s="221"/>
      <c r="D840" s="37" t="s">
        <v>2515</v>
      </c>
      <c r="E840" s="69" t="s">
        <v>22</v>
      </c>
      <c r="F840" s="58" t="s">
        <v>32</v>
      </c>
      <c r="G840" s="230">
        <v>2</v>
      </c>
      <c r="H840" s="220">
        <v>18</v>
      </c>
      <c r="I840" s="221">
        <f t="shared" si="13"/>
        <v>36</v>
      </c>
      <c r="J840" s="79">
        <v>10</v>
      </c>
      <c r="K840" s="79">
        <v>350</v>
      </c>
      <c r="L840" s="69"/>
      <c r="M840" s="69" t="s">
        <v>33</v>
      </c>
      <c r="N840" s="69" t="s">
        <v>2323</v>
      </c>
      <c r="O840" s="264"/>
      <c r="P840" s="264"/>
    </row>
    <row r="841" s="207" customFormat="1" ht="29" customHeight="1" spans="1:16">
      <c r="A841" s="260">
        <v>257</v>
      </c>
      <c r="B841" s="69" t="s">
        <v>2510</v>
      </c>
      <c r="C841" s="221"/>
      <c r="D841" s="37" t="s">
        <v>2516</v>
      </c>
      <c r="E841" s="69" t="s">
        <v>22</v>
      </c>
      <c r="F841" s="58" t="s">
        <v>32</v>
      </c>
      <c r="G841" s="58">
        <v>2</v>
      </c>
      <c r="H841" s="220">
        <v>16</v>
      </c>
      <c r="I841" s="221">
        <f t="shared" ref="I841:I904" si="14">H841*G841</f>
        <v>32</v>
      </c>
      <c r="J841" s="79">
        <v>10</v>
      </c>
      <c r="K841" s="79">
        <v>350</v>
      </c>
      <c r="L841" s="69"/>
      <c r="M841" s="69" t="s">
        <v>33</v>
      </c>
      <c r="N841" s="69" t="s">
        <v>2323</v>
      </c>
      <c r="O841" s="264"/>
      <c r="P841" s="264"/>
    </row>
    <row r="842" s="207" customFormat="1" ht="29" customHeight="1" spans="1:16">
      <c r="A842" s="260">
        <v>258</v>
      </c>
      <c r="B842" s="69" t="s">
        <v>2512</v>
      </c>
      <c r="C842" s="221"/>
      <c r="D842" s="37" t="s">
        <v>2517</v>
      </c>
      <c r="E842" s="69" t="s">
        <v>22</v>
      </c>
      <c r="F842" s="58" t="s">
        <v>32</v>
      </c>
      <c r="G842" s="69">
        <v>2</v>
      </c>
      <c r="H842" s="220">
        <v>26</v>
      </c>
      <c r="I842" s="221">
        <f t="shared" si="14"/>
        <v>52</v>
      </c>
      <c r="J842" s="79">
        <v>10</v>
      </c>
      <c r="K842" s="79">
        <v>350</v>
      </c>
      <c r="L842" s="69"/>
      <c r="M842" s="69" t="s">
        <v>33</v>
      </c>
      <c r="N842" s="69" t="s">
        <v>2323</v>
      </c>
      <c r="O842" s="264"/>
      <c r="P842" s="264"/>
    </row>
    <row r="843" s="207" customFormat="1" ht="29" customHeight="1" spans="1:16">
      <c r="A843" s="260">
        <v>259</v>
      </c>
      <c r="B843" s="69" t="s">
        <v>2518</v>
      </c>
      <c r="C843" s="221"/>
      <c r="D843" s="37" t="s">
        <v>2519</v>
      </c>
      <c r="E843" s="69" t="s">
        <v>22</v>
      </c>
      <c r="F843" s="58" t="s">
        <v>32</v>
      </c>
      <c r="G843" s="69">
        <v>1</v>
      </c>
      <c r="H843" s="220">
        <v>390</v>
      </c>
      <c r="I843" s="221">
        <f t="shared" si="14"/>
        <v>390</v>
      </c>
      <c r="J843" s="79">
        <v>10</v>
      </c>
      <c r="K843" s="79">
        <v>350</v>
      </c>
      <c r="L843" s="69"/>
      <c r="M843" s="69" t="s">
        <v>33</v>
      </c>
      <c r="N843" s="69" t="s">
        <v>2323</v>
      </c>
      <c r="O843" s="264"/>
      <c r="P843" s="264"/>
    </row>
    <row r="844" s="207" customFormat="1" ht="29" customHeight="1" spans="1:16">
      <c r="A844" s="260">
        <v>260</v>
      </c>
      <c r="B844" s="69" t="s">
        <v>2520</v>
      </c>
      <c r="C844" s="232"/>
      <c r="D844" s="37" t="s">
        <v>2521</v>
      </c>
      <c r="E844" s="69" t="s">
        <v>22</v>
      </c>
      <c r="F844" s="58" t="s">
        <v>45</v>
      </c>
      <c r="G844" s="58">
        <v>3</v>
      </c>
      <c r="H844" s="220">
        <v>58</v>
      </c>
      <c r="I844" s="221">
        <f t="shared" si="14"/>
        <v>174</v>
      </c>
      <c r="J844" s="79">
        <v>10</v>
      </c>
      <c r="K844" s="79">
        <v>350</v>
      </c>
      <c r="L844" s="69"/>
      <c r="M844" s="69" t="s">
        <v>33</v>
      </c>
      <c r="N844" s="69" t="s">
        <v>2323</v>
      </c>
      <c r="O844" s="264"/>
      <c r="P844" s="264"/>
    </row>
    <row r="845" s="207" customFormat="1" ht="29" customHeight="1" spans="1:16">
      <c r="A845" s="260">
        <v>261</v>
      </c>
      <c r="B845" s="69" t="s">
        <v>2520</v>
      </c>
      <c r="C845" s="232"/>
      <c r="D845" s="37" t="s">
        <v>2522</v>
      </c>
      <c r="E845" s="69" t="s">
        <v>22</v>
      </c>
      <c r="F845" s="58" t="s">
        <v>45</v>
      </c>
      <c r="G845" s="230">
        <v>3</v>
      </c>
      <c r="H845" s="220">
        <v>84</v>
      </c>
      <c r="I845" s="221">
        <f t="shared" si="14"/>
        <v>252</v>
      </c>
      <c r="J845" s="79">
        <v>10</v>
      </c>
      <c r="K845" s="79">
        <v>350</v>
      </c>
      <c r="L845" s="69"/>
      <c r="M845" s="69" t="s">
        <v>33</v>
      </c>
      <c r="N845" s="69" t="s">
        <v>2323</v>
      </c>
      <c r="O845" s="264"/>
      <c r="P845" s="264"/>
    </row>
    <row r="846" s="207" customFormat="1" ht="29" customHeight="1" spans="1:16">
      <c r="A846" s="260">
        <v>262</v>
      </c>
      <c r="B846" s="69" t="s">
        <v>2520</v>
      </c>
      <c r="C846" s="232"/>
      <c r="D846" s="37" t="s">
        <v>2523</v>
      </c>
      <c r="E846" s="69" t="s">
        <v>22</v>
      </c>
      <c r="F846" s="58" t="s">
        <v>45</v>
      </c>
      <c r="G846" s="58">
        <v>3</v>
      </c>
      <c r="H846" s="220">
        <v>99</v>
      </c>
      <c r="I846" s="221">
        <f t="shared" si="14"/>
        <v>297</v>
      </c>
      <c r="J846" s="79">
        <v>10</v>
      </c>
      <c r="K846" s="79">
        <v>350</v>
      </c>
      <c r="L846" s="69"/>
      <c r="M846" s="69" t="s">
        <v>33</v>
      </c>
      <c r="N846" s="69" t="s">
        <v>2323</v>
      </c>
      <c r="O846" s="264"/>
      <c r="P846" s="264"/>
    </row>
    <row r="847" s="207" customFormat="1" ht="29" customHeight="1" spans="1:16">
      <c r="A847" s="260">
        <v>263</v>
      </c>
      <c r="B847" s="69" t="s">
        <v>2520</v>
      </c>
      <c r="C847" s="232"/>
      <c r="D847" s="37" t="s">
        <v>2524</v>
      </c>
      <c r="E847" s="69" t="s">
        <v>22</v>
      </c>
      <c r="F847" s="58" t="s">
        <v>45</v>
      </c>
      <c r="G847" s="69">
        <v>2</v>
      </c>
      <c r="H847" s="220">
        <v>125</v>
      </c>
      <c r="I847" s="221">
        <f t="shared" si="14"/>
        <v>250</v>
      </c>
      <c r="J847" s="79">
        <v>10</v>
      </c>
      <c r="K847" s="79">
        <v>350</v>
      </c>
      <c r="L847" s="69"/>
      <c r="M847" s="69" t="s">
        <v>33</v>
      </c>
      <c r="N847" s="69" t="s">
        <v>2323</v>
      </c>
      <c r="O847" s="264"/>
      <c r="P847" s="264"/>
    </row>
    <row r="848" s="207" customFormat="1" ht="29" customHeight="1" spans="1:16">
      <c r="A848" s="260">
        <v>264</v>
      </c>
      <c r="B848" s="69" t="s">
        <v>2525</v>
      </c>
      <c r="C848" s="69"/>
      <c r="D848" s="37" t="s">
        <v>2500</v>
      </c>
      <c r="E848" s="69" t="s">
        <v>22</v>
      </c>
      <c r="F848" s="58" t="s">
        <v>32</v>
      </c>
      <c r="G848" s="69">
        <v>2</v>
      </c>
      <c r="H848" s="220">
        <v>55</v>
      </c>
      <c r="I848" s="221">
        <f t="shared" si="14"/>
        <v>110</v>
      </c>
      <c r="J848" s="79">
        <v>10</v>
      </c>
      <c r="K848" s="79">
        <v>350</v>
      </c>
      <c r="L848" s="69"/>
      <c r="M848" s="69" t="s">
        <v>33</v>
      </c>
      <c r="N848" s="69" t="s">
        <v>2323</v>
      </c>
      <c r="O848" s="264"/>
      <c r="P848" s="264"/>
    </row>
    <row r="849" s="207" customFormat="1" ht="29" customHeight="1" spans="1:16">
      <c r="A849" s="260">
        <v>265</v>
      </c>
      <c r="B849" s="69" t="s">
        <v>2526</v>
      </c>
      <c r="C849" s="69"/>
      <c r="D849" s="37" t="s">
        <v>2500</v>
      </c>
      <c r="E849" s="69" t="s">
        <v>22</v>
      </c>
      <c r="F849" s="58" t="s">
        <v>32</v>
      </c>
      <c r="G849" s="58">
        <v>2</v>
      </c>
      <c r="H849" s="220">
        <v>43</v>
      </c>
      <c r="I849" s="221">
        <f t="shared" si="14"/>
        <v>86</v>
      </c>
      <c r="J849" s="79">
        <v>10</v>
      </c>
      <c r="K849" s="79">
        <v>350</v>
      </c>
      <c r="L849" s="69"/>
      <c r="M849" s="69" t="s">
        <v>33</v>
      </c>
      <c r="N849" s="69" t="s">
        <v>2323</v>
      </c>
      <c r="O849" s="264"/>
      <c r="P849" s="264"/>
    </row>
    <row r="850" s="207" customFormat="1" ht="29" customHeight="1" spans="1:16">
      <c r="A850" s="260">
        <v>266</v>
      </c>
      <c r="B850" s="69" t="s">
        <v>2525</v>
      </c>
      <c r="C850" s="69"/>
      <c r="D850" s="37" t="s">
        <v>867</v>
      </c>
      <c r="E850" s="69" t="s">
        <v>22</v>
      </c>
      <c r="F850" s="58" t="s">
        <v>32</v>
      </c>
      <c r="G850" s="230">
        <v>2</v>
      </c>
      <c r="H850" s="220">
        <v>32</v>
      </c>
      <c r="I850" s="221">
        <f t="shared" si="14"/>
        <v>64</v>
      </c>
      <c r="J850" s="79">
        <v>10</v>
      </c>
      <c r="K850" s="79">
        <v>350</v>
      </c>
      <c r="L850" s="69"/>
      <c r="M850" s="69" t="s">
        <v>33</v>
      </c>
      <c r="N850" s="69" t="s">
        <v>2323</v>
      </c>
      <c r="O850" s="264"/>
      <c r="P850" s="264"/>
    </row>
    <row r="851" s="207" customFormat="1" ht="29" customHeight="1" spans="1:16">
      <c r="A851" s="260">
        <v>267</v>
      </c>
      <c r="B851" s="69" t="s">
        <v>2526</v>
      </c>
      <c r="C851" s="69"/>
      <c r="D851" s="37" t="s">
        <v>2527</v>
      </c>
      <c r="E851" s="69" t="s">
        <v>22</v>
      </c>
      <c r="F851" s="58" t="s">
        <v>32</v>
      </c>
      <c r="G851" s="58">
        <v>5</v>
      </c>
      <c r="H851" s="220">
        <v>32</v>
      </c>
      <c r="I851" s="221">
        <f t="shared" si="14"/>
        <v>160</v>
      </c>
      <c r="J851" s="79">
        <v>10</v>
      </c>
      <c r="K851" s="79">
        <v>350</v>
      </c>
      <c r="L851" s="69"/>
      <c r="M851" s="69" t="s">
        <v>33</v>
      </c>
      <c r="N851" s="69" t="s">
        <v>2323</v>
      </c>
      <c r="O851" s="264"/>
      <c r="P851" s="264"/>
    </row>
    <row r="852" s="207" customFormat="1" ht="29" customHeight="1" spans="1:16">
      <c r="A852" s="260">
        <v>268</v>
      </c>
      <c r="B852" s="69" t="s">
        <v>2525</v>
      </c>
      <c r="C852" s="232"/>
      <c r="D852" s="37" t="s">
        <v>776</v>
      </c>
      <c r="E852" s="69" t="s">
        <v>22</v>
      </c>
      <c r="F852" s="58" t="s">
        <v>32</v>
      </c>
      <c r="G852" s="69">
        <v>5</v>
      </c>
      <c r="H852" s="220">
        <v>23</v>
      </c>
      <c r="I852" s="221">
        <f t="shared" si="14"/>
        <v>115</v>
      </c>
      <c r="J852" s="79">
        <v>10</v>
      </c>
      <c r="K852" s="79">
        <v>350</v>
      </c>
      <c r="L852" s="69"/>
      <c r="M852" s="69" t="s">
        <v>33</v>
      </c>
      <c r="N852" s="69" t="s">
        <v>2323</v>
      </c>
      <c r="O852" s="264"/>
      <c r="P852" s="264"/>
    </row>
    <row r="853" s="207" customFormat="1" ht="29" customHeight="1" spans="1:16">
      <c r="A853" s="260">
        <v>269</v>
      </c>
      <c r="B853" s="69" t="s">
        <v>2526</v>
      </c>
      <c r="C853" s="232"/>
      <c r="D853" s="37" t="s">
        <v>776</v>
      </c>
      <c r="E853" s="69" t="s">
        <v>22</v>
      </c>
      <c r="F853" s="58" t="s">
        <v>32</v>
      </c>
      <c r="G853" s="69">
        <v>5</v>
      </c>
      <c r="H853" s="220">
        <v>18</v>
      </c>
      <c r="I853" s="221">
        <f t="shared" si="14"/>
        <v>90</v>
      </c>
      <c r="J853" s="79">
        <v>10</v>
      </c>
      <c r="K853" s="79">
        <v>350</v>
      </c>
      <c r="L853" s="69"/>
      <c r="M853" s="69" t="s">
        <v>33</v>
      </c>
      <c r="N853" s="69" t="s">
        <v>2323</v>
      </c>
      <c r="O853" s="264"/>
      <c r="P853" s="264"/>
    </row>
    <row r="854" s="207" customFormat="1" ht="29" customHeight="1" spans="1:16">
      <c r="A854" s="260">
        <v>270</v>
      </c>
      <c r="B854" s="69" t="s">
        <v>2526</v>
      </c>
      <c r="C854" s="232"/>
      <c r="D854" s="37" t="s">
        <v>1944</v>
      </c>
      <c r="E854" s="69" t="s">
        <v>22</v>
      </c>
      <c r="F854" s="58" t="s">
        <v>32</v>
      </c>
      <c r="G854" s="58">
        <v>15</v>
      </c>
      <c r="H854" s="220">
        <v>8</v>
      </c>
      <c r="I854" s="221">
        <f t="shared" si="14"/>
        <v>120</v>
      </c>
      <c r="J854" s="79">
        <v>10</v>
      </c>
      <c r="K854" s="79">
        <v>350</v>
      </c>
      <c r="L854" s="69"/>
      <c r="M854" s="69" t="s">
        <v>33</v>
      </c>
      <c r="N854" s="69" t="s">
        <v>2323</v>
      </c>
      <c r="O854" s="264"/>
      <c r="P854" s="264"/>
    </row>
    <row r="855" s="207" customFormat="1" ht="29" customHeight="1" spans="1:16">
      <c r="A855" s="260">
        <v>271</v>
      </c>
      <c r="B855" s="69" t="s">
        <v>2526</v>
      </c>
      <c r="C855" s="232"/>
      <c r="D855" s="37" t="s">
        <v>1271</v>
      </c>
      <c r="E855" s="69" t="s">
        <v>22</v>
      </c>
      <c r="F855" s="58" t="s">
        <v>32</v>
      </c>
      <c r="G855" s="230">
        <v>10</v>
      </c>
      <c r="H855" s="220">
        <v>8</v>
      </c>
      <c r="I855" s="221">
        <f t="shared" si="14"/>
        <v>80</v>
      </c>
      <c r="J855" s="79">
        <v>10</v>
      </c>
      <c r="K855" s="79">
        <v>350</v>
      </c>
      <c r="L855" s="69"/>
      <c r="M855" s="69" t="s">
        <v>33</v>
      </c>
      <c r="N855" s="69" t="s">
        <v>2323</v>
      </c>
      <c r="O855" s="264"/>
      <c r="P855" s="264"/>
    </row>
    <row r="856" s="207" customFormat="1" ht="29" customHeight="1" spans="1:16">
      <c r="A856" s="260">
        <v>272</v>
      </c>
      <c r="B856" s="69" t="s">
        <v>2525</v>
      </c>
      <c r="C856" s="232"/>
      <c r="D856" s="37" t="s">
        <v>1944</v>
      </c>
      <c r="E856" s="69" t="s">
        <v>22</v>
      </c>
      <c r="F856" s="58" t="s">
        <v>32</v>
      </c>
      <c r="G856" s="58">
        <v>15</v>
      </c>
      <c r="H856" s="220">
        <v>14</v>
      </c>
      <c r="I856" s="221">
        <f t="shared" si="14"/>
        <v>210</v>
      </c>
      <c r="J856" s="79">
        <v>10</v>
      </c>
      <c r="K856" s="79">
        <v>350</v>
      </c>
      <c r="L856" s="69"/>
      <c r="M856" s="69" t="s">
        <v>33</v>
      </c>
      <c r="N856" s="69" t="s">
        <v>2323</v>
      </c>
      <c r="O856" s="264"/>
      <c r="P856" s="264"/>
    </row>
    <row r="857" s="207" customFormat="1" ht="29" customHeight="1" spans="1:16">
      <c r="A857" s="260">
        <v>273</v>
      </c>
      <c r="B857" s="69" t="s">
        <v>2525</v>
      </c>
      <c r="C857" s="232"/>
      <c r="D857" s="37" t="s">
        <v>1271</v>
      </c>
      <c r="E857" s="69" t="s">
        <v>22</v>
      </c>
      <c r="F857" s="58" t="s">
        <v>32</v>
      </c>
      <c r="G857" s="69">
        <v>15</v>
      </c>
      <c r="H857" s="220">
        <v>12</v>
      </c>
      <c r="I857" s="221">
        <f t="shared" si="14"/>
        <v>180</v>
      </c>
      <c r="J857" s="79">
        <v>10</v>
      </c>
      <c r="K857" s="79">
        <v>350</v>
      </c>
      <c r="L857" s="69"/>
      <c r="M857" s="69" t="s">
        <v>33</v>
      </c>
      <c r="N857" s="69" t="s">
        <v>2323</v>
      </c>
      <c r="O857" s="264"/>
      <c r="P857" s="264"/>
    </row>
    <row r="858" s="207" customFormat="1" ht="29" customHeight="1" spans="1:16">
      <c r="A858" s="260">
        <v>274</v>
      </c>
      <c r="B858" s="69" t="s">
        <v>1839</v>
      </c>
      <c r="C858" s="221"/>
      <c r="D858" s="37" t="s">
        <v>2528</v>
      </c>
      <c r="E858" s="69" t="s">
        <v>22</v>
      </c>
      <c r="F858" s="58" t="s">
        <v>32</v>
      </c>
      <c r="G858" s="69">
        <v>15</v>
      </c>
      <c r="H858" s="220">
        <v>9</v>
      </c>
      <c r="I858" s="221">
        <f t="shared" si="14"/>
        <v>135</v>
      </c>
      <c r="J858" s="79">
        <v>10</v>
      </c>
      <c r="K858" s="79">
        <v>350</v>
      </c>
      <c r="L858" s="69"/>
      <c r="M858" s="69" t="s">
        <v>33</v>
      </c>
      <c r="N858" s="69" t="s">
        <v>2323</v>
      </c>
      <c r="O858" s="264"/>
      <c r="P858" s="264"/>
    </row>
    <row r="859" s="207" customFormat="1" ht="29" customHeight="1" spans="1:16">
      <c r="A859" s="260">
        <v>275</v>
      </c>
      <c r="B859" s="69" t="s">
        <v>2529</v>
      </c>
      <c r="C859" s="221"/>
      <c r="D859" s="37" t="s">
        <v>2530</v>
      </c>
      <c r="E859" s="69" t="s">
        <v>22</v>
      </c>
      <c r="F859" s="58" t="s">
        <v>32</v>
      </c>
      <c r="G859" s="58">
        <v>20</v>
      </c>
      <c r="H859" s="220">
        <v>25</v>
      </c>
      <c r="I859" s="221">
        <f t="shared" si="14"/>
        <v>500</v>
      </c>
      <c r="J859" s="79">
        <v>10</v>
      </c>
      <c r="K859" s="79">
        <v>350</v>
      </c>
      <c r="L859" s="69"/>
      <c r="M859" s="69" t="s">
        <v>33</v>
      </c>
      <c r="N859" s="69" t="s">
        <v>2323</v>
      </c>
      <c r="O859" s="264"/>
      <c r="P859" s="264"/>
    </row>
    <row r="860" s="207" customFormat="1" ht="29" customHeight="1" spans="1:16">
      <c r="A860" s="260">
        <v>276</v>
      </c>
      <c r="B860" s="69" t="s">
        <v>1941</v>
      </c>
      <c r="C860" s="232"/>
      <c r="D860" s="37" t="s">
        <v>778</v>
      </c>
      <c r="E860" s="69" t="s">
        <v>22</v>
      </c>
      <c r="F860" s="58" t="s">
        <v>118</v>
      </c>
      <c r="G860" s="230">
        <v>10</v>
      </c>
      <c r="H860" s="220">
        <v>5.5</v>
      </c>
      <c r="I860" s="221">
        <f t="shared" si="14"/>
        <v>55</v>
      </c>
      <c r="J860" s="79">
        <v>10</v>
      </c>
      <c r="K860" s="79">
        <v>350</v>
      </c>
      <c r="L860" s="69"/>
      <c r="M860" s="69" t="s">
        <v>33</v>
      </c>
      <c r="N860" s="69" t="s">
        <v>2323</v>
      </c>
      <c r="O860" s="264"/>
      <c r="P860" s="264"/>
    </row>
    <row r="861" s="207" customFormat="1" ht="29" customHeight="1" spans="1:16">
      <c r="A861" s="260">
        <v>277</v>
      </c>
      <c r="B861" s="69" t="s">
        <v>1941</v>
      </c>
      <c r="C861" s="232"/>
      <c r="D861" s="37" t="s">
        <v>779</v>
      </c>
      <c r="E861" s="69" t="s">
        <v>22</v>
      </c>
      <c r="F861" s="58" t="s">
        <v>118</v>
      </c>
      <c r="G861" s="58">
        <v>10</v>
      </c>
      <c r="H861" s="220">
        <v>5.5</v>
      </c>
      <c r="I861" s="221">
        <f t="shared" si="14"/>
        <v>55</v>
      </c>
      <c r="J861" s="79">
        <v>10</v>
      </c>
      <c r="K861" s="79">
        <v>350</v>
      </c>
      <c r="L861" s="69"/>
      <c r="M861" s="69" t="s">
        <v>33</v>
      </c>
      <c r="N861" s="69" t="s">
        <v>2323</v>
      </c>
      <c r="O861" s="264"/>
      <c r="P861" s="264"/>
    </row>
    <row r="862" s="207" customFormat="1" ht="29" customHeight="1" spans="1:16">
      <c r="A862" s="260">
        <v>278</v>
      </c>
      <c r="B862" s="69" t="s">
        <v>1941</v>
      </c>
      <c r="C862" s="232"/>
      <c r="D862" s="37" t="s">
        <v>781</v>
      </c>
      <c r="E862" s="69" t="s">
        <v>22</v>
      </c>
      <c r="F862" s="58" t="s">
        <v>118</v>
      </c>
      <c r="G862" s="69">
        <v>10</v>
      </c>
      <c r="H862" s="220">
        <v>6.5</v>
      </c>
      <c r="I862" s="221">
        <f t="shared" si="14"/>
        <v>65</v>
      </c>
      <c r="J862" s="79">
        <v>10</v>
      </c>
      <c r="K862" s="79">
        <v>350</v>
      </c>
      <c r="L862" s="69"/>
      <c r="M862" s="69" t="s">
        <v>33</v>
      </c>
      <c r="N862" s="69" t="s">
        <v>2323</v>
      </c>
      <c r="O862" s="264"/>
      <c r="P862" s="264"/>
    </row>
    <row r="863" s="207" customFormat="1" ht="29" customHeight="1" spans="1:16">
      <c r="A863" s="260">
        <v>279</v>
      </c>
      <c r="B863" s="69" t="s">
        <v>1941</v>
      </c>
      <c r="C863" s="232"/>
      <c r="D863" s="37" t="s">
        <v>785</v>
      </c>
      <c r="E863" s="69" t="s">
        <v>22</v>
      </c>
      <c r="F863" s="58" t="s">
        <v>118</v>
      </c>
      <c r="G863" s="69">
        <v>10</v>
      </c>
      <c r="H863" s="220">
        <v>9.5</v>
      </c>
      <c r="I863" s="221">
        <f t="shared" si="14"/>
        <v>95</v>
      </c>
      <c r="J863" s="79">
        <v>10</v>
      </c>
      <c r="K863" s="79">
        <v>350</v>
      </c>
      <c r="L863" s="69"/>
      <c r="M863" s="69" t="s">
        <v>33</v>
      </c>
      <c r="N863" s="69" t="s">
        <v>2323</v>
      </c>
      <c r="O863" s="264"/>
      <c r="P863" s="264"/>
    </row>
    <row r="864" s="207" customFormat="1" ht="29" customHeight="1" spans="1:16">
      <c r="A864" s="260">
        <v>280</v>
      </c>
      <c r="B864" s="69" t="s">
        <v>1941</v>
      </c>
      <c r="C864" s="232"/>
      <c r="D864" s="37" t="s">
        <v>1271</v>
      </c>
      <c r="E864" s="69" t="s">
        <v>22</v>
      </c>
      <c r="F864" s="58" t="s">
        <v>118</v>
      </c>
      <c r="G864" s="58">
        <v>5</v>
      </c>
      <c r="H864" s="220">
        <v>11.5</v>
      </c>
      <c r="I864" s="221">
        <f t="shared" si="14"/>
        <v>57.5</v>
      </c>
      <c r="J864" s="79">
        <v>10</v>
      </c>
      <c r="K864" s="79">
        <v>350</v>
      </c>
      <c r="L864" s="69"/>
      <c r="M864" s="69" t="s">
        <v>33</v>
      </c>
      <c r="N864" s="69" t="s">
        <v>2323</v>
      </c>
      <c r="O864" s="264"/>
      <c r="P864" s="264"/>
    </row>
    <row r="865" s="207" customFormat="1" ht="29" customHeight="1" spans="1:16">
      <c r="A865" s="260">
        <v>281</v>
      </c>
      <c r="B865" s="69" t="s">
        <v>2531</v>
      </c>
      <c r="C865" s="232"/>
      <c r="D865" s="37" t="s">
        <v>2532</v>
      </c>
      <c r="E865" s="69" t="s">
        <v>22</v>
      </c>
      <c r="F865" s="58" t="s">
        <v>453</v>
      </c>
      <c r="G865" s="230">
        <v>10</v>
      </c>
      <c r="H865" s="220">
        <v>5</v>
      </c>
      <c r="I865" s="221">
        <f t="shared" si="14"/>
        <v>50</v>
      </c>
      <c r="J865" s="79">
        <v>10</v>
      </c>
      <c r="K865" s="79">
        <v>350</v>
      </c>
      <c r="L865" s="69"/>
      <c r="M865" s="69" t="s">
        <v>33</v>
      </c>
      <c r="N865" s="69" t="s">
        <v>2323</v>
      </c>
      <c r="O865" s="264"/>
      <c r="P865" s="264"/>
    </row>
    <row r="866" s="207" customFormat="1" ht="29" customHeight="1" spans="1:16">
      <c r="A866" s="260">
        <v>282</v>
      </c>
      <c r="B866" s="69" t="s">
        <v>2531</v>
      </c>
      <c r="C866" s="232"/>
      <c r="D866" s="37" t="s">
        <v>2533</v>
      </c>
      <c r="E866" s="69" t="s">
        <v>22</v>
      </c>
      <c r="F866" s="58" t="s">
        <v>453</v>
      </c>
      <c r="G866" s="58">
        <v>5</v>
      </c>
      <c r="H866" s="220">
        <v>9</v>
      </c>
      <c r="I866" s="221">
        <f t="shared" si="14"/>
        <v>45</v>
      </c>
      <c r="J866" s="79">
        <v>10</v>
      </c>
      <c r="K866" s="79">
        <v>350</v>
      </c>
      <c r="L866" s="69"/>
      <c r="M866" s="69" t="s">
        <v>33</v>
      </c>
      <c r="N866" s="69" t="s">
        <v>2323</v>
      </c>
      <c r="O866" s="264"/>
      <c r="P866" s="264"/>
    </row>
    <row r="867" s="207" customFormat="1" ht="29" customHeight="1" spans="1:16">
      <c r="A867" s="260">
        <v>283</v>
      </c>
      <c r="B867" s="69" t="s">
        <v>2531</v>
      </c>
      <c r="C867" s="232"/>
      <c r="D867" s="37" t="s">
        <v>2534</v>
      </c>
      <c r="E867" s="69" t="s">
        <v>22</v>
      </c>
      <c r="F867" s="58" t="s">
        <v>453</v>
      </c>
      <c r="G867" s="69">
        <v>5</v>
      </c>
      <c r="H867" s="220">
        <v>7</v>
      </c>
      <c r="I867" s="221">
        <f t="shared" si="14"/>
        <v>35</v>
      </c>
      <c r="J867" s="79">
        <v>10</v>
      </c>
      <c r="K867" s="79">
        <v>350</v>
      </c>
      <c r="L867" s="69"/>
      <c r="M867" s="69" t="s">
        <v>33</v>
      </c>
      <c r="N867" s="69" t="s">
        <v>2323</v>
      </c>
      <c r="O867" s="264"/>
      <c r="P867" s="264"/>
    </row>
    <row r="868" s="207" customFormat="1" ht="29" customHeight="1" spans="1:16">
      <c r="A868" s="260">
        <v>284</v>
      </c>
      <c r="B868" s="69" t="s">
        <v>2531</v>
      </c>
      <c r="C868" s="232"/>
      <c r="D868" s="37" t="s">
        <v>2535</v>
      </c>
      <c r="E868" s="69" t="s">
        <v>22</v>
      </c>
      <c r="F868" s="58" t="s">
        <v>453</v>
      </c>
      <c r="G868" s="69">
        <v>5</v>
      </c>
      <c r="H868" s="220">
        <v>11</v>
      </c>
      <c r="I868" s="221">
        <f t="shared" si="14"/>
        <v>55</v>
      </c>
      <c r="J868" s="79">
        <v>10</v>
      </c>
      <c r="K868" s="79">
        <v>350</v>
      </c>
      <c r="L868" s="69"/>
      <c r="M868" s="69" t="s">
        <v>33</v>
      </c>
      <c r="N868" s="69" t="s">
        <v>2323</v>
      </c>
      <c r="O868" s="264"/>
      <c r="P868" s="264"/>
    </row>
    <row r="869" s="207" customFormat="1" ht="29" customHeight="1" spans="1:16">
      <c r="A869" s="260">
        <v>285</v>
      </c>
      <c r="B869" s="69" t="s">
        <v>971</v>
      </c>
      <c r="C869" s="232"/>
      <c r="D869" s="37" t="s">
        <v>1838</v>
      </c>
      <c r="E869" s="69" t="s">
        <v>22</v>
      </c>
      <c r="F869" s="58" t="s">
        <v>118</v>
      </c>
      <c r="G869" s="58">
        <v>10</v>
      </c>
      <c r="H869" s="220">
        <v>2</v>
      </c>
      <c r="I869" s="221">
        <f t="shared" si="14"/>
        <v>20</v>
      </c>
      <c r="J869" s="79">
        <v>10</v>
      </c>
      <c r="K869" s="79">
        <v>350</v>
      </c>
      <c r="L869" s="69"/>
      <c r="M869" s="69" t="s">
        <v>33</v>
      </c>
      <c r="N869" s="69" t="s">
        <v>2323</v>
      </c>
      <c r="O869" s="264"/>
      <c r="P869" s="264"/>
    </row>
    <row r="870" s="207" customFormat="1" ht="29" customHeight="1" spans="1:16">
      <c r="A870" s="260">
        <v>286</v>
      </c>
      <c r="B870" s="69" t="s">
        <v>971</v>
      </c>
      <c r="C870" s="232"/>
      <c r="D870" s="37" t="s">
        <v>2536</v>
      </c>
      <c r="E870" s="69" t="s">
        <v>22</v>
      </c>
      <c r="F870" s="58" t="s">
        <v>118</v>
      </c>
      <c r="G870" s="230">
        <v>10</v>
      </c>
      <c r="H870" s="220">
        <v>1.8</v>
      </c>
      <c r="I870" s="221">
        <f t="shared" si="14"/>
        <v>18</v>
      </c>
      <c r="J870" s="79">
        <v>10</v>
      </c>
      <c r="K870" s="79">
        <v>350</v>
      </c>
      <c r="L870" s="69"/>
      <c r="M870" s="69" t="s">
        <v>33</v>
      </c>
      <c r="N870" s="69" t="s">
        <v>2323</v>
      </c>
      <c r="O870" s="264"/>
      <c r="P870" s="264"/>
    </row>
    <row r="871" s="207" customFormat="1" ht="29" customHeight="1" spans="1:16">
      <c r="A871" s="260">
        <v>287</v>
      </c>
      <c r="B871" s="69" t="s">
        <v>2537</v>
      </c>
      <c r="C871" s="69"/>
      <c r="D871" s="37" t="s">
        <v>2538</v>
      </c>
      <c r="E871" s="69" t="s">
        <v>22</v>
      </c>
      <c r="F871" s="58" t="s">
        <v>453</v>
      </c>
      <c r="G871" s="58">
        <v>20</v>
      </c>
      <c r="H871" s="220">
        <v>5</v>
      </c>
      <c r="I871" s="221">
        <f t="shared" si="14"/>
        <v>100</v>
      </c>
      <c r="J871" s="79">
        <v>10</v>
      </c>
      <c r="K871" s="79">
        <v>350</v>
      </c>
      <c r="L871" s="69"/>
      <c r="M871" s="69" t="s">
        <v>213</v>
      </c>
      <c r="N871" s="69" t="s">
        <v>2323</v>
      </c>
      <c r="O871" s="264"/>
      <c r="P871" s="264"/>
    </row>
    <row r="872" s="207" customFormat="1" ht="29" customHeight="1" spans="1:16">
      <c r="A872" s="260">
        <v>288</v>
      </c>
      <c r="B872" s="69" t="s">
        <v>2539</v>
      </c>
      <c r="C872" s="69"/>
      <c r="D872" s="37" t="s">
        <v>3015</v>
      </c>
      <c r="E872" s="69" t="s">
        <v>22</v>
      </c>
      <c r="F872" s="58" t="s">
        <v>453</v>
      </c>
      <c r="G872" s="69">
        <v>5</v>
      </c>
      <c r="H872" s="220">
        <v>180</v>
      </c>
      <c r="I872" s="221">
        <f t="shared" si="14"/>
        <v>900</v>
      </c>
      <c r="J872" s="79">
        <v>10</v>
      </c>
      <c r="K872" s="79">
        <v>350</v>
      </c>
      <c r="L872" s="69"/>
      <c r="M872" s="69" t="s">
        <v>213</v>
      </c>
      <c r="N872" s="69" t="s">
        <v>2323</v>
      </c>
      <c r="O872" s="264"/>
      <c r="P872" s="264"/>
    </row>
    <row r="873" s="207" customFormat="1" ht="29" customHeight="1" spans="1:16">
      <c r="A873" s="260">
        <v>289</v>
      </c>
      <c r="B873" s="69" t="s">
        <v>2541</v>
      </c>
      <c r="C873" s="69"/>
      <c r="D873" s="37" t="s">
        <v>2542</v>
      </c>
      <c r="E873" s="69" t="s">
        <v>22</v>
      </c>
      <c r="F873" s="58" t="s">
        <v>453</v>
      </c>
      <c r="G873" s="69">
        <v>5</v>
      </c>
      <c r="H873" s="220">
        <v>136</v>
      </c>
      <c r="I873" s="221">
        <f t="shared" si="14"/>
        <v>680</v>
      </c>
      <c r="J873" s="79">
        <v>10</v>
      </c>
      <c r="K873" s="79">
        <v>350</v>
      </c>
      <c r="L873" s="69"/>
      <c r="M873" s="69" t="s">
        <v>213</v>
      </c>
      <c r="N873" s="69" t="s">
        <v>2323</v>
      </c>
      <c r="O873" s="264"/>
      <c r="P873" s="264"/>
    </row>
    <row r="874" s="207" customFormat="1" ht="29" customHeight="1" spans="1:16">
      <c r="A874" s="260">
        <v>290</v>
      </c>
      <c r="B874" s="69" t="s">
        <v>2543</v>
      </c>
      <c r="C874" s="69"/>
      <c r="D874" s="37" t="s">
        <v>2544</v>
      </c>
      <c r="E874" s="69" t="s">
        <v>22</v>
      </c>
      <c r="F874" s="58" t="s">
        <v>137</v>
      </c>
      <c r="G874" s="58">
        <v>5</v>
      </c>
      <c r="H874" s="220">
        <v>596</v>
      </c>
      <c r="I874" s="221">
        <f t="shared" si="14"/>
        <v>2980</v>
      </c>
      <c r="J874" s="79">
        <v>10</v>
      </c>
      <c r="K874" s="79">
        <v>350</v>
      </c>
      <c r="L874" s="69"/>
      <c r="M874" s="69" t="s">
        <v>213</v>
      </c>
      <c r="N874" s="69" t="s">
        <v>2323</v>
      </c>
      <c r="O874" s="264"/>
      <c r="P874" s="264"/>
    </row>
    <row r="875" s="207" customFormat="1" ht="29" customHeight="1" spans="1:16">
      <c r="A875" s="260">
        <v>291</v>
      </c>
      <c r="B875" s="69" t="s">
        <v>2545</v>
      </c>
      <c r="C875" s="69"/>
      <c r="D875" s="37" t="s">
        <v>2546</v>
      </c>
      <c r="E875" s="69" t="s">
        <v>22</v>
      </c>
      <c r="F875" s="58" t="s">
        <v>32</v>
      </c>
      <c r="G875" s="230">
        <v>5</v>
      </c>
      <c r="H875" s="220">
        <v>130</v>
      </c>
      <c r="I875" s="221">
        <f t="shared" si="14"/>
        <v>650</v>
      </c>
      <c r="J875" s="79">
        <v>10</v>
      </c>
      <c r="K875" s="79">
        <v>350</v>
      </c>
      <c r="L875" s="69"/>
      <c r="M875" s="69" t="s">
        <v>213</v>
      </c>
      <c r="N875" s="69" t="s">
        <v>2323</v>
      </c>
      <c r="O875" s="264"/>
      <c r="P875" s="264"/>
    </row>
    <row r="876" s="207" customFormat="1" ht="29" customHeight="1" spans="1:16">
      <c r="A876" s="260">
        <v>292</v>
      </c>
      <c r="B876" s="69" t="s">
        <v>2547</v>
      </c>
      <c r="C876" s="232"/>
      <c r="D876" s="37" t="s">
        <v>2548</v>
      </c>
      <c r="E876" s="69" t="s">
        <v>22</v>
      </c>
      <c r="F876" s="58" t="s">
        <v>118</v>
      </c>
      <c r="G876" s="58">
        <v>25</v>
      </c>
      <c r="H876" s="220">
        <v>2.5</v>
      </c>
      <c r="I876" s="221">
        <f t="shared" si="14"/>
        <v>62.5</v>
      </c>
      <c r="J876" s="79">
        <v>10</v>
      </c>
      <c r="K876" s="79">
        <v>350</v>
      </c>
      <c r="L876" s="69"/>
      <c r="M876" s="69" t="s">
        <v>213</v>
      </c>
      <c r="N876" s="69" t="s">
        <v>2323</v>
      </c>
      <c r="O876" s="264"/>
      <c r="P876" s="264"/>
    </row>
    <row r="877" s="207" customFormat="1" ht="29" customHeight="1" spans="1:16">
      <c r="A877" s="260">
        <v>293</v>
      </c>
      <c r="B877" s="69" t="s">
        <v>2549</v>
      </c>
      <c r="C877" s="232"/>
      <c r="D877" s="37" t="s">
        <v>2550</v>
      </c>
      <c r="E877" s="69" t="s">
        <v>22</v>
      </c>
      <c r="F877" s="58" t="s">
        <v>32</v>
      </c>
      <c r="G877" s="69">
        <v>25</v>
      </c>
      <c r="H877" s="220">
        <v>1.1</v>
      </c>
      <c r="I877" s="221">
        <f t="shared" si="14"/>
        <v>27.5</v>
      </c>
      <c r="J877" s="79">
        <v>10</v>
      </c>
      <c r="K877" s="79">
        <v>350</v>
      </c>
      <c r="L877" s="69"/>
      <c r="M877" s="69" t="s">
        <v>213</v>
      </c>
      <c r="N877" s="69" t="s">
        <v>2323</v>
      </c>
      <c r="O877" s="264"/>
      <c r="P877" s="264"/>
    </row>
    <row r="878" s="207" customFormat="1" ht="29" customHeight="1" spans="1:16">
      <c r="A878" s="260">
        <v>294</v>
      </c>
      <c r="B878" s="69" t="s">
        <v>2551</v>
      </c>
      <c r="C878" s="69"/>
      <c r="D878" s="37" t="s">
        <v>2552</v>
      </c>
      <c r="E878" s="69" t="s">
        <v>22</v>
      </c>
      <c r="F878" s="58" t="s">
        <v>178</v>
      </c>
      <c r="G878" s="69">
        <v>1</v>
      </c>
      <c r="H878" s="220">
        <v>245</v>
      </c>
      <c r="I878" s="221">
        <f t="shared" si="14"/>
        <v>245</v>
      </c>
      <c r="J878" s="79">
        <v>10</v>
      </c>
      <c r="K878" s="79">
        <v>350</v>
      </c>
      <c r="L878" s="69"/>
      <c r="M878" s="69" t="s">
        <v>213</v>
      </c>
      <c r="N878" s="69" t="s">
        <v>2323</v>
      </c>
      <c r="O878" s="264"/>
      <c r="P878" s="264"/>
    </row>
    <row r="879" s="207" customFormat="1" ht="29" customHeight="1" spans="1:16">
      <c r="A879" s="260">
        <v>295</v>
      </c>
      <c r="B879" s="69" t="s">
        <v>1561</v>
      </c>
      <c r="C879" s="232"/>
      <c r="D879" s="69" t="s">
        <v>2553</v>
      </c>
      <c r="E879" s="69" t="s">
        <v>22</v>
      </c>
      <c r="F879" s="58" t="s">
        <v>23</v>
      </c>
      <c r="G879" s="58">
        <v>2</v>
      </c>
      <c r="H879" s="220">
        <v>26</v>
      </c>
      <c r="I879" s="221">
        <f t="shared" si="14"/>
        <v>52</v>
      </c>
      <c r="J879" s="79">
        <v>10</v>
      </c>
      <c r="K879" s="79">
        <v>350</v>
      </c>
      <c r="L879" s="69"/>
      <c r="M879" s="69" t="s">
        <v>213</v>
      </c>
      <c r="N879" s="69" t="s">
        <v>2323</v>
      </c>
      <c r="O879" s="264"/>
      <c r="P879" s="264"/>
    </row>
    <row r="880" s="207" customFormat="1" ht="29" customHeight="1" spans="1:16">
      <c r="A880" s="260">
        <v>296</v>
      </c>
      <c r="B880" s="69" t="s">
        <v>2554</v>
      </c>
      <c r="C880" s="69"/>
      <c r="D880" s="69" t="s">
        <v>2555</v>
      </c>
      <c r="E880" s="69" t="s">
        <v>22</v>
      </c>
      <c r="F880" s="58" t="s">
        <v>204</v>
      </c>
      <c r="G880" s="230">
        <v>10</v>
      </c>
      <c r="H880" s="220">
        <v>4.8</v>
      </c>
      <c r="I880" s="221">
        <f t="shared" si="14"/>
        <v>48</v>
      </c>
      <c r="J880" s="79">
        <v>10</v>
      </c>
      <c r="K880" s="79">
        <v>350</v>
      </c>
      <c r="L880" s="69"/>
      <c r="M880" s="69" t="s">
        <v>213</v>
      </c>
      <c r="N880" s="69" t="s">
        <v>2323</v>
      </c>
      <c r="O880" s="264"/>
      <c r="P880" s="264"/>
    </row>
    <row r="881" s="207" customFormat="1" ht="29" customHeight="1" spans="1:16">
      <c r="A881" s="260">
        <v>297</v>
      </c>
      <c r="B881" s="69" t="s">
        <v>2556</v>
      </c>
      <c r="C881" s="69"/>
      <c r="D881" s="37" t="s">
        <v>2557</v>
      </c>
      <c r="E881" s="69" t="s">
        <v>22</v>
      </c>
      <c r="F881" s="58" t="s">
        <v>204</v>
      </c>
      <c r="G881" s="58">
        <v>4</v>
      </c>
      <c r="H881" s="220">
        <v>27</v>
      </c>
      <c r="I881" s="221">
        <f t="shared" si="14"/>
        <v>108</v>
      </c>
      <c r="J881" s="79">
        <v>10</v>
      </c>
      <c r="K881" s="79">
        <v>350</v>
      </c>
      <c r="L881" s="69"/>
      <c r="M881" s="69" t="s">
        <v>213</v>
      </c>
      <c r="N881" s="69" t="s">
        <v>2323</v>
      </c>
      <c r="O881" s="264"/>
      <c r="P881" s="264"/>
    </row>
    <row r="882" s="207" customFormat="1" ht="29" customHeight="1" spans="1:16">
      <c r="A882" s="260">
        <v>298</v>
      </c>
      <c r="B882" s="69" t="s">
        <v>43</v>
      </c>
      <c r="C882" s="69"/>
      <c r="D882" s="37" t="s">
        <v>3016</v>
      </c>
      <c r="E882" s="69" t="s">
        <v>22</v>
      </c>
      <c r="F882" s="58" t="s">
        <v>45</v>
      </c>
      <c r="G882" s="69">
        <v>10</v>
      </c>
      <c r="H882" s="220">
        <v>16</v>
      </c>
      <c r="I882" s="221">
        <f t="shared" si="14"/>
        <v>160</v>
      </c>
      <c r="J882" s="79">
        <v>10</v>
      </c>
      <c r="K882" s="79">
        <v>350</v>
      </c>
      <c r="L882" s="69"/>
      <c r="M882" s="69" t="s">
        <v>213</v>
      </c>
      <c r="N882" s="69" t="s">
        <v>2323</v>
      </c>
      <c r="O882" s="264"/>
      <c r="P882" s="264"/>
    </row>
    <row r="883" s="207" customFormat="1" ht="29" customHeight="1" spans="1:16">
      <c r="A883" s="260">
        <v>299</v>
      </c>
      <c r="B883" s="69" t="s">
        <v>2559</v>
      </c>
      <c r="C883" s="232"/>
      <c r="D883" s="37" t="s">
        <v>3017</v>
      </c>
      <c r="E883" s="69" t="s">
        <v>22</v>
      </c>
      <c r="F883" s="58" t="s">
        <v>2561</v>
      </c>
      <c r="G883" s="69">
        <v>8</v>
      </c>
      <c r="H883" s="220">
        <v>23</v>
      </c>
      <c r="I883" s="221">
        <f t="shared" si="14"/>
        <v>184</v>
      </c>
      <c r="J883" s="79">
        <v>10</v>
      </c>
      <c r="K883" s="79">
        <v>350</v>
      </c>
      <c r="L883" s="69"/>
      <c r="M883" s="69" t="s">
        <v>213</v>
      </c>
      <c r="N883" s="69" t="s">
        <v>2323</v>
      </c>
      <c r="O883" s="264"/>
      <c r="P883" s="264"/>
    </row>
    <row r="884" s="207" customFormat="1" ht="29" customHeight="1" spans="1:16">
      <c r="A884" s="260">
        <v>300</v>
      </c>
      <c r="B884" s="69" t="s">
        <v>2062</v>
      </c>
      <c r="C884" s="79"/>
      <c r="D884" s="37" t="s">
        <v>2562</v>
      </c>
      <c r="E884" s="69" t="s">
        <v>22</v>
      </c>
      <c r="F884" s="58" t="s">
        <v>61</v>
      </c>
      <c r="G884" s="58">
        <v>8</v>
      </c>
      <c r="H884" s="220">
        <v>0.6</v>
      </c>
      <c r="I884" s="221">
        <f t="shared" si="14"/>
        <v>4.8</v>
      </c>
      <c r="J884" s="79">
        <v>10</v>
      </c>
      <c r="K884" s="79">
        <v>350</v>
      </c>
      <c r="L884" s="69"/>
      <c r="M884" s="69" t="s">
        <v>213</v>
      </c>
      <c r="N884" s="69" t="s">
        <v>2323</v>
      </c>
      <c r="O884" s="264"/>
      <c r="P884" s="264"/>
    </row>
    <row r="885" s="207" customFormat="1" ht="29" customHeight="1" spans="1:16">
      <c r="A885" s="260">
        <v>301</v>
      </c>
      <c r="B885" s="69" t="s">
        <v>188</v>
      </c>
      <c r="C885" s="232"/>
      <c r="D885" s="37" t="s">
        <v>2563</v>
      </c>
      <c r="E885" s="69" t="s">
        <v>22</v>
      </c>
      <c r="F885" s="58" t="s">
        <v>210</v>
      </c>
      <c r="G885" s="230">
        <v>10</v>
      </c>
      <c r="H885" s="220">
        <v>4</v>
      </c>
      <c r="I885" s="221">
        <f t="shared" si="14"/>
        <v>40</v>
      </c>
      <c r="J885" s="79">
        <v>10</v>
      </c>
      <c r="K885" s="79">
        <v>350</v>
      </c>
      <c r="L885" s="69"/>
      <c r="M885" s="69" t="s">
        <v>213</v>
      </c>
      <c r="N885" s="69" t="s">
        <v>2323</v>
      </c>
      <c r="O885" s="264"/>
      <c r="P885" s="264"/>
    </row>
    <row r="886" s="207" customFormat="1" ht="29" customHeight="1" spans="1:16">
      <c r="A886" s="260">
        <v>302</v>
      </c>
      <c r="B886" s="69" t="s">
        <v>2564</v>
      </c>
      <c r="C886" s="232"/>
      <c r="D886" s="37" t="s">
        <v>2500</v>
      </c>
      <c r="E886" s="69" t="s">
        <v>22</v>
      </c>
      <c r="F886" s="58" t="s">
        <v>210</v>
      </c>
      <c r="G886" s="58">
        <v>10</v>
      </c>
      <c r="H886" s="220">
        <v>4.5</v>
      </c>
      <c r="I886" s="221">
        <f t="shared" si="14"/>
        <v>45</v>
      </c>
      <c r="J886" s="79">
        <v>10</v>
      </c>
      <c r="K886" s="79">
        <v>350</v>
      </c>
      <c r="L886" s="69"/>
      <c r="M886" s="69" t="s">
        <v>213</v>
      </c>
      <c r="N886" s="69" t="s">
        <v>2323</v>
      </c>
      <c r="O886" s="264"/>
      <c r="P886" s="264"/>
    </row>
    <row r="887" s="207" customFormat="1" ht="29" customHeight="1" spans="1:16">
      <c r="A887" s="260">
        <v>303</v>
      </c>
      <c r="B887" s="69" t="s">
        <v>2565</v>
      </c>
      <c r="C887" s="232"/>
      <c r="D887" s="37" t="s">
        <v>2566</v>
      </c>
      <c r="E887" s="69" t="s">
        <v>22</v>
      </c>
      <c r="F887" s="58" t="s">
        <v>210</v>
      </c>
      <c r="G887" s="69">
        <v>5</v>
      </c>
      <c r="H887" s="220">
        <v>2.8</v>
      </c>
      <c r="I887" s="221">
        <f t="shared" si="14"/>
        <v>14</v>
      </c>
      <c r="J887" s="79">
        <v>10</v>
      </c>
      <c r="K887" s="79">
        <v>350</v>
      </c>
      <c r="L887" s="69"/>
      <c r="M887" s="69" t="s">
        <v>213</v>
      </c>
      <c r="N887" s="69" t="s">
        <v>2323</v>
      </c>
      <c r="O887" s="264"/>
      <c r="P887" s="264"/>
    </row>
    <row r="888" s="207" customFormat="1" ht="29" customHeight="1" spans="1:16">
      <c r="A888" s="260">
        <v>304</v>
      </c>
      <c r="B888" s="69" t="s">
        <v>2565</v>
      </c>
      <c r="C888" s="232"/>
      <c r="D888" s="37" t="s">
        <v>2567</v>
      </c>
      <c r="E888" s="69" t="s">
        <v>22</v>
      </c>
      <c r="F888" s="58" t="s">
        <v>210</v>
      </c>
      <c r="G888" s="69">
        <v>5</v>
      </c>
      <c r="H888" s="220">
        <v>2</v>
      </c>
      <c r="I888" s="221">
        <f t="shared" si="14"/>
        <v>10</v>
      </c>
      <c r="J888" s="79">
        <v>10</v>
      </c>
      <c r="K888" s="79">
        <v>350</v>
      </c>
      <c r="L888" s="69"/>
      <c r="M888" s="69" t="s">
        <v>213</v>
      </c>
      <c r="N888" s="69" t="s">
        <v>2323</v>
      </c>
      <c r="O888" s="264"/>
      <c r="P888" s="264"/>
    </row>
    <row r="889" s="207" customFormat="1" ht="29" customHeight="1" spans="1:16">
      <c r="A889" s="260">
        <v>305</v>
      </c>
      <c r="B889" s="69" t="s">
        <v>194</v>
      </c>
      <c r="C889" s="69"/>
      <c r="D889" s="37" t="s">
        <v>3018</v>
      </c>
      <c r="E889" s="69" t="s">
        <v>22</v>
      </c>
      <c r="F889" s="58" t="s">
        <v>45</v>
      </c>
      <c r="G889" s="58">
        <v>5</v>
      </c>
      <c r="H889" s="220">
        <v>40</v>
      </c>
      <c r="I889" s="221">
        <f t="shared" si="14"/>
        <v>200</v>
      </c>
      <c r="J889" s="79">
        <v>10</v>
      </c>
      <c r="K889" s="79">
        <v>350</v>
      </c>
      <c r="L889" s="69"/>
      <c r="M889" s="69" t="s">
        <v>213</v>
      </c>
      <c r="N889" s="69" t="s">
        <v>2323</v>
      </c>
      <c r="O889" s="264"/>
      <c r="P889" s="264"/>
    </row>
    <row r="890" s="207" customFormat="1" ht="29" customHeight="1" spans="1:16">
      <c r="A890" s="260">
        <v>306</v>
      </c>
      <c r="B890" s="69" t="s">
        <v>1803</v>
      </c>
      <c r="C890" s="69"/>
      <c r="D890" s="69" t="s">
        <v>2568</v>
      </c>
      <c r="E890" s="69" t="s">
        <v>22</v>
      </c>
      <c r="F890" s="58" t="s">
        <v>45</v>
      </c>
      <c r="G890" s="230">
        <v>5</v>
      </c>
      <c r="H890" s="220">
        <v>40</v>
      </c>
      <c r="I890" s="221">
        <f t="shared" si="14"/>
        <v>200</v>
      </c>
      <c r="J890" s="79">
        <v>10</v>
      </c>
      <c r="K890" s="79">
        <v>350</v>
      </c>
      <c r="L890" s="69"/>
      <c r="M890" s="69" t="s">
        <v>213</v>
      </c>
      <c r="N890" s="69" t="s">
        <v>2323</v>
      </c>
      <c r="O890" s="264"/>
      <c r="P890" s="264"/>
    </row>
    <row r="891" s="207" customFormat="1" ht="29" customHeight="1" spans="1:16">
      <c r="A891" s="260">
        <v>307</v>
      </c>
      <c r="B891" s="69" t="s">
        <v>75</v>
      </c>
      <c r="C891" s="69"/>
      <c r="D891" s="69" t="s">
        <v>2569</v>
      </c>
      <c r="E891" s="69" t="s">
        <v>22</v>
      </c>
      <c r="F891" s="58" t="s">
        <v>45</v>
      </c>
      <c r="G891" s="58">
        <v>10</v>
      </c>
      <c r="H891" s="220">
        <v>42</v>
      </c>
      <c r="I891" s="221">
        <f t="shared" si="14"/>
        <v>420</v>
      </c>
      <c r="J891" s="79">
        <v>10</v>
      </c>
      <c r="K891" s="79">
        <v>350</v>
      </c>
      <c r="L891" s="69"/>
      <c r="M891" s="69" t="s">
        <v>213</v>
      </c>
      <c r="N891" s="69" t="s">
        <v>2323</v>
      </c>
      <c r="O891" s="264"/>
      <c r="P891" s="264"/>
    </row>
    <row r="892" s="207" customFormat="1" ht="29" customHeight="1" spans="1:16">
      <c r="A892" s="260">
        <v>308</v>
      </c>
      <c r="B892" s="69" t="s">
        <v>2570</v>
      </c>
      <c r="C892" s="69"/>
      <c r="D892" s="37" t="s">
        <v>2571</v>
      </c>
      <c r="E892" s="69" t="s">
        <v>22</v>
      </c>
      <c r="F892" s="58" t="s">
        <v>118</v>
      </c>
      <c r="G892" s="69">
        <v>8</v>
      </c>
      <c r="H892" s="220">
        <v>37</v>
      </c>
      <c r="I892" s="221">
        <f t="shared" si="14"/>
        <v>296</v>
      </c>
      <c r="J892" s="79">
        <v>10</v>
      </c>
      <c r="K892" s="79">
        <v>350</v>
      </c>
      <c r="L892" s="69"/>
      <c r="M892" s="69" t="s">
        <v>213</v>
      </c>
      <c r="N892" s="69" t="s">
        <v>2323</v>
      </c>
      <c r="O892" s="264"/>
      <c r="P892" s="264"/>
    </row>
    <row r="893" s="207" customFormat="1" ht="29" customHeight="1" spans="1:16">
      <c r="A893" s="260">
        <v>309</v>
      </c>
      <c r="B893" s="69" t="s">
        <v>2570</v>
      </c>
      <c r="C893" s="69"/>
      <c r="D893" s="37" t="s">
        <v>2572</v>
      </c>
      <c r="E893" s="69" t="s">
        <v>22</v>
      </c>
      <c r="F893" s="58" t="s">
        <v>118</v>
      </c>
      <c r="G893" s="69">
        <v>8</v>
      </c>
      <c r="H893" s="220">
        <v>32</v>
      </c>
      <c r="I893" s="221">
        <f t="shared" si="14"/>
        <v>256</v>
      </c>
      <c r="J893" s="79">
        <v>10</v>
      </c>
      <c r="K893" s="79">
        <v>350</v>
      </c>
      <c r="L893" s="69"/>
      <c r="M893" s="69" t="s">
        <v>213</v>
      </c>
      <c r="N893" s="69" t="s">
        <v>2323</v>
      </c>
      <c r="O893" s="264"/>
      <c r="P893" s="264"/>
    </row>
    <row r="894" s="207" customFormat="1" ht="29" customHeight="1" spans="1:16">
      <c r="A894" s="260">
        <v>310</v>
      </c>
      <c r="B894" s="69" t="s">
        <v>884</v>
      </c>
      <c r="C894" s="69"/>
      <c r="D894" s="37" t="s">
        <v>2573</v>
      </c>
      <c r="E894" s="69" t="s">
        <v>22</v>
      </c>
      <c r="F894" s="58" t="s">
        <v>23</v>
      </c>
      <c r="G894" s="58">
        <v>5</v>
      </c>
      <c r="H894" s="220">
        <v>22</v>
      </c>
      <c r="I894" s="221">
        <f t="shared" si="14"/>
        <v>110</v>
      </c>
      <c r="J894" s="79">
        <v>10</v>
      </c>
      <c r="K894" s="79">
        <v>350</v>
      </c>
      <c r="L894" s="69"/>
      <c r="M894" s="69" t="s">
        <v>213</v>
      </c>
      <c r="N894" s="69" t="s">
        <v>2323</v>
      </c>
      <c r="O894" s="264"/>
      <c r="P894" s="264"/>
    </row>
    <row r="895" s="207" customFormat="1" ht="29" customHeight="1" spans="1:16">
      <c r="A895" s="260">
        <v>311</v>
      </c>
      <c r="B895" s="69" t="s">
        <v>2090</v>
      </c>
      <c r="C895" s="69"/>
      <c r="D895" s="37" t="s">
        <v>2574</v>
      </c>
      <c r="E895" s="69" t="s">
        <v>22</v>
      </c>
      <c r="F895" s="58" t="s">
        <v>23</v>
      </c>
      <c r="G895" s="230">
        <v>10</v>
      </c>
      <c r="H895" s="220">
        <v>12</v>
      </c>
      <c r="I895" s="221">
        <f t="shared" si="14"/>
        <v>120</v>
      </c>
      <c r="J895" s="79">
        <v>10</v>
      </c>
      <c r="K895" s="79">
        <v>350</v>
      </c>
      <c r="L895" s="69"/>
      <c r="M895" s="69" t="s">
        <v>213</v>
      </c>
      <c r="N895" s="69" t="s">
        <v>2323</v>
      </c>
      <c r="O895" s="264"/>
      <c r="P895" s="264"/>
    </row>
    <row r="896" s="207" customFormat="1" ht="29" customHeight="1" spans="1:16">
      <c r="A896" s="260">
        <v>312</v>
      </c>
      <c r="B896" s="69" t="s">
        <v>2090</v>
      </c>
      <c r="C896" s="69"/>
      <c r="D896" s="37" t="s">
        <v>2575</v>
      </c>
      <c r="E896" s="69" t="s">
        <v>22</v>
      </c>
      <c r="F896" s="58" t="s">
        <v>23</v>
      </c>
      <c r="G896" s="58">
        <v>10</v>
      </c>
      <c r="H896" s="220">
        <v>14</v>
      </c>
      <c r="I896" s="221">
        <f t="shared" si="14"/>
        <v>140</v>
      </c>
      <c r="J896" s="79">
        <v>10</v>
      </c>
      <c r="K896" s="79">
        <v>350</v>
      </c>
      <c r="L896" s="69"/>
      <c r="M896" s="69" t="s">
        <v>213</v>
      </c>
      <c r="N896" s="69" t="s">
        <v>2323</v>
      </c>
      <c r="O896" s="264"/>
      <c r="P896" s="264"/>
    </row>
    <row r="897" s="207" customFormat="1" ht="29" customHeight="1" spans="1:16">
      <c r="A897" s="260">
        <v>313</v>
      </c>
      <c r="B897" s="69" t="s">
        <v>2090</v>
      </c>
      <c r="C897" s="69"/>
      <c r="D897" s="37" t="s">
        <v>2576</v>
      </c>
      <c r="E897" s="69" t="s">
        <v>22</v>
      </c>
      <c r="F897" s="58" t="s">
        <v>23</v>
      </c>
      <c r="G897" s="69">
        <v>3</v>
      </c>
      <c r="H897" s="220">
        <v>15</v>
      </c>
      <c r="I897" s="221">
        <f t="shared" si="14"/>
        <v>45</v>
      </c>
      <c r="J897" s="79">
        <v>10</v>
      </c>
      <c r="K897" s="79">
        <v>350</v>
      </c>
      <c r="L897" s="69"/>
      <c r="M897" s="69" t="s">
        <v>213</v>
      </c>
      <c r="N897" s="69" t="s">
        <v>2323</v>
      </c>
      <c r="O897" s="264"/>
      <c r="P897" s="264"/>
    </row>
    <row r="898" s="207" customFormat="1" ht="29" customHeight="1" spans="1:16">
      <c r="A898" s="260">
        <v>314</v>
      </c>
      <c r="B898" s="69" t="s">
        <v>2090</v>
      </c>
      <c r="C898" s="69"/>
      <c r="D898" s="37" t="s">
        <v>2577</v>
      </c>
      <c r="E898" s="69" t="s">
        <v>22</v>
      </c>
      <c r="F898" s="58" t="s">
        <v>23</v>
      </c>
      <c r="G898" s="69">
        <v>3</v>
      </c>
      <c r="H898" s="220">
        <v>81</v>
      </c>
      <c r="I898" s="221">
        <f t="shared" si="14"/>
        <v>243</v>
      </c>
      <c r="J898" s="79">
        <v>10</v>
      </c>
      <c r="K898" s="79">
        <v>350</v>
      </c>
      <c r="L898" s="69"/>
      <c r="M898" s="69" t="s">
        <v>213</v>
      </c>
      <c r="N898" s="69" t="s">
        <v>2323</v>
      </c>
      <c r="O898" s="264"/>
      <c r="P898" s="264"/>
    </row>
    <row r="899" s="207" customFormat="1" ht="29" customHeight="1" spans="1:16">
      <c r="A899" s="260">
        <v>315</v>
      </c>
      <c r="B899" s="69" t="s">
        <v>239</v>
      </c>
      <c r="C899" s="69"/>
      <c r="D899" s="37" t="s">
        <v>2578</v>
      </c>
      <c r="E899" s="69" t="s">
        <v>22</v>
      </c>
      <c r="F899" s="58" t="s">
        <v>61</v>
      </c>
      <c r="G899" s="58">
        <v>5</v>
      </c>
      <c r="H899" s="220">
        <v>1.3</v>
      </c>
      <c r="I899" s="221">
        <f t="shared" si="14"/>
        <v>6.5</v>
      </c>
      <c r="J899" s="79">
        <v>10</v>
      </c>
      <c r="K899" s="79">
        <v>350</v>
      </c>
      <c r="L899" s="69"/>
      <c r="M899" s="69" t="s">
        <v>213</v>
      </c>
      <c r="N899" s="69" t="s">
        <v>2323</v>
      </c>
      <c r="O899" s="264"/>
      <c r="P899" s="264"/>
    </row>
    <row r="900" s="207" customFormat="1" ht="29" customHeight="1" spans="1:16">
      <c r="A900" s="260">
        <v>316</v>
      </c>
      <c r="B900" s="69" t="s">
        <v>2579</v>
      </c>
      <c r="C900" s="232"/>
      <c r="D900" s="37" t="s">
        <v>2580</v>
      </c>
      <c r="E900" s="69" t="s">
        <v>22</v>
      </c>
      <c r="F900" s="58" t="s">
        <v>32</v>
      </c>
      <c r="G900" s="230">
        <v>100</v>
      </c>
      <c r="H900" s="220">
        <v>1.5</v>
      </c>
      <c r="I900" s="221">
        <f t="shared" si="14"/>
        <v>150</v>
      </c>
      <c r="J900" s="79">
        <v>10</v>
      </c>
      <c r="K900" s="79">
        <v>350</v>
      </c>
      <c r="L900" s="69"/>
      <c r="M900" s="69" t="s">
        <v>213</v>
      </c>
      <c r="N900" s="69" t="s">
        <v>2323</v>
      </c>
      <c r="O900" s="264"/>
      <c r="P900" s="264"/>
    </row>
    <row r="901" s="207" customFormat="1" ht="29" customHeight="1" spans="1:16">
      <c r="A901" s="260">
        <v>317</v>
      </c>
      <c r="B901" s="69" t="s">
        <v>2579</v>
      </c>
      <c r="C901" s="232"/>
      <c r="D901" s="37" t="s">
        <v>1271</v>
      </c>
      <c r="E901" s="69" t="s">
        <v>22</v>
      </c>
      <c r="F901" s="58" t="s">
        <v>32</v>
      </c>
      <c r="G901" s="58">
        <v>50</v>
      </c>
      <c r="H901" s="220">
        <v>1</v>
      </c>
      <c r="I901" s="221">
        <f t="shared" si="14"/>
        <v>50</v>
      </c>
      <c r="J901" s="79">
        <v>10</v>
      </c>
      <c r="K901" s="79">
        <v>350</v>
      </c>
      <c r="L901" s="69"/>
      <c r="M901" s="69" t="s">
        <v>213</v>
      </c>
      <c r="N901" s="69" t="s">
        <v>2323</v>
      </c>
      <c r="O901" s="264"/>
      <c r="P901" s="264"/>
    </row>
    <row r="902" s="207" customFormat="1" ht="29" customHeight="1" spans="1:16">
      <c r="A902" s="260">
        <v>318</v>
      </c>
      <c r="B902" s="69" t="s">
        <v>2579</v>
      </c>
      <c r="C902" s="232"/>
      <c r="D902" s="37" t="s">
        <v>776</v>
      </c>
      <c r="E902" s="69" t="s">
        <v>22</v>
      </c>
      <c r="F902" s="58" t="s">
        <v>32</v>
      </c>
      <c r="G902" s="69">
        <v>25</v>
      </c>
      <c r="H902" s="220">
        <v>2</v>
      </c>
      <c r="I902" s="221">
        <f t="shared" si="14"/>
        <v>50</v>
      </c>
      <c r="J902" s="79">
        <v>10</v>
      </c>
      <c r="K902" s="79">
        <v>350</v>
      </c>
      <c r="L902" s="69"/>
      <c r="M902" s="69" t="s">
        <v>213</v>
      </c>
      <c r="N902" s="69" t="s">
        <v>2323</v>
      </c>
      <c r="O902" s="264"/>
      <c r="P902" s="264"/>
    </row>
    <row r="903" s="207" customFormat="1" ht="29" customHeight="1" spans="1:16">
      <c r="A903" s="260">
        <v>319</v>
      </c>
      <c r="B903" s="69" t="s">
        <v>2581</v>
      </c>
      <c r="C903" s="232"/>
      <c r="D903" s="37" t="s">
        <v>2582</v>
      </c>
      <c r="E903" s="69" t="s">
        <v>22</v>
      </c>
      <c r="F903" s="58" t="s">
        <v>32</v>
      </c>
      <c r="G903" s="69">
        <v>25</v>
      </c>
      <c r="H903" s="220">
        <v>4.6</v>
      </c>
      <c r="I903" s="221">
        <f t="shared" si="14"/>
        <v>115</v>
      </c>
      <c r="J903" s="79">
        <v>10</v>
      </c>
      <c r="K903" s="79">
        <v>350</v>
      </c>
      <c r="L903" s="69"/>
      <c r="M903" s="69" t="s">
        <v>213</v>
      </c>
      <c r="N903" s="69" t="s">
        <v>2323</v>
      </c>
      <c r="O903" s="264"/>
      <c r="P903" s="264"/>
    </row>
    <row r="904" s="207" customFormat="1" ht="29" customHeight="1" spans="1:16">
      <c r="A904" s="260">
        <v>320</v>
      </c>
      <c r="B904" s="69" t="s">
        <v>2583</v>
      </c>
      <c r="C904" s="69"/>
      <c r="D904" s="37" t="s">
        <v>3019</v>
      </c>
      <c r="E904" s="69" t="s">
        <v>22</v>
      </c>
      <c r="F904" s="58" t="s">
        <v>23</v>
      </c>
      <c r="G904" s="58">
        <v>6</v>
      </c>
      <c r="H904" s="220">
        <v>3.8</v>
      </c>
      <c r="I904" s="221">
        <f t="shared" si="14"/>
        <v>22.8</v>
      </c>
      <c r="J904" s="79">
        <v>10</v>
      </c>
      <c r="K904" s="79">
        <v>350</v>
      </c>
      <c r="L904" s="69"/>
      <c r="M904" s="69" t="s">
        <v>213</v>
      </c>
      <c r="N904" s="69" t="s">
        <v>2323</v>
      </c>
      <c r="O904" s="264"/>
      <c r="P904" s="264"/>
    </row>
    <row r="905" s="207" customFormat="1" ht="29" customHeight="1" spans="1:16">
      <c r="A905" s="260">
        <v>321</v>
      </c>
      <c r="B905" s="69" t="s">
        <v>2585</v>
      </c>
      <c r="C905" s="69"/>
      <c r="D905" s="37" t="s">
        <v>3020</v>
      </c>
      <c r="E905" s="69" t="s">
        <v>22</v>
      </c>
      <c r="F905" s="58" t="s">
        <v>23</v>
      </c>
      <c r="G905" s="230">
        <v>6</v>
      </c>
      <c r="H905" s="220">
        <v>8</v>
      </c>
      <c r="I905" s="221">
        <f t="shared" ref="I905:I968" si="15">H905*G905</f>
        <v>48</v>
      </c>
      <c r="J905" s="79">
        <v>10</v>
      </c>
      <c r="K905" s="79">
        <v>350</v>
      </c>
      <c r="L905" s="69"/>
      <c r="M905" s="69" t="s">
        <v>213</v>
      </c>
      <c r="N905" s="69" t="s">
        <v>2323</v>
      </c>
      <c r="O905" s="264"/>
      <c r="P905" s="264"/>
    </row>
    <row r="906" s="207" customFormat="1" ht="29" customHeight="1" spans="1:16">
      <c r="A906" s="260">
        <v>322</v>
      </c>
      <c r="B906" s="69" t="s">
        <v>2585</v>
      </c>
      <c r="C906" s="69"/>
      <c r="D906" s="37" t="s">
        <v>3021</v>
      </c>
      <c r="E906" s="69" t="s">
        <v>22</v>
      </c>
      <c r="F906" s="58" t="s">
        <v>23</v>
      </c>
      <c r="G906" s="58">
        <v>6</v>
      </c>
      <c r="H906" s="220">
        <v>9.5</v>
      </c>
      <c r="I906" s="221">
        <f t="shared" si="15"/>
        <v>57</v>
      </c>
      <c r="J906" s="79">
        <v>10</v>
      </c>
      <c r="K906" s="79">
        <v>350</v>
      </c>
      <c r="L906" s="69"/>
      <c r="M906" s="69" t="s">
        <v>213</v>
      </c>
      <c r="N906" s="69" t="s">
        <v>2323</v>
      </c>
      <c r="O906" s="264"/>
      <c r="P906" s="264"/>
    </row>
    <row r="907" s="207" customFormat="1" ht="29" customHeight="1" spans="1:16">
      <c r="A907" s="260">
        <v>323</v>
      </c>
      <c r="B907" s="69" t="s">
        <v>2588</v>
      </c>
      <c r="C907" s="69"/>
      <c r="D907" s="37" t="s">
        <v>3022</v>
      </c>
      <c r="E907" s="69" t="s">
        <v>22</v>
      </c>
      <c r="F907" s="58" t="s">
        <v>23</v>
      </c>
      <c r="G907" s="69">
        <v>6</v>
      </c>
      <c r="H907" s="220">
        <v>22.5</v>
      </c>
      <c r="I907" s="221">
        <f t="shared" si="15"/>
        <v>135</v>
      </c>
      <c r="J907" s="79">
        <v>10</v>
      </c>
      <c r="K907" s="79">
        <v>350</v>
      </c>
      <c r="L907" s="69"/>
      <c r="M907" s="69" t="s">
        <v>213</v>
      </c>
      <c r="N907" s="69" t="s">
        <v>2323</v>
      </c>
      <c r="O907" s="264"/>
      <c r="P907" s="264"/>
    </row>
    <row r="908" s="207" customFormat="1" ht="29" customHeight="1" spans="1:16">
      <c r="A908" s="260">
        <v>324</v>
      </c>
      <c r="B908" s="69" t="s">
        <v>2588</v>
      </c>
      <c r="C908" s="69"/>
      <c r="D908" s="37" t="s">
        <v>3023</v>
      </c>
      <c r="E908" s="69" t="s">
        <v>22</v>
      </c>
      <c r="F908" s="58" t="s">
        <v>23</v>
      </c>
      <c r="G908" s="69">
        <v>5</v>
      </c>
      <c r="H908" s="220">
        <v>25.6</v>
      </c>
      <c r="I908" s="221">
        <f t="shared" si="15"/>
        <v>128</v>
      </c>
      <c r="J908" s="79">
        <v>10</v>
      </c>
      <c r="K908" s="79">
        <v>350</v>
      </c>
      <c r="L908" s="69"/>
      <c r="M908" s="69" t="s">
        <v>213</v>
      </c>
      <c r="N908" s="69" t="s">
        <v>2323</v>
      </c>
      <c r="O908" s="264"/>
      <c r="P908" s="264"/>
    </row>
    <row r="909" s="207" customFormat="1" ht="29" customHeight="1" spans="1:16">
      <c r="A909" s="260">
        <v>325</v>
      </c>
      <c r="B909" s="69" t="s">
        <v>1298</v>
      </c>
      <c r="C909" s="69"/>
      <c r="D909" s="37" t="s">
        <v>1299</v>
      </c>
      <c r="E909" s="69" t="s">
        <v>22</v>
      </c>
      <c r="F909" s="58" t="s">
        <v>45</v>
      </c>
      <c r="G909" s="58">
        <v>1</v>
      </c>
      <c r="H909" s="220">
        <v>185</v>
      </c>
      <c r="I909" s="221">
        <f t="shared" si="15"/>
        <v>185</v>
      </c>
      <c r="J909" s="79">
        <v>10</v>
      </c>
      <c r="K909" s="79">
        <v>350</v>
      </c>
      <c r="L909" s="69"/>
      <c r="M909" s="69" t="s">
        <v>213</v>
      </c>
      <c r="N909" s="69" t="s">
        <v>2323</v>
      </c>
      <c r="O909" s="264"/>
      <c r="P909" s="264"/>
    </row>
    <row r="910" s="207" customFormat="1" ht="29" customHeight="1" spans="1:16">
      <c r="A910" s="260">
        <v>326</v>
      </c>
      <c r="B910" s="69" t="s">
        <v>786</v>
      </c>
      <c r="C910" s="69"/>
      <c r="D910" s="69" t="s">
        <v>1559</v>
      </c>
      <c r="E910" s="69" t="s">
        <v>22</v>
      </c>
      <c r="F910" s="58" t="s">
        <v>32</v>
      </c>
      <c r="G910" s="230">
        <v>4</v>
      </c>
      <c r="H910" s="220">
        <v>2</v>
      </c>
      <c r="I910" s="221">
        <f t="shared" si="15"/>
        <v>8</v>
      </c>
      <c r="J910" s="79">
        <v>10</v>
      </c>
      <c r="K910" s="79">
        <v>350</v>
      </c>
      <c r="L910" s="69"/>
      <c r="M910" s="69" t="s">
        <v>213</v>
      </c>
      <c r="N910" s="69" t="s">
        <v>2323</v>
      </c>
      <c r="O910" s="264"/>
      <c r="P910" s="264"/>
    </row>
    <row r="911" s="207" customFormat="1" ht="29" customHeight="1" spans="1:16">
      <c r="A911" s="260">
        <v>327</v>
      </c>
      <c r="B911" s="69" t="s">
        <v>2591</v>
      </c>
      <c r="C911" s="69"/>
      <c r="D911" s="37" t="s">
        <v>2592</v>
      </c>
      <c r="E911" s="69" t="s">
        <v>22</v>
      </c>
      <c r="F911" s="58" t="s">
        <v>27</v>
      </c>
      <c r="G911" s="58">
        <v>1</v>
      </c>
      <c r="H911" s="220">
        <v>12</v>
      </c>
      <c r="I911" s="221">
        <f t="shared" si="15"/>
        <v>12</v>
      </c>
      <c r="J911" s="79">
        <v>10</v>
      </c>
      <c r="K911" s="79">
        <v>350</v>
      </c>
      <c r="L911" s="69"/>
      <c r="M911" s="69" t="s">
        <v>213</v>
      </c>
      <c r="N911" s="69" t="s">
        <v>2323</v>
      </c>
      <c r="O911" s="264"/>
      <c r="P911" s="264"/>
    </row>
    <row r="912" s="207" customFormat="1" ht="29" customHeight="1" spans="1:16">
      <c r="A912" s="260">
        <v>328</v>
      </c>
      <c r="B912" s="69" t="s">
        <v>2270</v>
      </c>
      <c r="C912" s="168"/>
      <c r="D912" s="69" t="s">
        <v>2593</v>
      </c>
      <c r="E912" s="69" t="s">
        <v>22</v>
      </c>
      <c r="F912" s="58" t="s">
        <v>210</v>
      </c>
      <c r="G912" s="69">
        <v>2</v>
      </c>
      <c r="H912" s="220">
        <v>21</v>
      </c>
      <c r="I912" s="221">
        <f t="shared" si="15"/>
        <v>42</v>
      </c>
      <c r="J912" s="79">
        <v>10</v>
      </c>
      <c r="K912" s="79">
        <v>350</v>
      </c>
      <c r="L912" s="69"/>
      <c r="M912" s="69" t="s">
        <v>213</v>
      </c>
      <c r="N912" s="69" t="s">
        <v>2323</v>
      </c>
      <c r="O912" s="264"/>
      <c r="P912" s="264"/>
    </row>
    <row r="913" s="207" customFormat="1" ht="29" customHeight="1" spans="1:16">
      <c r="A913" s="260">
        <v>329</v>
      </c>
      <c r="B913" s="69" t="s">
        <v>2272</v>
      </c>
      <c r="C913" s="168"/>
      <c r="D913" s="69" t="s">
        <v>2594</v>
      </c>
      <c r="E913" s="69" t="s">
        <v>22</v>
      </c>
      <c r="F913" s="58" t="s">
        <v>674</v>
      </c>
      <c r="G913" s="69">
        <v>10</v>
      </c>
      <c r="H913" s="220">
        <v>6</v>
      </c>
      <c r="I913" s="221">
        <f t="shared" si="15"/>
        <v>60</v>
      </c>
      <c r="J913" s="79">
        <v>10</v>
      </c>
      <c r="K913" s="79">
        <v>350</v>
      </c>
      <c r="L913" s="69"/>
      <c r="M913" s="69" t="s">
        <v>213</v>
      </c>
      <c r="N913" s="69" t="s">
        <v>2323</v>
      </c>
      <c r="O913" s="264"/>
      <c r="P913" s="264"/>
    </row>
    <row r="914" s="207" customFormat="1" ht="29" customHeight="1" spans="1:16">
      <c r="A914" s="260">
        <v>330</v>
      </c>
      <c r="B914" s="69" t="s">
        <v>969</v>
      </c>
      <c r="C914" s="69"/>
      <c r="D914" s="69" t="s">
        <v>2057</v>
      </c>
      <c r="E914" s="69" t="s">
        <v>22</v>
      </c>
      <c r="F914" s="58" t="s">
        <v>32</v>
      </c>
      <c r="G914" s="58">
        <v>10</v>
      </c>
      <c r="H914" s="220">
        <v>5</v>
      </c>
      <c r="I914" s="221">
        <f t="shared" si="15"/>
        <v>50</v>
      </c>
      <c r="J914" s="79">
        <v>10</v>
      </c>
      <c r="K914" s="79">
        <v>350</v>
      </c>
      <c r="L914" s="69"/>
      <c r="M914" s="69" t="s">
        <v>213</v>
      </c>
      <c r="N914" s="69" t="s">
        <v>2323</v>
      </c>
      <c r="O914" s="264"/>
      <c r="P914" s="264"/>
    </row>
    <row r="915" s="207" customFormat="1" ht="29" customHeight="1" spans="1:16">
      <c r="A915" s="260">
        <v>331</v>
      </c>
      <c r="B915" s="69" t="s">
        <v>1092</v>
      </c>
      <c r="C915" s="56"/>
      <c r="D915" s="37" t="s">
        <v>2595</v>
      </c>
      <c r="E915" s="69" t="s">
        <v>22</v>
      </c>
      <c r="F915" s="58" t="s">
        <v>32</v>
      </c>
      <c r="G915" s="230">
        <v>25</v>
      </c>
      <c r="H915" s="220">
        <v>0.5</v>
      </c>
      <c r="I915" s="221">
        <f t="shared" si="15"/>
        <v>12.5</v>
      </c>
      <c r="J915" s="79">
        <v>10</v>
      </c>
      <c r="K915" s="79">
        <v>350</v>
      </c>
      <c r="L915" s="69"/>
      <c r="M915" s="69" t="s">
        <v>213</v>
      </c>
      <c r="N915" s="69" t="s">
        <v>2323</v>
      </c>
      <c r="O915" s="264"/>
      <c r="P915" s="264"/>
    </row>
    <row r="916" s="207" customFormat="1" ht="29" customHeight="1" spans="1:16">
      <c r="A916" s="260">
        <v>332</v>
      </c>
      <c r="B916" s="69" t="s">
        <v>2596</v>
      </c>
      <c r="C916" s="69"/>
      <c r="D916" s="37" t="s">
        <v>2597</v>
      </c>
      <c r="E916" s="69" t="s">
        <v>22</v>
      </c>
      <c r="F916" s="58" t="s">
        <v>23</v>
      </c>
      <c r="G916" s="58">
        <v>5</v>
      </c>
      <c r="H916" s="220">
        <v>6.5</v>
      </c>
      <c r="I916" s="221">
        <f t="shared" si="15"/>
        <v>32.5</v>
      </c>
      <c r="J916" s="79">
        <v>10</v>
      </c>
      <c r="K916" s="79">
        <v>350</v>
      </c>
      <c r="L916" s="69"/>
      <c r="M916" s="69" t="s">
        <v>213</v>
      </c>
      <c r="N916" s="69" t="s">
        <v>2323</v>
      </c>
      <c r="O916" s="264"/>
      <c r="P916" s="264"/>
    </row>
    <row r="917" s="207" customFormat="1" ht="29" customHeight="1" spans="1:16">
      <c r="A917" s="260">
        <v>333</v>
      </c>
      <c r="B917" s="69" t="s">
        <v>2279</v>
      </c>
      <c r="C917" s="69"/>
      <c r="D917" s="37" t="s">
        <v>1451</v>
      </c>
      <c r="E917" s="69" t="s">
        <v>22</v>
      </c>
      <c r="F917" s="58" t="s">
        <v>45</v>
      </c>
      <c r="G917" s="69">
        <v>1</v>
      </c>
      <c r="H917" s="220">
        <v>23</v>
      </c>
      <c r="I917" s="221">
        <f t="shared" si="15"/>
        <v>23</v>
      </c>
      <c r="J917" s="79">
        <v>10</v>
      </c>
      <c r="K917" s="79">
        <v>350</v>
      </c>
      <c r="L917" s="69"/>
      <c r="M917" s="69" t="s">
        <v>213</v>
      </c>
      <c r="N917" s="69" t="s">
        <v>2323</v>
      </c>
      <c r="O917" s="264"/>
      <c r="P917" s="264"/>
    </row>
    <row r="918" s="207" customFormat="1" ht="29" customHeight="1" spans="1:16">
      <c r="A918" s="260">
        <v>334</v>
      </c>
      <c r="B918" s="69" t="s">
        <v>185</v>
      </c>
      <c r="C918" s="69"/>
      <c r="D918" s="37" t="s">
        <v>480</v>
      </c>
      <c r="E918" s="69" t="s">
        <v>22</v>
      </c>
      <c r="F918" s="58" t="s">
        <v>118</v>
      </c>
      <c r="G918" s="69">
        <v>8</v>
      </c>
      <c r="H918" s="220">
        <v>235</v>
      </c>
      <c r="I918" s="221">
        <f t="shared" si="15"/>
        <v>1880</v>
      </c>
      <c r="J918" s="79">
        <v>10</v>
      </c>
      <c r="K918" s="79">
        <v>350</v>
      </c>
      <c r="L918" s="69"/>
      <c r="M918" s="69" t="s">
        <v>213</v>
      </c>
      <c r="N918" s="69" t="s">
        <v>2323</v>
      </c>
      <c r="O918" s="264"/>
      <c r="P918" s="264"/>
    </row>
    <row r="919" s="207" customFormat="1" ht="29" customHeight="1" spans="1:16">
      <c r="A919" s="260">
        <v>335</v>
      </c>
      <c r="B919" s="69" t="s">
        <v>185</v>
      </c>
      <c r="C919" s="69"/>
      <c r="D919" s="37" t="s">
        <v>2598</v>
      </c>
      <c r="E919" s="69" t="s">
        <v>22</v>
      </c>
      <c r="F919" s="58" t="s">
        <v>118</v>
      </c>
      <c r="G919" s="58">
        <v>8</v>
      </c>
      <c r="H919" s="220">
        <v>235</v>
      </c>
      <c r="I919" s="221">
        <f t="shared" si="15"/>
        <v>1880</v>
      </c>
      <c r="J919" s="79">
        <v>10</v>
      </c>
      <c r="K919" s="79">
        <v>350</v>
      </c>
      <c r="L919" s="69"/>
      <c r="M919" s="69" t="s">
        <v>213</v>
      </c>
      <c r="N919" s="69" t="s">
        <v>2323</v>
      </c>
      <c r="O919" s="264"/>
      <c r="P919" s="264"/>
    </row>
    <row r="920" s="207" customFormat="1" ht="29" customHeight="1" spans="1:16">
      <c r="A920" s="260">
        <v>336</v>
      </c>
      <c r="B920" s="69" t="s">
        <v>185</v>
      </c>
      <c r="C920" s="69"/>
      <c r="D920" s="37" t="s">
        <v>2599</v>
      </c>
      <c r="E920" s="69" t="s">
        <v>22</v>
      </c>
      <c r="F920" s="58" t="s">
        <v>118</v>
      </c>
      <c r="G920" s="230">
        <v>8</v>
      </c>
      <c r="H920" s="220">
        <v>235</v>
      </c>
      <c r="I920" s="221">
        <f t="shared" si="15"/>
        <v>1880</v>
      </c>
      <c r="J920" s="79">
        <v>10</v>
      </c>
      <c r="K920" s="79">
        <v>350</v>
      </c>
      <c r="L920" s="69"/>
      <c r="M920" s="69" t="s">
        <v>213</v>
      </c>
      <c r="N920" s="69" t="s">
        <v>2323</v>
      </c>
      <c r="O920" s="264"/>
      <c r="P920" s="264"/>
    </row>
    <row r="921" s="207" customFormat="1" ht="29" customHeight="1" spans="1:16">
      <c r="A921" s="260">
        <v>337</v>
      </c>
      <c r="B921" s="69" t="s">
        <v>2600</v>
      </c>
      <c r="C921" s="232"/>
      <c r="D921" s="37" t="s">
        <v>867</v>
      </c>
      <c r="E921" s="69" t="s">
        <v>22</v>
      </c>
      <c r="F921" s="58" t="s">
        <v>32</v>
      </c>
      <c r="G921" s="58">
        <v>5</v>
      </c>
      <c r="H921" s="220">
        <v>4</v>
      </c>
      <c r="I921" s="221">
        <f t="shared" si="15"/>
        <v>20</v>
      </c>
      <c r="J921" s="79">
        <v>10</v>
      </c>
      <c r="K921" s="79">
        <v>350</v>
      </c>
      <c r="L921" s="69"/>
      <c r="M921" s="69" t="s">
        <v>213</v>
      </c>
      <c r="N921" s="69" t="s">
        <v>2323</v>
      </c>
      <c r="O921" s="264"/>
      <c r="P921" s="264"/>
    </row>
    <row r="922" s="207" customFormat="1" ht="29" customHeight="1" spans="1:16">
      <c r="A922" s="260">
        <v>338</v>
      </c>
      <c r="B922" s="69" t="s">
        <v>2601</v>
      </c>
      <c r="C922" s="232"/>
      <c r="D922" s="37" t="s">
        <v>3024</v>
      </c>
      <c r="E922" s="69" t="s">
        <v>22</v>
      </c>
      <c r="F922" s="58" t="s">
        <v>2603</v>
      </c>
      <c r="G922" s="69">
        <v>5</v>
      </c>
      <c r="H922" s="220">
        <v>7</v>
      </c>
      <c r="I922" s="221">
        <f t="shared" si="15"/>
        <v>35</v>
      </c>
      <c r="J922" s="79">
        <v>10</v>
      </c>
      <c r="K922" s="79">
        <v>350</v>
      </c>
      <c r="L922" s="69"/>
      <c r="M922" s="69" t="s">
        <v>213</v>
      </c>
      <c r="N922" s="69" t="s">
        <v>2323</v>
      </c>
      <c r="O922" s="264"/>
      <c r="P922" s="264"/>
    </row>
    <row r="923" s="207" customFormat="1" ht="29" customHeight="1" spans="1:16">
      <c r="A923" s="260">
        <v>339</v>
      </c>
      <c r="B923" s="69" t="s">
        <v>2601</v>
      </c>
      <c r="C923" s="232"/>
      <c r="D923" s="37" t="s">
        <v>3025</v>
      </c>
      <c r="E923" s="69" t="s">
        <v>22</v>
      </c>
      <c r="F923" s="58" t="s">
        <v>2603</v>
      </c>
      <c r="G923" s="69">
        <v>5</v>
      </c>
      <c r="H923" s="220">
        <v>10</v>
      </c>
      <c r="I923" s="221">
        <f t="shared" si="15"/>
        <v>50</v>
      </c>
      <c r="J923" s="79">
        <v>10</v>
      </c>
      <c r="K923" s="79">
        <v>350</v>
      </c>
      <c r="L923" s="69"/>
      <c r="M923" s="69" t="s">
        <v>213</v>
      </c>
      <c r="N923" s="69" t="s">
        <v>2323</v>
      </c>
      <c r="O923" s="264"/>
      <c r="P923" s="264"/>
    </row>
    <row r="924" s="207" customFormat="1" ht="29" customHeight="1" spans="1:16">
      <c r="A924" s="260">
        <v>340</v>
      </c>
      <c r="B924" s="69" t="s">
        <v>2601</v>
      </c>
      <c r="C924" s="232"/>
      <c r="D924" s="37" t="s">
        <v>3026</v>
      </c>
      <c r="E924" s="69" t="s">
        <v>22</v>
      </c>
      <c r="F924" s="58" t="s">
        <v>2603</v>
      </c>
      <c r="G924" s="58">
        <v>5</v>
      </c>
      <c r="H924" s="220">
        <v>11</v>
      </c>
      <c r="I924" s="221">
        <f t="shared" si="15"/>
        <v>55</v>
      </c>
      <c r="J924" s="79">
        <v>10</v>
      </c>
      <c r="K924" s="79">
        <v>350</v>
      </c>
      <c r="L924" s="69"/>
      <c r="M924" s="69" t="s">
        <v>213</v>
      </c>
      <c r="N924" s="69" t="s">
        <v>2323</v>
      </c>
      <c r="O924" s="264"/>
      <c r="P924" s="264"/>
    </row>
    <row r="925" s="207" customFormat="1" ht="29" customHeight="1" spans="1:16">
      <c r="A925" s="260">
        <v>341</v>
      </c>
      <c r="B925" s="69" t="s">
        <v>2606</v>
      </c>
      <c r="C925" s="232"/>
      <c r="D925" s="37" t="s">
        <v>2607</v>
      </c>
      <c r="E925" s="69" t="s">
        <v>22</v>
      </c>
      <c r="F925" s="58" t="s">
        <v>2603</v>
      </c>
      <c r="G925" s="230">
        <v>5</v>
      </c>
      <c r="H925" s="220">
        <v>3</v>
      </c>
      <c r="I925" s="221">
        <f t="shared" si="15"/>
        <v>15</v>
      </c>
      <c r="J925" s="79">
        <v>10</v>
      </c>
      <c r="K925" s="79">
        <v>350</v>
      </c>
      <c r="L925" s="69"/>
      <c r="M925" s="69" t="s">
        <v>213</v>
      </c>
      <c r="N925" s="69" t="s">
        <v>2323</v>
      </c>
      <c r="O925" s="264"/>
      <c r="P925" s="264"/>
    </row>
    <row r="926" s="207" customFormat="1" ht="29" customHeight="1" spans="1:16">
      <c r="A926" s="260">
        <v>342</v>
      </c>
      <c r="B926" s="69" t="s">
        <v>2606</v>
      </c>
      <c r="C926" s="232"/>
      <c r="D926" s="37" t="s">
        <v>2608</v>
      </c>
      <c r="E926" s="69" t="s">
        <v>22</v>
      </c>
      <c r="F926" s="58" t="s">
        <v>2603</v>
      </c>
      <c r="G926" s="58">
        <v>5</v>
      </c>
      <c r="H926" s="220">
        <v>5</v>
      </c>
      <c r="I926" s="221">
        <f t="shared" si="15"/>
        <v>25</v>
      </c>
      <c r="J926" s="79">
        <v>10</v>
      </c>
      <c r="K926" s="79">
        <v>350</v>
      </c>
      <c r="L926" s="69"/>
      <c r="M926" s="69" t="s">
        <v>213</v>
      </c>
      <c r="N926" s="69" t="s">
        <v>2323</v>
      </c>
      <c r="O926" s="264"/>
      <c r="P926" s="264"/>
    </row>
    <row r="927" s="207" customFormat="1" ht="29" customHeight="1" spans="1:16">
      <c r="A927" s="260">
        <v>343</v>
      </c>
      <c r="B927" s="69" t="s">
        <v>2606</v>
      </c>
      <c r="C927" s="232"/>
      <c r="D927" s="37" t="s">
        <v>2609</v>
      </c>
      <c r="E927" s="69" t="s">
        <v>22</v>
      </c>
      <c r="F927" s="58" t="s">
        <v>2603</v>
      </c>
      <c r="G927" s="69">
        <v>5</v>
      </c>
      <c r="H927" s="220">
        <v>8</v>
      </c>
      <c r="I927" s="221">
        <f t="shared" si="15"/>
        <v>40</v>
      </c>
      <c r="J927" s="79">
        <v>10</v>
      </c>
      <c r="K927" s="79">
        <v>350</v>
      </c>
      <c r="L927" s="69"/>
      <c r="M927" s="69" t="s">
        <v>213</v>
      </c>
      <c r="N927" s="69" t="s">
        <v>2323</v>
      </c>
      <c r="O927" s="264"/>
      <c r="P927" s="264"/>
    </row>
    <row r="928" s="207" customFormat="1" ht="29" customHeight="1" spans="1:16">
      <c r="A928" s="260">
        <v>344</v>
      </c>
      <c r="B928" s="69" t="s">
        <v>2606</v>
      </c>
      <c r="C928" s="232"/>
      <c r="D928" s="37" t="s">
        <v>2610</v>
      </c>
      <c r="E928" s="69" t="s">
        <v>22</v>
      </c>
      <c r="F928" s="58" t="s">
        <v>2603</v>
      </c>
      <c r="G928" s="69">
        <v>5</v>
      </c>
      <c r="H928" s="220">
        <v>7</v>
      </c>
      <c r="I928" s="221">
        <f t="shared" si="15"/>
        <v>35</v>
      </c>
      <c r="J928" s="79">
        <v>10</v>
      </c>
      <c r="K928" s="79">
        <v>350</v>
      </c>
      <c r="L928" s="69"/>
      <c r="M928" s="69" t="s">
        <v>213</v>
      </c>
      <c r="N928" s="69" t="s">
        <v>2323</v>
      </c>
      <c r="O928" s="264"/>
      <c r="P928" s="264"/>
    </row>
    <row r="929" s="207" customFormat="1" ht="29" customHeight="1" spans="1:16">
      <c r="A929" s="260">
        <v>345</v>
      </c>
      <c r="B929" s="69" t="s">
        <v>2135</v>
      </c>
      <c r="C929" s="69"/>
      <c r="D929" s="37" t="s">
        <v>2611</v>
      </c>
      <c r="E929" s="69" t="s">
        <v>22</v>
      </c>
      <c r="F929" s="58" t="s">
        <v>210</v>
      </c>
      <c r="G929" s="58">
        <v>5</v>
      </c>
      <c r="H929" s="220">
        <v>16</v>
      </c>
      <c r="I929" s="221">
        <f t="shared" si="15"/>
        <v>80</v>
      </c>
      <c r="J929" s="79">
        <v>10</v>
      </c>
      <c r="K929" s="79">
        <v>350</v>
      </c>
      <c r="L929" s="69"/>
      <c r="M929" s="69" t="s">
        <v>213</v>
      </c>
      <c r="N929" s="69" t="s">
        <v>2323</v>
      </c>
      <c r="O929" s="264"/>
      <c r="P929" s="264"/>
    </row>
    <row r="930" s="207" customFormat="1" ht="29" customHeight="1" spans="1:16">
      <c r="A930" s="260">
        <v>346</v>
      </c>
      <c r="B930" s="69" t="s">
        <v>2612</v>
      </c>
      <c r="C930" s="232"/>
      <c r="D930" s="37" t="s">
        <v>3027</v>
      </c>
      <c r="E930" s="69" t="s">
        <v>22</v>
      </c>
      <c r="F930" s="58" t="s">
        <v>137</v>
      </c>
      <c r="G930" s="230">
        <v>2</v>
      </c>
      <c r="H930" s="220">
        <v>16</v>
      </c>
      <c r="I930" s="221">
        <f t="shared" si="15"/>
        <v>32</v>
      </c>
      <c r="J930" s="79">
        <v>10</v>
      </c>
      <c r="K930" s="79">
        <v>350</v>
      </c>
      <c r="L930" s="69"/>
      <c r="M930" s="69" t="s">
        <v>213</v>
      </c>
      <c r="N930" s="69" t="s">
        <v>2323</v>
      </c>
      <c r="O930" s="264"/>
      <c r="P930" s="264"/>
    </row>
    <row r="931" s="207" customFormat="1" ht="29" customHeight="1" spans="1:16">
      <c r="A931" s="260">
        <v>347</v>
      </c>
      <c r="B931" s="69" t="s">
        <v>2614</v>
      </c>
      <c r="C931" s="69"/>
      <c r="D931" s="37" t="s">
        <v>2615</v>
      </c>
      <c r="E931" s="69" t="s">
        <v>22</v>
      </c>
      <c r="F931" s="58" t="s">
        <v>118</v>
      </c>
      <c r="G931" s="58">
        <v>5</v>
      </c>
      <c r="H931" s="220">
        <v>5</v>
      </c>
      <c r="I931" s="221">
        <f t="shared" si="15"/>
        <v>25</v>
      </c>
      <c r="J931" s="79">
        <v>10</v>
      </c>
      <c r="K931" s="79">
        <v>350</v>
      </c>
      <c r="L931" s="69"/>
      <c r="M931" s="69" t="s">
        <v>213</v>
      </c>
      <c r="N931" s="69" t="s">
        <v>2323</v>
      </c>
      <c r="O931" s="264"/>
      <c r="P931" s="264"/>
    </row>
    <row r="932" s="207" customFormat="1" ht="29" customHeight="1" spans="1:16">
      <c r="A932" s="260">
        <v>348</v>
      </c>
      <c r="B932" s="69" t="s">
        <v>2616</v>
      </c>
      <c r="C932" s="232"/>
      <c r="D932" s="37" t="s">
        <v>2617</v>
      </c>
      <c r="E932" s="69" t="s">
        <v>22</v>
      </c>
      <c r="F932" s="58" t="s">
        <v>32</v>
      </c>
      <c r="G932" s="69">
        <v>10</v>
      </c>
      <c r="H932" s="220">
        <v>3.5</v>
      </c>
      <c r="I932" s="221">
        <f t="shared" si="15"/>
        <v>35</v>
      </c>
      <c r="J932" s="79">
        <v>10</v>
      </c>
      <c r="K932" s="79">
        <v>350</v>
      </c>
      <c r="L932" s="69"/>
      <c r="M932" s="69" t="s">
        <v>213</v>
      </c>
      <c r="N932" s="69" t="s">
        <v>2323</v>
      </c>
      <c r="O932" s="264"/>
      <c r="P932" s="264"/>
    </row>
    <row r="933" s="207" customFormat="1" ht="29" customHeight="1" spans="1:16">
      <c r="A933" s="260">
        <v>349</v>
      </c>
      <c r="B933" s="69" t="s">
        <v>2618</v>
      </c>
      <c r="C933" s="69"/>
      <c r="D933" s="37" t="s">
        <v>2619</v>
      </c>
      <c r="E933" s="69" t="s">
        <v>22</v>
      </c>
      <c r="F933" s="58" t="s">
        <v>32</v>
      </c>
      <c r="G933" s="69">
        <v>5</v>
      </c>
      <c r="H933" s="220">
        <v>13</v>
      </c>
      <c r="I933" s="221">
        <f t="shared" si="15"/>
        <v>65</v>
      </c>
      <c r="J933" s="79">
        <v>10</v>
      </c>
      <c r="K933" s="79">
        <v>350</v>
      </c>
      <c r="L933" s="69"/>
      <c r="M933" s="69" t="s">
        <v>213</v>
      </c>
      <c r="N933" s="69" t="s">
        <v>2323</v>
      </c>
      <c r="O933" s="264"/>
      <c r="P933" s="264"/>
    </row>
    <row r="934" s="207" customFormat="1" ht="29" customHeight="1" spans="1:16">
      <c r="A934" s="260">
        <v>350</v>
      </c>
      <c r="B934" s="69" t="s">
        <v>2620</v>
      </c>
      <c r="C934" s="69"/>
      <c r="D934" s="37" t="s">
        <v>2621</v>
      </c>
      <c r="E934" s="69" t="s">
        <v>22</v>
      </c>
      <c r="F934" s="58" t="s">
        <v>32</v>
      </c>
      <c r="G934" s="58">
        <v>2</v>
      </c>
      <c r="H934" s="220">
        <v>26</v>
      </c>
      <c r="I934" s="221">
        <f t="shared" si="15"/>
        <v>52</v>
      </c>
      <c r="J934" s="79">
        <v>10</v>
      </c>
      <c r="K934" s="79">
        <v>350</v>
      </c>
      <c r="L934" s="69"/>
      <c r="M934" s="69" t="s">
        <v>213</v>
      </c>
      <c r="N934" s="69" t="s">
        <v>2323</v>
      </c>
      <c r="O934" s="264"/>
      <c r="P934" s="264"/>
    </row>
    <row r="935" s="207" customFormat="1" ht="29" customHeight="1" spans="1:16">
      <c r="A935" s="260">
        <v>351</v>
      </c>
      <c r="B935" s="69" t="s">
        <v>2622</v>
      </c>
      <c r="C935" s="232"/>
      <c r="D935" s="37" t="s">
        <v>2623</v>
      </c>
      <c r="E935" s="69" t="s">
        <v>22</v>
      </c>
      <c r="F935" s="58" t="s">
        <v>32</v>
      </c>
      <c r="G935" s="230">
        <v>2</v>
      </c>
      <c r="H935" s="220">
        <v>20</v>
      </c>
      <c r="I935" s="221">
        <f t="shared" si="15"/>
        <v>40</v>
      </c>
      <c r="J935" s="79">
        <v>10</v>
      </c>
      <c r="K935" s="79">
        <v>350</v>
      </c>
      <c r="L935" s="69"/>
      <c r="M935" s="69" t="s">
        <v>213</v>
      </c>
      <c r="N935" s="69" t="s">
        <v>2323</v>
      </c>
      <c r="O935" s="264"/>
      <c r="P935" s="264"/>
    </row>
    <row r="936" s="207" customFormat="1" ht="29" customHeight="1" spans="1:16">
      <c r="A936" s="260">
        <v>352</v>
      </c>
      <c r="B936" s="69" t="s">
        <v>2280</v>
      </c>
      <c r="C936" s="69"/>
      <c r="D936" s="37" t="s">
        <v>2624</v>
      </c>
      <c r="E936" s="69" t="s">
        <v>22</v>
      </c>
      <c r="F936" s="58" t="s">
        <v>32</v>
      </c>
      <c r="G936" s="58">
        <v>2</v>
      </c>
      <c r="H936" s="220">
        <v>16</v>
      </c>
      <c r="I936" s="221">
        <f t="shared" si="15"/>
        <v>32</v>
      </c>
      <c r="J936" s="79">
        <v>10</v>
      </c>
      <c r="K936" s="79">
        <v>350</v>
      </c>
      <c r="L936" s="69"/>
      <c r="M936" s="69" t="s">
        <v>213</v>
      </c>
      <c r="N936" s="69" t="s">
        <v>2323</v>
      </c>
      <c r="O936" s="264"/>
      <c r="P936" s="264"/>
    </row>
    <row r="937" s="207" customFormat="1" ht="29" customHeight="1" spans="1:16">
      <c r="A937" s="260">
        <v>353</v>
      </c>
      <c r="B937" s="69" t="s">
        <v>2133</v>
      </c>
      <c r="C937" s="69"/>
      <c r="D937" s="37" t="s">
        <v>2625</v>
      </c>
      <c r="E937" s="69" t="s">
        <v>22</v>
      </c>
      <c r="F937" s="58" t="s">
        <v>210</v>
      </c>
      <c r="G937" s="69">
        <v>10</v>
      </c>
      <c r="H937" s="220">
        <v>4.5</v>
      </c>
      <c r="I937" s="221">
        <f t="shared" si="15"/>
        <v>45</v>
      </c>
      <c r="J937" s="79">
        <v>10</v>
      </c>
      <c r="K937" s="79">
        <v>350</v>
      </c>
      <c r="L937" s="69"/>
      <c r="M937" s="69" t="s">
        <v>213</v>
      </c>
      <c r="N937" s="69" t="s">
        <v>2323</v>
      </c>
      <c r="O937" s="264"/>
      <c r="P937" s="264"/>
    </row>
    <row r="938" s="207" customFormat="1" ht="29" customHeight="1" spans="1:16">
      <c r="A938" s="260">
        <v>354</v>
      </c>
      <c r="B938" s="69" t="s">
        <v>2133</v>
      </c>
      <c r="C938" s="69"/>
      <c r="D938" s="37" t="s">
        <v>2626</v>
      </c>
      <c r="E938" s="69" t="s">
        <v>22</v>
      </c>
      <c r="F938" s="58" t="s">
        <v>210</v>
      </c>
      <c r="G938" s="69">
        <v>10</v>
      </c>
      <c r="H938" s="220">
        <v>8.5</v>
      </c>
      <c r="I938" s="221">
        <f t="shared" si="15"/>
        <v>85</v>
      </c>
      <c r="J938" s="79">
        <v>10</v>
      </c>
      <c r="K938" s="79">
        <v>350</v>
      </c>
      <c r="L938" s="69"/>
      <c r="M938" s="69" t="s">
        <v>213</v>
      </c>
      <c r="N938" s="69" t="s">
        <v>2323</v>
      </c>
      <c r="O938" s="264"/>
      <c r="P938" s="264"/>
    </row>
    <row r="939" s="207" customFormat="1" ht="29" customHeight="1" spans="1:16">
      <c r="A939" s="260">
        <v>355</v>
      </c>
      <c r="B939" s="69" t="s">
        <v>2282</v>
      </c>
      <c r="C939" s="69"/>
      <c r="D939" s="37" t="s">
        <v>2283</v>
      </c>
      <c r="E939" s="69" t="s">
        <v>22</v>
      </c>
      <c r="F939" s="58" t="s">
        <v>32</v>
      </c>
      <c r="G939" s="58">
        <v>2</v>
      </c>
      <c r="H939" s="220">
        <v>55</v>
      </c>
      <c r="I939" s="221">
        <f t="shared" si="15"/>
        <v>110</v>
      </c>
      <c r="J939" s="79">
        <v>10</v>
      </c>
      <c r="K939" s="79">
        <v>350</v>
      </c>
      <c r="L939" s="69"/>
      <c r="M939" s="69" t="s">
        <v>213</v>
      </c>
      <c r="N939" s="69" t="s">
        <v>2323</v>
      </c>
      <c r="O939" s="264"/>
      <c r="P939" s="264"/>
    </row>
    <row r="940" s="207" customFormat="1" ht="29" customHeight="1" spans="1:16">
      <c r="A940" s="260">
        <v>356</v>
      </c>
      <c r="B940" s="69" t="s">
        <v>2282</v>
      </c>
      <c r="C940" s="69"/>
      <c r="D940" s="37" t="s">
        <v>2627</v>
      </c>
      <c r="E940" s="69" t="s">
        <v>22</v>
      </c>
      <c r="F940" s="58" t="s">
        <v>32</v>
      </c>
      <c r="G940" s="230">
        <v>2</v>
      </c>
      <c r="H940" s="220">
        <v>218</v>
      </c>
      <c r="I940" s="221">
        <f t="shared" si="15"/>
        <v>436</v>
      </c>
      <c r="J940" s="79">
        <v>10</v>
      </c>
      <c r="K940" s="79">
        <v>350</v>
      </c>
      <c r="L940" s="69"/>
      <c r="M940" s="69" t="s">
        <v>213</v>
      </c>
      <c r="N940" s="69" t="s">
        <v>2323</v>
      </c>
      <c r="O940" s="264"/>
      <c r="P940" s="264"/>
    </row>
    <row r="941" s="207" customFormat="1" ht="29" customHeight="1" spans="1:16">
      <c r="A941" s="260">
        <v>357</v>
      </c>
      <c r="B941" s="69" t="s">
        <v>2282</v>
      </c>
      <c r="C941" s="69"/>
      <c r="D941" s="37" t="s">
        <v>2218</v>
      </c>
      <c r="E941" s="69" t="s">
        <v>22</v>
      </c>
      <c r="F941" s="58" t="s">
        <v>32</v>
      </c>
      <c r="G941" s="58">
        <v>2</v>
      </c>
      <c r="H941" s="220">
        <v>36</v>
      </c>
      <c r="I941" s="221">
        <f t="shared" si="15"/>
        <v>72</v>
      </c>
      <c r="J941" s="79">
        <v>10</v>
      </c>
      <c r="K941" s="79">
        <v>350</v>
      </c>
      <c r="L941" s="69"/>
      <c r="M941" s="69" t="s">
        <v>213</v>
      </c>
      <c r="N941" s="69" t="s">
        <v>2323</v>
      </c>
      <c r="O941" s="264"/>
      <c r="P941" s="264"/>
    </row>
    <row r="942" s="207" customFormat="1" ht="29" customHeight="1" spans="1:16">
      <c r="A942" s="260">
        <v>358</v>
      </c>
      <c r="B942" s="69" t="s">
        <v>2284</v>
      </c>
      <c r="C942" s="69"/>
      <c r="D942" s="37" t="s">
        <v>2285</v>
      </c>
      <c r="E942" s="69" t="s">
        <v>22</v>
      </c>
      <c r="F942" s="58" t="s">
        <v>32</v>
      </c>
      <c r="G942" s="69">
        <v>2</v>
      </c>
      <c r="H942" s="220">
        <v>11</v>
      </c>
      <c r="I942" s="221">
        <f t="shared" si="15"/>
        <v>22</v>
      </c>
      <c r="J942" s="79">
        <v>10</v>
      </c>
      <c r="K942" s="79">
        <v>350</v>
      </c>
      <c r="L942" s="69"/>
      <c r="M942" s="69" t="s">
        <v>213</v>
      </c>
      <c r="N942" s="69" t="s">
        <v>2323</v>
      </c>
      <c r="O942" s="264"/>
      <c r="P942" s="264"/>
    </row>
    <row r="943" s="207" customFormat="1" ht="29" customHeight="1" spans="1:16">
      <c r="A943" s="260">
        <v>359</v>
      </c>
      <c r="B943" s="69" t="s">
        <v>507</v>
      </c>
      <c r="C943" s="232"/>
      <c r="D943" s="37" t="s">
        <v>2628</v>
      </c>
      <c r="E943" s="69" t="s">
        <v>22</v>
      </c>
      <c r="F943" s="58" t="s">
        <v>32</v>
      </c>
      <c r="G943" s="69">
        <v>5</v>
      </c>
      <c r="H943" s="220">
        <v>10</v>
      </c>
      <c r="I943" s="221">
        <f t="shared" si="15"/>
        <v>50</v>
      </c>
      <c r="J943" s="79">
        <v>10</v>
      </c>
      <c r="K943" s="79">
        <v>350</v>
      </c>
      <c r="L943" s="69"/>
      <c r="M943" s="69" t="s">
        <v>213</v>
      </c>
      <c r="N943" s="69" t="s">
        <v>2323</v>
      </c>
      <c r="O943" s="264"/>
      <c r="P943" s="264"/>
    </row>
    <row r="944" s="207" customFormat="1" ht="29" customHeight="1" spans="1:16">
      <c r="A944" s="260">
        <v>360</v>
      </c>
      <c r="B944" s="69" t="s">
        <v>507</v>
      </c>
      <c r="C944" s="232"/>
      <c r="D944" s="37" t="s">
        <v>2629</v>
      </c>
      <c r="E944" s="69" t="s">
        <v>22</v>
      </c>
      <c r="F944" s="58" t="s">
        <v>32</v>
      </c>
      <c r="G944" s="58">
        <v>5</v>
      </c>
      <c r="H944" s="220">
        <v>13</v>
      </c>
      <c r="I944" s="221">
        <f t="shared" si="15"/>
        <v>65</v>
      </c>
      <c r="J944" s="79">
        <v>10</v>
      </c>
      <c r="K944" s="79">
        <v>350</v>
      </c>
      <c r="L944" s="69"/>
      <c r="M944" s="69" t="s">
        <v>213</v>
      </c>
      <c r="N944" s="69" t="s">
        <v>2323</v>
      </c>
      <c r="O944" s="264"/>
      <c r="P944" s="264"/>
    </row>
    <row r="945" s="207" customFormat="1" ht="29" customHeight="1" spans="1:16">
      <c r="A945" s="260">
        <v>361</v>
      </c>
      <c r="B945" s="69" t="s">
        <v>2630</v>
      </c>
      <c r="C945" s="232"/>
      <c r="D945" s="37" t="s">
        <v>2631</v>
      </c>
      <c r="E945" s="69" t="s">
        <v>22</v>
      </c>
      <c r="F945" s="58" t="s">
        <v>32</v>
      </c>
      <c r="G945" s="230">
        <v>5</v>
      </c>
      <c r="H945" s="220">
        <v>49</v>
      </c>
      <c r="I945" s="221">
        <f t="shared" si="15"/>
        <v>245</v>
      </c>
      <c r="J945" s="79">
        <v>10</v>
      </c>
      <c r="K945" s="79">
        <v>350</v>
      </c>
      <c r="L945" s="69"/>
      <c r="M945" s="69" t="s">
        <v>213</v>
      </c>
      <c r="N945" s="69" t="s">
        <v>2323</v>
      </c>
      <c r="O945" s="264"/>
      <c r="P945" s="264"/>
    </row>
    <row r="946" s="207" customFormat="1" ht="29" customHeight="1" spans="1:16">
      <c r="A946" s="260">
        <v>362</v>
      </c>
      <c r="B946" s="69" t="s">
        <v>2632</v>
      </c>
      <c r="C946" s="232"/>
      <c r="D946" s="37" t="s">
        <v>2633</v>
      </c>
      <c r="E946" s="69" t="s">
        <v>22</v>
      </c>
      <c r="F946" s="58" t="s">
        <v>32</v>
      </c>
      <c r="G946" s="58">
        <v>5</v>
      </c>
      <c r="H946" s="220">
        <v>8</v>
      </c>
      <c r="I946" s="221">
        <f t="shared" si="15"/>
        <v>40</v>
      </c>
      <c r="J946" s="79">
        <v>10</v>
      </c>
      <c r="K946" s="79">
        <v>350</v>
      </c>
      <c r="L946" s="69"/>
      <c r="M946" s="69" t="s">
        <v>213</v>
      </c>
      <c r="N946" s="69" t="s">
        <v>2323</v>
      </c>
      <c r="O946" s="264"/>
      <c r="P946" s="264"/>
    </row>
    <row r="947" s="207" customFormat="1" ht="29" customHeight="1" spans="1:16">
      <c r="A947" s="260">
        <v>363</v>
      </c>
      <c r="B947" s="69" t="s">
        <v>2634</v>
      </c>
      <c r="C947" s="69"/>
      <c r="D947" s="37" t="s">
        <v>2635</v>
      </c>
      <c r="E947" s="69" t="s">
        <v>22</v>
      </c>
      <c r="F947" s="58" t="s">
        <v>32</v>
      </c>
      <c r="G947" s="69">
        <v>10</v>
      </c>
      <c r="H947" s="220">
        <v>4</v>
      </c>
      <c r="I947" s="221">
        <f t="shared" si="15"/>
        <v>40</v>
      </c>
      <c r="J947" s="79">
        <v>10</v>
      </c>
      <c r="K947" s="79">
        <v>350</v>
      </c>
      <c r="L947" s="69"/>
      <c r="M947" s="69" t="s">
        <v>213</v>
      </c>
      <c r="N947" s="69" t="s">
        <v>2323</v>
      </c>
      <c r="O947" s="264"/>
      <c r="P947" s="264"/>
    </row>
    <row r="948" s="207" customFormat="1" ht="29" customHeight="1" spans="1:16">
      <c r="A948" s="260">
        <v>364</v>
      </c>
      <c r="B948" s="69" t="s">
        <v>1238</v>
      </c>
      <c r="C948" s="79"/>
      <c r="D948" s="37" t="s">
        <v>867</v>
      </c>
      <c r="E948" s="69" t="s">
        <v>22</v>
      </c>
      <c r="F948" s="58" t="s">
        <v>32</v>
      </c>
      <c r="G948" s="69">
        <v>5</v>
      </c>
      <c r="H948" s="220">
        <v>2.5</v>
      </c>
      <c r="I948" s="221">
        <f t="shared" si="15"/>
        <v>12.5</v>
      </c>
      <c r="J948" s="79">
        <v>10</v>
      </c>
      <c r="K948" s="79">
        <v>350</v>
      </c>
      <c r="L948" s="69"/>
      <c r="M948" s="69" t="s">
        <v>213</v>
      </c>
      <c r="N948" s="69" t="s">
        <v>2323</v>
      </c>
      <c r="O948" s="264"/>
      <c r="P948" s="264"/>
    </row>
    <row r="949" s="207" customFormat="1" ht="29" customHeight="1" spans="1:16">
      <c r="A949" s="260">
        <v>365</v>
      </c>
      <c r="B949" s="69" t="s">
        <v>2636</v>
      </c>
      <c r="C949" s="232"/>
      <c r="D949" s="37" t="s">
        <v>2500</v>
      </c>
      <c r="E949" s="69" t="s">
        <v>22</v>
      </c>
      <c r="F949" s="58" t="s">
        <v>32</v>
      </c>
      <c r="G949" s="58">
        <v>5</v>
      </c>
      <c r="H949" s="220">
        <v>4</v>
      </c>
      <c r="I949" s="221">
        <f t="shared" si="15"/>
        <v>20</v>
      </c>
      <c r="J949" s="79">
        <v>10</v>
      </c>
      <c r="K949" s="79">
        <v>350</v>
      </c>
      <c r="L949" s="69"/>
      <c r="M949" s="69" t="s">
        <v>213</v>
      </c>
      <c r="N949" s="69" t="s">
        <v>2323</v>
      </c>
      <c r="O949" s="264"/>
      <c r="P949" s="264"/>
    </row>
    <row r="950" s="207" customFormat="1" ht="29" customHeight="1" spans="1:16">
      <c r="A950" s="260">
        <v>366</v>
      </c>
      <c r="B950" s="69" t="s">
        <v>2636</v>
      </c>
      <c r="C950" s="232"/>
      <c r="D950" s="37" t="s">
        <v>867</v>
      </c>
      <c r="E950" s="69" t="s">
        <v>22</v>
      </c>
      <c r="F950" s="58" t="s">
        <v>32</v>
      </c>
      <c r="G950" s="230">
        <v>2</v>
      </c>
      <c r="H950" s="220">
        <v>2.8</v>
      </c>
      <c r="I950" s="221">
        <f t="shared" si="15"/>
        <v>5.6</v>
      </c>
      <c r="J950" s="79">
        <v>10</v>
      </c>
      <c r="K950" s="79">
        <v>350</v>
      </c>
      <c r="L950" s="69"/>
      <c r="M950" s="69" t="s">
        <v>213</v>
      </c>
      <c r="N950" s="69" t="s">
        <v>2323</v>
      </c>
      <c r="O950" s="264"/>
      <c r="P950" s="264"/>
    </row>
    <row r="951" s="207" customFormat="1" ht="29" customHeight="1" spans="1:16">
      <c r="A951" s="260">
        <v>367</v>
      </c>
      <c r="B951" s="69" t="s">
        <v>2636</v>
      </c>
      <c r="C951" s="232"/>
      <c r="D951" s="37" t="s">
        <v>776</v>
      </c>
      <c r="E951" s="69" t="s">
        <v>22</v>
      </c>
      <c r="F951" s="58" t="s">
        <v>32</v>
      </c>
      <c r="G951" s="58">
        <v>2</v>
      </c>
      <c r="H951" s="220">
        <v>2.5</v>
      </c>
      <c r="I951" s="221">
        <f t="shared" si="15"/>
        <v>5</v>
      </c>
      <c r="J951" s="79">
        <v>10</v>
      </c>
      <c r="K951" s="79">
        <v>350</v>
      </c>
      <c r="L951" s="69"/>
      <c r="M951" s="69" t="s">
        <v>213</v>
      </c>
      <c r="N951" s="69" t="s">
        <v>2323</v>
      </c>
      <c r="O951" s="264"/>
      <c r="P951" s="264"/>
    </row>
    <row r="952" s="207" customFormat="1" ht="29" customHeight="1" spans="1:16">
      <c r="A952" s="260">
        <v>368</v>
      </c>
      <c r="B952" s="69" t="s">
        <v>2636</v>
      </c>
      <c r="C952" s="232"/>
      <c r="D952" s="37" t="s">
        <v>1944</v>
      </c>
      <c r="E952" s="69" t="s">
        <v>22</v>
      </c>
      <c r="F952" s="58" t="s">
        <v>32</v>
      </c>
      <c r="G952" s="69">
        <v>2</v>
      </c>
      <c r="H952" s="220">
        <v>2</v>
      </c>
      <c r="I952" s="221">
        <f t="shared" si="15"/>
        <v>4</v>
      </c>
      <c r="J952" s="79">
        <v>10</v>
      </c>
      <c r="K952" s="79">
        <v>350</v>
      </c>
      <c r="L952" s="69"/>
      <c r="M952" s="69" t="s">
        <v>213</v>
      </c>
      <c r="N952" s="69" t="s">
        <v>2323</v>
      </c>
      <c r="O952" s="264"/>
      <c r="P952" s="264"/>
    </row>
    <row r="953" s="207" customFormat="1" ht="29" customHeight="1" spans="1:16">
      <c r="A953" s="260">
        <v>369</v>
      </c>
      <c r="B953" s="69" t="s">
        <v>2637</v>
      </c>
      <c r="C953" s="232"/>
      <c r="D953" s="37" t="s">
        <v>2500</v>
      </c>
      <c r="E953" s="69" t="s">
        <v>22</v>
      </c>
      <c r="F953" s="58" t="s">
        <v>32</v>
      </c>
      <c r="G953" s="69">
        <v>1</v>
      </c>
      <c r="H953" s="220">
        <v>17</v>
      </c>
      <c r="I953" s="221">
        <f t="shared" si="15"/>
        <v>17</v>
      </c>
      <c r="J953" s="79">
        <v>10</v>
      </c>
      <c r="K953" s="79">
        <v>350</v>
      </c>
      <c r="L953" s="69"/>
      <c r="M953" s="69" t="s">
        <v>213</v>
      </c>
      <c r="N953" s="69" t="s">
        <v>2323</v>
      </c>
      <c r="O953" s="264"/>
      <c r="P953" s="264"/>
    </row>
    <row r="954" s="207" customFormat="1" ht="29" customHeight="1" spans="1:16">
      <c r="A954" s="260">
        <v>370</v>
      </c>
      <c r="B954" s="69" t="s">
        <v>2637</v>
      </c>
      <c r="C954" s="232"/>
      <c r="D954" s="37" t="s">
        <v>867</v>
      </c>
      <c r="E954" s="69" t="s">
        <v>22</v>
      </c>
      <c r="F954" s="58" t="s">
        <v>32</v>
      </c>
      <c r="G954" s="58">
        <v>2</v>
      </c>
      <c r="H954" s="220">
        <v>13</v>
      </c>
      <c r="I954" s="221">
        <f t="shared" si="15"/>
        <v>26</v>
      </c>
      <c r="J954" s="79">
        <v>10</v>
      </c>
      <c r="K954" s="79">
        <v>350</v>
      </c>
      <c r="L954" s="69"/>
      <c r="M954" s="69" t="s">
        <v>213</v>
      </c>
      <c r="N954" s="69" t="s">
        <v>2323</v>
      </c>
      <c r="O954" s="264"/>
      <c r="P954" s="264"/>
    </row>
    <row r="955" s="207" customFormat="1" ht="29" customHeight="1" spans="1:16">
      <c r="A955" s="260">
        <v>371</v>
      </c>
      <c r="B955" s="69" t="s">
        <v>2637</v>
      </c>
      <c r="C955" s="232"/>
      <c r="D955" s="37" t="s">
        <v>2638</v>
      </c>
      <c r="E955" s="69" t="s">
        <v>22</v>
      </c>
      <c r="F955" s="58" t="s">
        <v>32</v>
      </c>
      <c r="G955" s="230">
        <v>5</v>
      </c>
      <c r="H955" s="220">
        <v>6.5</v>
      </c>
      <c r="I955" s="221">
        <f t="shared" si="15"/>
        <v>32.5</v>
      </c>
      <c r="J955" s="79">
        <v>10</v>
      </c>
      <c r="K955" s="79">
        <v>350</v>
      </c>
      <c r="L955" s="69"/>
      <c r="M955" s="69" t="s">
        <v>213</v>
      </c>
      <c r="N955" s="69" t="s">
        <v>2323</v>
      </c>
      <c r="O955" s="264"/>
      <c r="P955" s="264"/>
    </row>
    <row r="956" s="207" customFormat="1" ht="29" customHeight="1" spans="1:16">
      <c r="A956" s="260">
        <v>372</v>
      </c>
      <c r="B956" s="69" t="s">
        <v>2637</v>
      </c>
      <c r="C956" s="232"/>
      <c r="D956" s="37" t="s">
        <v>1944</v>
      </c>
      <c r="E956" s="69" t="s">
        <v>22</v>
      </c>
      <c r="F956" s="58" t="s">
        <v>32</v>
      </c>
      <c r="G956" s="58">
        <v>5</v>
      </c>
      <c r="H956" s="220">
        <v>4</v>
      </c>
      <c r="I956" s="221">
        <f t="shared" si="15"/>
        <v>20</v>
      </c>
      <c r="J956" s="79">
        <v>10</v>
      </c>
      <c r="K956" s="79">
        <v>350</v>
      </c>
      <c r="L956" s="69"/>
      <c r="M956" s="69" t="s">
        <v>213</v>
      </c>
      <c r="N956" s="69" t="s">
        <v>2323</v>
      </c>
      <c r="O956" s="264"/>
      <c r="P956" s="264"/>
    </row>
    <row r="957" s="207" customFormat="1" ht="29" customHeight="1" spans="1:16">
      <c r="A957" s="260">
        <v>373</v>
      </c>
      <c r="B957" s="69" t="s">
        <v>1845</v>
      </c>
      <c r="C957" s="69"/>
      <c r="D957" s="37" t="s">
        <v>2639</v>
      </c>
      <c r="E957" s="69" t="s">
        <v>22</v>
      </c>
      <c r="F957" s="58" t="s">
        <v>23</v>
      </c>
      <c r="G957" s="69">
        <v>10</v>
      </c>
      <c r="H957" s="220">
        <v>7</v>
      </c>
      <c r="I957" s="221">
        <f t="shared" si="15"/>
        <v>70</v>
      </c>
      <c r="J957" s="79">
        <v>10</v>
      </c>
      <c r="K957" s="79">
        <v>350</v>
      </c>
      <c r="L957" s="69"/>
      <c r="M957" s="69" t="s">
        <v>213</v>
      </c>
      <c r="N957" s="69" t="s">
        <v>2323</v>
      </c>
      <c r="O957" s="264"/>
      <c r="P957" s="264"/>
    </row>
    <row r="958" s="207" customFormat="1" ht="29" customHeight="1" spans="1:16">
      <c r="A958" s="260">
        <v>374</v>
      </c>
      <c r="B958" s="69" t="s">
        <v>2640</v>
      </c>
      <c r="C958" s="69"/>
      <c r="D958" s="69" t="s">
        <v>2641</v>
      </c>
      <c r="E958" s="69" t="s">
        <v>22</v>
      </c>
      <c r="F958" s="58" t="s">
        <v>45</v>
      </c>
      <c r="G958" s="69">
        <v>3</v>
      </c>
      <c r="H958" s="220">
        <v>750</v>
      </c>
      <c r="I958" s="221">
        <f t="shared" si="15"/>
        <v>2250</v>
      </c>
      <c r="J958" s="79">
        <v>10</v>
      </c>
      <c r="K958" s="79">
        <v>350</v>
      </c>
      <c r="L958" s="69"/>
      <c r="M958" s="69" t="s">
        <v>213</v>
      </c>
      <c r="N958" s="69" t="s">
        <v>2323</v>
      </c>
      <c r="O958" s="264"/>
      <c r="P958" s="264"/>
    </row>
    <row r="959" s="207" customFormat="1" ht="29" customHeight="1" spans="1:16">
      <c r="A959" s="260">
        <v>375</v>
      </c>
      <c r="B959" s="69" t="s">
        <v>2642</v>
      </c>
      <c r="C959" s="69"/>
      <c r="D959" s="69" t="s">
        <v>2643</v>
      </c>
      <c r="E959" s="69" t="s">
        <v>22</v>
      </c>
      <c r="F959" s="58" t="s">
        <v>45</v>
      </c>
      <c r="G959" s="58">
        <v>5</v>
      </c>
      <c r="H959" s="220">
        <v>65</v>
      </c>
      <c r="I959" s="221">
        <f t="shared" si="15"/>
        <v>325</v>
      </c>
      <c r="J959" s="79">
        <v>10</v>
      </c>
      <c r="K959" s="79">
        <v>350</v>
      </c>
      <c r="L959" s="69"/>
      <c r="M959" s="69" t="s">
        <v>213</v>
      </c>
      <c r="N959" s="69" t="s">
        <v>2323</v>
      </c>
      <c r="O959" s="264"/>
      <c r="P959" s="264"/>
    </row>
    <row r="960" s="207" customFormat="1" ht="29" customHeight="1" spans="1:16">
      <c r="A960" s="260">
        <v>376</v>
      </c>
      <c r="B960" s="69" t="s">
        <v>2286</v>
      </c>
      <c r="C960" s="69"/>
      <c r="D960" s="69" t="s">
        <v>787</v>
      </c>
      <c r="E960" s="69" t="s">
        <v>22</v>
      </c>
      <c r="F960" s="58" t="s">
        <v>32</v>
      </c>
      <c r="G960" s="230">
        <v>1</v>
      </c>
      <c r="H960" s="220">
        <v>15</v>
      </c>
      <c r="I960" s="221">
        <f t="shared" si="15"/>
        <v>15</v>
      </c>
      <c r="J960" s="79">
        <v>10</v>
      </c>
      <c r="K960" s="79">
        <v>350</v>
      </c>
      <c r="L960" s="69"/>
      <c r="M960" s="69" t="s">
        <v>213</v>
      </c>
      <c r="N960" s="69" t="s">
        <v>2323</v>
      </c>
      <c r="O960" s="264"/>
      <c r="P960" s="264"/>
    </row>
    <row r="961" s="207" customFormat="1" ht="29" customHeight="1" spans="1:16">
      <c r="A961" s="260">
        <v>377</v>
      </c>
      <c r="B961" s="69" t="s">
        <v>2644</v>
      </c>
      <c r="C961" s="69"/>
      <c r="D961" s="37" t="s">
        <v>2645</v>
      </c>
      <c r="E961" s="69" t="s">
        <v>22</v>
      </c>
      <c r="F961" s="58" t="s">
        <v>210</v>
      </c>
      <c r="G961" s="58">
        <v>10</v>
      </c>
      <c r="H961" s="220">
        <v>1.6</v>
      </c>
      <c r="I961" s="221">
        <f t="shared" si="15"/>
        <v>16</v>
      </c>
      <c r="J961" s="79">
        <v>10</v>
      </c>
      <c r="K961" s="79">
        <v>350</v>
      </c>
      <c r="L961" s="69"/>
      <c r="M961" s="69" t="s">
        <v>213</v>
      </c>
      <c r="N961" s="69" t="s">
        <v>2323</v>
      </c>
      <c r="O961" s="264"/>
      <c r="P961" s="264"/>
    </row>
    <row r="962" s="207" customFormat="1" ht="29" customHeight="1" spans="1:16">
      <c r="A962" s="260">
        <v>378</v>
      </c>
      <c r="B962" s="69" t="s">
        <v>2646</v>
      </c>
      <c r="C962" s="69"/>
      <c r="D962" s="56" t="s">
        <v>2647</v>
      </c>
      <c r="E962" s="69" t="s">
        <v>22</v>
      </c>
      <c r="F962" s="69" t="s">
        <v>32</v>
      </c>
      <c r="G962" s="69">
        <v>1</v>
      </c>
      <c r="H962" s="233">
        <v>29</v>
      </c>
      <c r="I962" s="221">
        <f t="shared" si="15"/>
        <v>29</v>
      </c>
      <c r="J962" s="79">
        <v>10</v>
      </c>
      <c r="K962" s="79">
        <v>350</v>
      </c>
      <c r="L962" s="69"/>
      <c r="M962" s="69" t="s">
        <v>213</v>
      </c>
      <c r="N962" s="69" t="s">
        <v>2323</v>
      </c>
      <c r="O962" s="264"/>
      <c r="P962" s="264"/>
    </row>
    <row r="963" s="207" customFormat="1" ht="29" customHeight="1" spans="1:16">
      <c r="A963" s="260">
        <v>379</v>
      </c>
      <c r="B963" s="69" t="s">
        <v>2648</v>
      </c>
      <c r="C963" s="232"/>
      <c r="D963" s="69" t="s">
        <v>787</v>
      </c>
      <c r="E963" s="69" t="s">
        <v>22</v>
      </c>
      <c r="F963" s="58" t="s">
        <v>32</v>
      </c>
      <c r="G963" s="69">
        <v>10</v>
      </c>
      <c r="H963" s="220">
        <v>1.5</v>
      </c>
      <c r="I963" s="221">
        <f t="shared" si="15"/>
        <v>15</v>
      </c>
      <c r="J963" s="79">
        <v>10</v>
      </c>
      <c r="K963" s="79">
        <v>350</v>
      </c>
      <c r="L963" s="69"/>
      <c r="M963" s="69" t="s">
        <v>213</v>
      </c>
      <c r="N963" s="69" t="s">
        <v>2323</v>
      </c>
      <c r="O963" s="264"/>
      <c r="P963" s="264"/>
    </row>
    <row r="964" s="207" customFormat="1" ht="29" customHeight="1" spans="1:16">
      <c r="A964" s="260">
        <v>380</v>
      </c>
      <c r="B964" s="69" t="s">
        <v>2649</v>
      </c>
      <c r="C964" s="232"/>
      <c r="D964" s="69" t="s">
        <v>787</v>
      </c>
      <c r="E964" s="69" t="s">
        <v>22</v>
      </c>
      <c r="F964" s="58" t="s">
        <v>32</v>
      </c>
      <c r="G964" s="58">
        <v>10</v>
      </c>
      <c r="H964" s="220">
        <v>7</v>
      </c>
      <c r="I964" s="221">
        <f t="shared" si="15"/>
        <v>70</v>
      </c>
      <c r="J964" s="79">
        <v>10</v>
      </c>
      <c r="K964" s="79">
        <v>350</v>
      </c>
      <c r="L964" s="69"/>
      <c r="M964" s="69" t="s">
        <v>213</v>
      </c>
      <c r="N964" s="69" t="s">
        <v>2323</v>
      </c>
      <c r="O964" s="264"/>
      <c r="P964" s="264"/>
    </row>
    <row r="965" s="207" customFormat="1" ht="29" customHeight="1" spans="1:16">
      <c r="A965" s="260">
        <v>381</v>
      </c>
      <c r="B965" s="69" t="s">
        <v>2650</v>
      </c>
      <c r="C965" s="232"/>
      <c r="D965" s="69" t="s">
        <v>3028</v>
      </c>
      <c r="E965" s="69" t="s">
        <v>22</v>
      </c>
      <c r="F965" s="58" t="s">
        <v>137</v>
      </c>
      <c r="G965" s="230">
        <v>2</v>
      </c>
      <c r="H965" s="220">
        <v>35</v>
      </c>
      <c r="I965" s="221">
        <f t="shared" si="15"/>
        <v>70</v>
      </c>
      <c r="J965" s="79">
        <v>10</v>
      </c>
      <c r="K965" s="79">
        <v>350</v>
      </c>
      <c r="L965" s="69"/>
      <c r="M965" s="69" t="s">
        <v>213</v>
      </c>
      <c r="N965" s="69" t="s">
        <v>2323</v>
      </c>
      <c r="O965" s="264"/>
      <c r="P965" s="264"/>
    </row>
    <row r="966" s="207" customFormat="1" ht="29" customHeight="1" spans="1:16">
      <c r="A966" s="260">
        <v>382</v>
      </c>
      <c r="B966" s="69" t="s">
        <v>2616</v>
      </c>
      <c r="C966" s="232"/>
      <c r="D966" s="37" t="s">
        <v>2652</v>
      </c>
      <c r="E966" s="69" t="s">
        <v>22</v>
      </c>
      <c r="F966" s="58" t="s">
        <v>32</v>
      </c>
      <c r="G966" s="58">
        <v>10</v>
      </c>
      <c r="H966" s="220">
        <v>4</v>
      </c>
      <c r="I966" s="221">
        <f t="shared" si="15"/>
        <v>40</v>
      </c>
      <c r="J966" s="79">
        <v>10</v>
      </c>
      <c r="K966" s="79">
        <v>350</v>
      </c>
      <c r="L966" s="69"/>
      <c r="M966" s="69" t="s">
        <v>213</v>
      </c>
      <c r="N966" s="69" t="s">
        <v>2323</v>
      </c>
      <c r="O966" s="264"/>
      <c r="P966" s="264"/>
    </row>
    <row r="967" s="207" customFormat="1" ht="29" customHeight="1" spans="1:16">
      <c r="A967" s="260">
        <v>383</v>
      </c>
      <c r="B967" s="69" t="s">
        <v>2653</v>
      </c>
      <c r="C967" s="69"/>
      <c r="D967" s="37" t="s">
        <v>2654</v>
      </c>
      <c r="E967" s="69" t="s">
        <v>22</v>
      </c>
      <c r="F967" s="58" t="s">
        <v>23</v>
      </c>
      <c r="G967" s="69">
        <v>10</v>
      </c>
      <c r="H967" s="220">
        <v>3.5</v>
      </c>
      <c r="I967" s="221">
        <f t="shared" si="15"/>
        <v>35</v>
      </c>
      <c r="J967" s="79">
        <v>10</v>
      </c>
      <c r="K967" s="79">
        <v>350</v>
      </c>
      <c r="L967" s="69"/>
      <c r="M967" s="69" t="s">
        <v>213</v>
      </c>
      <c r="N967" s="69" t="s">
        <v>2323</v>
      </c>
      <c r="O967" s="264"/>
      <c r="P967" s="264"/>
    </row>
    <row r="968" s="207" customFormat="1" ht="29" customHeight="1" spans="1:16">
      <c r="A968" s="260">
        <v>384</v>
      </c>
      <c r="B968" s="69" t="s">
        <v>1319</v>
      </c>
      <c r="C968" s="69"/>
      <c r="D968" s="37" t="s">
        <v>2655</v>
      </c>
      <c r="E968" s="69" t="s">
        <v>22</v>
      </c>
      <c r="F968" s="58" t="s">
        <v>23</v>
      </c>
      <c r="G968" s="69">
        <v>5</v>
      </c>
      <c r="H968" s="220">
        <v>3.5</v>
      </c>
      <c r="I968" s="221">
        <f t="shared" si="15"/>
        <v>17.5</v>
      </c>
      <c r="J968" s="79">
        <v>10</v>
      </c>
      <c r="K968" s="79">
        <v>350</v>
      </c>
      <c r="L968" s="69"/>
      <c r="M968" s="69" t="s">
        <v>213</v>
      </c>
      <c r="N968" s="69" t="s">
        <v>2323</v>
      </c>
      <c r="O968" s="264"/>
      <c r="P968" s="264"/>
    </row>
    <row r="969" s="207" customFormat="1" ht="29" customHeight="1" spans="1:16">
      <c r="A969" s="260">
        <v>385</v>
      </c>
      <c r="B969" s="69" t="s">
        <v>2656</v>
      </c>
      <c r="C969" s="69"/>
      <c r="D969" s="37" t="s">
        <v>1944</v>
      </c>
      <c r="E969" s="69" t="s">
        <v>22</v>
      </c>
      <c r="F969" s="58" t="s">
        <v>27</v>
      </c>
      <c r="G969" s="58">
        <v>8</v>
      </c>
      <c r="H969" s="220">
        <v>3.8</v>
      </c>
      <c r="I969" s="221">
        <f t="shared" ref="I969:I1032" si="16">H969*G969</f>
        <v>30.4</v>
      </c>
      <c r="J969" s="79">
        <v>10</v>
      </c>
      <c r="K969" s="79">
        <v>350</v>
      </c>
      <c r="L969" s="69"/>
      <c r="M969" s="69" t="s">
        <v>213</v>
      </c>
      <c r="N969" s="69" t="s">
        <v>2323</v>
      </c>
      <c r="O969" s="264"/>
      <c r="P969" s="264"/>
    </row>
    <row r="970" s="207" customFormat="1" ht="29" customHeight="1" spans="1:16">
      <c r="A970" s="260">
        <v>386</v>
      </c>
      <c r="B970" s="69" t="s">
        <v>2657</v>
      </c>
      <c r="C970" s="69"/>
      <c r="D970" s="37" t="s">
        <v>776</v>
      </c>
      <c r="E970" s="69" t="s">
        <v>22</v>
      </c>
      <c r="F970" s="58" t="s">
        <v>27</v>
      </c>
      <c r="G970" s="230">
        <v>8</v>
      </c>
      <c r="H970" s="220">
        <v>2</v>
      </c>
      <c r="I970" s="221">
        <f t="shared" si="16"/>
        <v>16</v>
      </c>
      <c r="J970" s="79">
        <v>10</v>
      </c>
      <c r="K970" s="79">
        <v>350</v>
      </c>
      <c r="L970" s="69"/>
      <c r="M970" s="69" t="s">
        <v>213</v>
      </c>
      <c r="N970" s="69" t="s">
        <v>2323</v>
      </c>
      <c r="O970" s="264"/>
      <c r="P970" s="264"/>
    </row>
    <row r="971" s="207" customFormat="1" ht="29" customHeight="1" spans="1:16">
      <c r="A971" s="260">
        <v>387</v>
      </c>
      <c r="B971" s="69" t="s">
        <v>2658</v>
      </c>
      <c r="C971" s="69"/>
      <c r="D971" s="37" t="s">
        <v>2659</v>
      </c>
      <c r="E971" s="69" t="s">
        <v>22</v>
      </c>
      <c r="F971" s="58" t="s">
        <v>413</v>
      </c>
      <c r="G971" s="58">
        <v>8</v>
      </c>
      <c r="H971" s="220">
        <v>1.5</v>
      </c>
      <c r="I971" s="221">
        <f t="shared" si="16"/>
        <v>12</v>
      </c>
      <c r="J971" s="79">
        <v>10</v>
      </c>
      <c r="K971" s="79">
        <v>350</v>
      </c>
      <c r="L971" s="69"/>
      <c r="M971" s="69" t="s">
        <v>213</v>
      </c>
      <c r="N971" s="69" t="s">
        <v>2323</v>
      </c>
      <c r="O971" s="264"/>
      <c r="P971" s="264"/>
    </row>
    <row r="972" s="207" customFormat="1" ht="29" customHeight="1" spans="1:16">
      <c r="A972" s="260">
        <v>388</v>
      </c>
      <c r="B972" s="69" t="s">
        <v>2660</v>
      </c>
      <c r="C972" s="69"/>
      <c r="D972" s="37" t="s">
        <v>1297</v>
      </c>
      <c r="E972" s="69" t="s">
        <v>22</v>
      </c>
      <c r="F972" s="58" t="s">
        <v>27</v>
      </c>
      <c r="G972" s="69">
        <v>2</v>
      </c>
      <c r="H972" s="220">
        <v>38</v>
      </c>
      <c r="I972" s="221">
        <f t="shared" si="16"/>
        <v>76</v>
      </c>
      <c r="J972" s="79">
        <v>10</v>
      </c>
      <c r="K972" s="79">
        <v>350</v>
      </c>
      <c r="L972" s="69"/>
      <c r="M972" s="69" t="s">
        <v>213</v>
      </c>
      <c r="N972" s="69" t="s">
        <v>2323</v>
      </c>
      <c r="O972" s="264"/>
      <c r="P972" s="264"/>
    </row>
    <row r="973" s="207" customFormat="1" ht="29" customHeight="1" spans="1:16">
      <c r="A973" s="260">
        <v>389</v>
      </c>
      <c r="B973" s="69" t="s">
        <v>2661</v>
      </c>
      <c r="C973" s="69"/>
      <c r="D973" s="37" t="s">
        <v>2662</v>
      </c>
      <c r="E973" s="69" t="s">
        <v>22</v>
      </c>
      <c r="F973" s="58" t="s">
        <v>45</v>
      </c>
      <c r="G973" s="69">
        <v>5</v>
      </c>
      <c r="H973" s="220">
        <v>14</v>
      </c>
      <c r="I973" s="221">
        <f t="shared" si="16"/>
        <v>70</v>
      </c>
      <c r="J973" s="79">
        <v>10</v>
      </c>
      <c r="K973" s="79">
        <v>350</v>
      </c>
      <c r="L973" s="69"/>
      <c r="M973" s="69" t="s">
        <v>213</v>
      </c>
      <c r="N973" s="69" t="s">
        <v>2323</v>
      </c>
      <c r="O973" s="264"/>
      <c r="P973" s="264"/>
    </row>
    <row r="974" s="207" customFormat="1" ht="29" customHeight="1" spans="1:16">
      <c r="A974" s="260">
        <v>390</v>
      </c>
      <c r="B974" s="69" t="s">
        <v>2663</v>
      </c>
      <c r="C974" s="69"/>
      <c r="D974" s="37" t="s">
        <v>2664</v>
      </c>
      <c r="E974" s="69" t="s">
        <v>22</v>
      </c>
      <c r="F974" s="58" t="s">
        <v>45</v>
      </c>
      <c r="G974" s="58">
        <v>2</v>
      </c>
      <c r="H974" s="220">
        <v>30</v>
      </c>
      <c r="I974" s="221">
        <f t="shared" si="16"/>
        <v>60</v>
      </c>
      <c r="J974" s="79">
        <v>10</v>
      </c>
      <c r="K974" s="79">
        <v>350</v>
      </c>
      <c r="L974" s="69"/>
      <c r="M974" s="69" t="s">
        <v>213</v>
      </c>
      <c r="N974" s="69" t="s">
        <v>2323</v>
      </c>
      <c r="O974" s="264"/>
      <c r="P974" s="264"/>
    </row>
    <row r="975" s="207" customFormat="1" ht="29" customHeight="1" spans="1:16">
      <c r="A975" s="260">
        <v>391</v>
      </c>
      <c r="B975" s="69" t="s">
        <v>2665</v>
      </c>
      <c r="C975" s="69"/>
      <c r="D975" s="37" t="s">
        <v>2666</v>
      </c>
      <c r="E975" s="69" t="s">
        <v>22</v>
      </c>
      <c r="F975" s="58" t="s">
        <v>45</v>
      </c>
      <c r="G975" s="230">
        <v>2</v>
      </c>
      <c r="H975" s="220">
        <v>10</v>
      </c>
      <c r="I975" s="221">
        <f t="shared" si="16"/>
        <v>20</v>
      </c>
      <c r="J975" s="79">
        <v>10</v>
      </c>
      <c r="K975" s="79">
        <v>350</v>
      </c>
      <c r="L975" s="69"/>
      <c r="M975" s="69" t="s">
        <v>213</v>
      </c>
      <c r="N975" s="69" t="s">
        <v>2323</v>
      </c>
      <c r="O975" s="264"/>
      <c r="P975" s="264"/>
    </row>
    <row r="976" s="207" customFormat="1" ht="29" customHeight="1" spans="1:16">
      <c r="A976" s="260">
        <v>392</v>
      </c>
      <c r="B976" s="69" t="s">
        <v>2667</v>
      </c>
      <c r="C976" s="69"/>
      <c r="D976" s="37" t="s">
        <v>2668</v>
      </c>
      <c r="E976" s="69" t="s">
        <v>22</v>
      </c>
      <c r="F976" s="58" t="s">
        <v>27</v>
      </c>
      <c r="G976" s="58">
        <v>2</v>
      </c>
      <c r="H976" s="220">
        <v>8</v>
      </c>
      <c r="I976" s="221">
        <f t="shared" si="16"/>
        <v>16</v>
      </c>
      <c r="J976" s="79">
        <v>10</v>
      </c>
      <c r="K976" s="79">
        <v>350</v>
      </c>
      <c r="L976" s="69"/>
      <c r="M976" s="69" t="s">
        <v>213</v>
      </c>
      <c r="N976" s="69" t="s">
        <v>2323</v>
      </c>
      <c r="O976" s="264"/>
      <c r="P976" s="264"/>
    </row>
    <row r="977" s="207" customFormat="1" ht="29" customHeight="1" spans="1:16">
      <c r="A977" s="260">
        <v>393</v>
      </c>
      <c r="B977" s="69" t="s">
        <v>2669</v>
      </c>
      <c r="C977" s="69"/>
      <c r="D977" s="37" t="s">
        <v>2670</v>
      </c>
      <c r="E977" s="69" t="s">
        <v>22</v>
      </c>
      <c r="F977" s="58" t="s">
        <v>27</v>
      </c>
      <c r="G977" s="69">
        <v>1</v>
      </c>
      <c r="H977" s="220">
        <v>56</v>
      </c>
      <c r="I977" s="221">
        <f t="shared" si="16"/>
        <v>56</v>
      </c>
      <c r="J977" s="79">
        <v>10</v>
      </c>
      <c r="K977" s="79">
        <v>350</v>
      </c>
      <c r="L977" s="69"/>
      <c r="M977" s="69" t="s">
        <v>213</v>
      </c>
      <c r="N977" s="69" t="s">
        <v>2323</v>
      </c>
      <c r="O977" s="264"/>
      <c r="P977" s="264"/>
    </row>
    <row r="978" s="207" customFormat="1" ht="29" customHeight="1" spans="1:16">
      <c r="A978" s="260">
        <v>394</v>
      </c>
      <c r="B978" s="69" t="s">
        <v>1753</v>
      </c>
      <c r="C978" s="69"/>
      <c r="D978" s="37" t="s">
        <v>2671</v>
      </c>
      <c r="E978" s="69" t="s">
        <v>22</v>
      </c>
      <c r="F978" s="58" t="s">
        <v>27</v>
      </c>
      <c r="G978" s="69">
        <v>2</v>
      </c>
      <c r="H978" s="220">
        <v>5</v>
      </c>
      <c r="I978" s="221">
        <f t="shared" si="16"/>
        <v>10</v>
      </c>
      <c r="J978" s="79">
        <v>10</v>
      </c>
      <c r="K978" s="79">
        <v>350</v>
      </c>
      <c r="L978" s="69"/>
      <c r="M978" s="69" t="s">
        <v>213</v>
      </c>
      <c r="N978" s="69" t="s">
        <v>2323</v>
      </c>
      <c r="O978" s="264"/>
      <c r="P978" s="264"/>
    </row>
    <row r="979" s="207" customFormat="1" ht="29" customHeight="1" spans="1:16">
      <c r="A979" s="260">
        <v>395</v>
      </c>
      <c r="B979" s="69" t="s">
        <v>2672</v>
      </c>
      <c r="C979" s="69"/>
      <c r="D979" s="37" t="s">
        <v>2673</v>
      </c>
      <c r="E979" s="69" t="s">
        <v>22</v>
      </c>
      <c r="F979" s="58" t="s">
        <v>23</v>
      </c>
      <c r="G979" s="58">
        <v>2</v>
      </c>
      <c r="H979" s="220">
        <v>36</v>
      </c>
      <c r="I979" s="221">
        <f t="shared" si="16"/>
        <v>72</v>
      </c>
      <c r="J979" s="79">
        <v>10</v>
      </c>
      <c r="K979" s="79">
        <v>350</v>
      </c>
      <c r="L979" s="69"/>
      <c r="M979" s="69" t="s">
        <v>213</v>
      </c>
      <c r="N979" s="69" t="s">
        <v>2323</v>
      </c>
      <c r="O979" s="264"/>
      <c r="P979" s="264"/>
    </row>
    <row r="980" s="207" customFormat="1" ht="60" customHeight="1" spans="1:16">
      <c r="A980" s="260">
        <v>396</v>
      </c>
      <c r="B980" s="69" t="s">
        <v>2674</v>
      </c>
      <c r="C980" s="69"/>
      <c r="D980" s="69" t="s">
        <v>2675</v>
      </c>
      <c r="E980" s="69" t="s">
        <v>22</v>
      </c>
      <c r="F980" s="58" t="s">
        <v>58</v>
      </c>
      <c r="G980" s="230">
        <v>3</v>
      </c>
      <c r="H980" s="220">
        <v>340</v>
      </c>
      <c r="I980" s="221">
        <f t="shared" si="16"/>
        <v>1020</v>
      </c>
      <c r="J980" s="79">
        <v>10</v>
      </c>
      <c r="K980" s="79">
        <v>350</v>
      </c>
      <c r="L980" s="69"/>
      <c r="M980" s="69" t="s">
        <v>213</v>
      </c>
      <c r="N980" s="69" t="s">
        <v>2323</v>
      </c>
      <c r="O980" s="264"/>
      <c r="P980" s="264"/>
    </row>
    <row r="981" s="207" customFormat="1" ht="29" customHeight="1" spans="1:16">
      <c r="A981" s="260">
        <v>397</v>
      </c>
      <c r="B981" s="69" t="s">
        <v>2676</v>
      </c>
      <c r="C981" s="69"/>
      <c r="D981" s="37" t="s">
        <v>2677</v>
      </c>
      <c r="E981" s="69" t="s">
        <v>22</v>
      </c>
      <c r="F981" s="58" t="s">
        <v>32</v>
      </c>
      <c r="G981" s="58">
        <v>2</v>
      </c>
      <c r="H981" s="220">
        <v>16</v>
      </c>
      <c r="I981" s="221">
        <f t="shared" si="16"/>
        <v>32</v>
      </c>
      <c r="J981" s="79">
        <v>10</v>
      </c>
      <c r="K981" s="79">
        <v>350</v>
      </c>
      <c r="L981" s="69"/>
      <c r="M981" s="69" t="s">
        <v>213</v>
      </c>
      <c r="N981" s="69" t="s">
        <v>2323</v>
      </c>
      <c r="O981" s="264"/>
      <c r="P981" s="264"/>
    </row>
    <row r="982" s="207" customFormat="1" ht="142" customHeight="1" spans="1:16">
      <c r="A982" s="260">
        <v>398</v>
      </c>
      <c r="B982" s="69" t="s">
        <v>2678</v>
      </c>
      <c r="C982" s="69"/>
      <c r="D982" s="69" t="s">
        <v>2679</v>
      </c>
      <c r="E982" s="69" t="s">
        <v>22</v>
      </c>
      <c r="F982" s="58" t="s">
        <v>118</v>
      </c>
      <c r="G982" s="69">
        <v>5</v>
      </c>
      <c r="H982" s="220">
        <v>320</v>
      </c>
      <c r="I982" s="221">
        <f t="shared" si="16"/>
        <v>1600</v>
      </c>
      <c r="J982" s="79">
        <v>10</v>
      </c>
      <c r="K982" s="79">
        <v>350</v>
      </c>
      <c r="L982" s="69"/>
      <c r="M982" s="69" t="s">
        <v>213</v>
      </c>
      <c r="N982" s="69" t="s">
        <v>2323</v>
      </c>
      <c r="O982" s="264"/>
      <c r="P982" s="264"/>
    </row>
    <row r="983" s="207" customFormat="1" ht="29" customHeight="1" spans="1:16">
      <c r="A983" s="260">
        <v>399</v>
      </c>
      <c r="B983" s="69" t="s">
        <v>2680</v>
      </c>
      <c r="C983" s="69"/>
      <c r="D983" s="37" t="s">
        <v>867</v>
      </c>
      <c r="E983" s="69" t="s">
        <v>22</v>
      </c>
      <c r="F983" s="58" t="s">
        <v>27</v>
      </c>
      <c r="G983" s="69">
        <v>1</v>
      </c>
      <c r="H983" s="220">
        <v>980</v>
      </c>
      <c r="I983" s="221">
        <f t="shared" si="16"/>
        <v>980</v>
      </c>
      <c r="J983" s="79">
        <v>10</v>
      </c>
      <c r="K983" s="79">
        <v>350</v>
      </c>
      <c r="L983" s="69"/>
      <c r="M983" s="69" t="s">
        <v>213</v>
      </c>
      <c r="N983" s="69" t="s">
        <v>2323</v>
      </c>
      <c r="O983" s="264"/>
      <c r="P983" s="264"/>
    </row>
    <row r="984" s="207" customFormat="1" ht="29" customHeight="1" spans="1:16">
      <c r="A984" s="260">
        <v>400</v>
      </c>
      <c r="B984" s="69" t="s">
        <v>2681</v>
      </c>
      <c r="C984" s="69"/>
      <c r="D984" s="37" t="s">
        <v>867</v>
      </c>
      <c r="E984" s="69" t="s">
        <v>22</v>
      </c>
      <c r="F984" s="58" t="s">
        <v>27</v>
      </c>
      <c r="G984" s="58">
        <v>1</v>
      </c>
      <c r="H984" s="220">
        <v>980</v>
      </c>
      <c r="I984" s="221">
        <f t="shared" si="16"/>
        <v>980</v>
      </c>
      <c r="J984" s="79">
        <v>10</v>
      </c>
      <c r="K984" s="79">
        <v>350</v>
      </c>
      <c r="L984" s="69"/>
      <c r="M984" s="69" t="s">
        <v>213</v>
      </c>
      <c r="N984" s="69" t="s">
        <v>2323</v>
      </c>
      <c r="O984" s="264"/>
      <c r="P984" s="264"/>
    </row>
    <row r="985" s="207" customFormat="1" ht="29" customHeight="1" spans="1:16">
      <c r="A985" s="260">
        <v>401</v>
      </c>
      <c r="B985" s="69" t="s">
        <v>2682</v>
      </c>
      <c r="C985" s="69"/>
      <c r="D985" s="37" t="s">
        <v>2683</v>
      </c>
      <c r="E985" s="69" t="s">
        <v>22</v>
      </c>
      <c r="F985" s="58" t="s">
        <v>118</v>
      </c>
      <c r="G985" s="230">
        <v>1</v>
      </c>
      <c r="H985" s="220">
        <v>650</v>
      </c>
      <c r="I985" s="221">
        <f t="shared" si="16"/>
        <v>650</v>
      </c>
      <c r="J985" s="79">
        <v>10</v>
      </c>
      <c r="K985" s="79">
        <v>350</v>
      </c>
      <c r="L985" s="69"/>
      <c r="M985" s="69" t="s">
        <v>213</v>
      </c>
      <c r="N985" s="69" t="s">
        <v>2323</v>
      </c>
      <c r="O985" s="264"/>
      <c r="P985" s="264"/>
    </row>
    <row r="986" s="207" customFormat="1" ht="29" customHeight="1" spans="1:16">
      <c r="A986" s="260">
        <v>402</v>
      </c>
      <c r="B986" s="69" t="s">
        <v>2684</v>
      </c>
      <c r="C986" s="69"/>
      <c r="D986" s="69" t="s">
        <v>2685</v>
      </c>
      <c r="E986" s="69" t="s">
        <v>22</v>
      </c>
      <c r="F986" s="58" t="s">
        <v>32</v>
      </c>
      <c r="G986" s="58">
        <v>1</v>
      </c>
      <c r="H986" s="220">
        <v>30</v>
      </c>
      <c r="I986" s="221">
        <f t="shared" si="16"/>
        <v>30</v>
      </c>
      <c r="J986" s="79">
        <v>10</v>
      </c>
      <c r="K986" s="79">
        <v>350</v>
      </c>
      <c r="L986" s="69"/>
      <c r="M986" s="69" t="s">
        <v>213</v>
      </c>
      <c r="N986" s="69" t="s">
        <v>2323</v>
      </c>
      <c r="O986" s="264"/>
      <c r="P986" s="264"/>
    </row>
    <row r="987" s="207" customFormat="1" ht="29" customHeight="1" spans="1:16">
      <c r="A987" s="260">
        <v>403</v>
      </c>
      <c r="B987" s="69" t="s">
        <v>2634</v>
      </c>
      <c r="C987" s="232"/>
      <c r="D987" s="37" t="s">
        <v>1271</v>
      </c>
      <c r="E987" s="69" t="s">
        <v>22</v>
      </c>
      <c r="F987" s="58" t="s">
        <v>32</v>
      </c>
      <c r="G987" s="69">
        <v>5</v>
      </c>
      <c r="H987" s="220">
        <v>5</v>
      </c>
      <c r="I987" s="221">
        <f t="shared" si="16"/>
        <v>25</v>
      </c>
      <c r="J987" s="79">
        <v>10</v>
      </c>
      <c r="K987" s="79">
        <v>350</v>
      </c>
      <c r="L987" s="69"/>
      <c r="M987" s="69" t="s">
        <v>213</v>
      </c>
      <c r="N987" s="69" t="s">
        <v>2323</v>
      </c>
      <c r="O987" s="264"/>
      <c r="P987" s="264"/>
    </row>
    <row r="988" s="207" customFormat="1" ht="29" customHeight="1" spans="1:16">
      <c r="A988" s="260">
        <v>404</v>
      </c>
      <c r="B988" s="69" t="s">
        <v>2686</v>
      </c>
      <c r="C988" s="69"/>
      <c r="D988" s="37" t="s">
        <v>2687</v>
      </c>
      <c r="E988" s="69" t="s">
        <v>22</v>
      </c>
      <c r="F988" s="58" t="s">
        <v>32</v>
      </c>
      <c r="G988" s="69">
        <v>5</v>
      </c>
      <c r="H988" s="220">
        <v>12</v>
      </c>
      <c r="I988" s="221">
        <f t="shared" si="16"/>
        <v>60</v>
      </c>
      <c r="J988" s="79">
        <v>10</v>
      </c>
      <c r="K988" s="79">
        <v>350</v>
      </c>
      <c r="L988" s="69"/>
      <c r="M988" s="69" t="s">
        <v>213</v>
      </c>
      <c r="N988" s="69" t="s">
        <v>2323</v>
      </c>
      <c r="O988" s="264"/>
      <c r="P988" s="264"/>
    </row>
    <row r="989" s="207" customFormat="1" ht="29" customHeight="1" spans="1:16">
      <c r="A989" s="260">
        <v>405</v>
      </c>
      <c r="B989" s="69" t="s">
        <v>2688</v>
      </c>
      <c r="C989" s="69"/>
      <c r="D989" s="37" t="s">
        <v>2689</v>
      </c>
      <c r="E989" s="69" t="s">
        <v>22</v>
      </c>
      <c r="F989" s="58" t="s">
        <v>32</v>
      </c>
      <c r="G989" s="58">
        <v>5</v>
      </c>
      <c r="H989" s="220">
        <v>8</v>
      </c>
      <c r="I989" s="221">
        <f t="shared" si="16"/>
        <v>40</v>
      </c>
      <c r="J989" s="79">
        <v>10</v>
      </c>
      <c r="K989" s="79">
        <v>350</v>
      </c>
      <c r="L989" s="69"/>
      <c r="M989" s="69" t="s">
        <v>213</v>
      </c>
      <c r="N989" s="69" t="s">
        <v>2323</v>
      </c>
      <c r="O989" s="264"/>
      <c r="P989" s="264"/>
    </row>
    <row r="990" s="207" customFormat="1" ht="29" customHeight="1" spans="1:16">
      <c r="A990" s="260">
        <v>406</v>
      </c>
      <c r="B990" s="69" t="s">
        <v>2690</v>
      </c>
      <c r="C990" s="69"/>
      <c r="D990" s="37" t="s">
        <v>2691</v>
      </c>
      <c r="E990" s="69" t="s">
        <v>22</v>
      </c>
      <c r="F990" s="58" t="s">
        <v>118</v>
      </c>
      <c r="G990" s="230">
        <v>2</v>
      </c>
      <c r="H990" s="220">
        <v>18</v>
      </c>
      <c r="I990" s="221">
        <f t="shared" si="16"/>
        <v>36</v>
      </c>
      <c r="J990" s="79">
        <v>10</v>
      </c>
      <c r="K990" s="79">
        <v>350</v>
      </c>
      <c r="L990" s="69"/>
      <c r="M990" s="69" t="s">
        <v>213</v>
      </c>
      <c r="N990" s="69" t="s">
        <v>2323</v>
      </c>
      <c r="O990" s="264"/>
      <c r="P990" s="264"/>
    </row>
    <row r="991" s="207" customFormat="1" ht="29" customHeight="1" spans="1:16">
      <c r="A991" s="260">
        <v>407</v>
      </c>
      <c r="B991" s="69" t="s">
        <v>2692</v>
      </c>
      <c r="C991" s="69"/>
      <c r="D991" s="37" t="s">
        <v>2691</v>
      </c>
      <c r="E991" s="69" t="s">
        <v>22</v>
      </c>
      <c r="F991" s="58" t="s">
        <v>118</v>
      </c>
      <c r="G991" s="58">
        <v>2</v>
      </c>
      <c r="H991" s="220">
        <v>37</v>
      </c>
      <c r="I991" s="221">
        <f t="shared" si="16"/>
        <v>74</v>
      </c>
      <c r="J991" s="79">
        <v>10</v>
      </c>
      <c r="K991" s="79">
        <v>350</v>
      </c>
      <c r="L991" s="69"/>
      <c r="M991" s="69" t="s">
        <v>213</v>
      </c>
      <c r="N991" s="69" t="s">
        <v>2323</v>
      </c>
      <c r="O991" s="264"/>
      <c r="P991" s="264"/>
    </row>
    <row r="992" s="207" customFormat="1" ht="29" customHeight="1" spans="1:16">
      <c r="A992" s="260">
        <v>408</v>
      </c>
      <c r="B992" s="69" t="s">
        <v>2235</v>
      </c>
      <c r="C992" s="69"/>
      <c r="D992" s="37" t="s">
        <v>2236</v>
      </c>
      <c r="E992" s="69" t="s">
        <v>22</v>
      </c>
      <c r="F992" s="58" t="s">
        <v>137</v>
      </c>
      <c r="G992" s="69">
        <v>5</v>
      </c>
      <c r="H992" s="220">
        <v>220</v>
      </c>
      <c r="I992" s="221">
        <f t="shared" si="16"/>
        <v>1100</v>
      </c>
      <c r="J992" s="79">
        <v>4</v>
      </c>
      <c r="K992" s="79">
        <v>140</v>
      </c>
      <c r="L992" s="69"/>
      <c r="M992" s="69" t="s">
        <v>213</v>
      </c>
      <c r="N992" s="69" t="s">
        <v>2323</v>
      </c>
      <c r="O992" s="264"/>
      <c r="P992" s="264"/>
    </row>
    <row r="993" s="207" customFormat="1" ht="29" customHeight="1" spans="1:16">
      <c r="A993" s="260">
        <v>409</v>
      </c>
      <c r="B993" s="69" t="s">
        <v>2268</v>
      </c>
      <c r="C993" s="69"/>
      <c r="D993" s="37" t="s">
        <v>1731</v>
      </c>
      <c r="E993" s="69" t="s">
        <v>22</v>
      </c>
      <c r="F993" s="58" t="s">
        <v>45</v>
      </c>
      <c r="G993" s="69">
        <v>15</v>
      </c>
      <c r="H993" s="220">
        <v>10</v>
      </c>
      <c r="I993" s="221">
        <f t="shared" si="16"/>
        <v>150</v>
      </c>
      <c r="J993" s="79">
        <v>4</v>
      </c>
      <c r="K993" s="79">
        <v>140</v>
      </c>
      <c r="L993" s="69"/>
      <c r="M993" s="69" t="s">
        <v>213</v>
      </c>
      <c r="N993" s="69" t="s">
        <v>2323</v>
      </c>
      <c r="O993" s="264"/>
      <c r="P993" s="264"/>
    </row>
    <row r="994" s="207" customFormat="1" ht="29" customHeight="1" spans="1:16">
      <c r="A994" s="260">
        <v>410</v>
      </c>
      <c r="B994" s="69" t="s">
        <v>2269</v>
      </c>
      <c r="C994" s="69"/>
      <c r="D994" s="37" t="s">
        <v>2693</v>
      </c>
      <c r="E994" s="69" t="s">
        <v>22</v>
      </c>
      <c r="F994" s="58" t="s">
        <v>27</v>
      </c>
      <c r="G994" s="58">
        <v>8</v>
      </c>
      <c r="H994" s="220">
        <v>14</v>
      </c>
      <c r="I994" s="221">
        <f t="shared" si="16"/>
        <v>112</v>
      </c>
      <c r="J994" s="79">
        <v>4</v>
      </c>
      <c r="K994" s="79">
        <v>140</v>
      </c>
      <c r="L994" s="69"/>
      <c r="M994" s="69" t="s">
        <v>213</v>
      </c>
      <c r="N994" s="69" t="s">
        <v>2323</v>
      </c>
      <c r="O994" s="264"/>
      <c r="P994" s="264"/>
    </row>
    <row r="995" s="207" customFormat="1" ht="29" customHeight="1" spans="1:16">
      <c r="A995" s="260">
        <v>411</v>
      </c>
      <c r="B995" s="69" t="s">
        <v>2193</v>
      </c>
      <c r="C995" s="69"/>
      <c r="D995" s="37" t="s">
        <v>2274</v>
      </c>
      <c r="E995" s="69" t="s">
        <v>22</v>
      </c>
      <c r="F995" s="58" t="s">
        <v>93</v>
      </c>
      <c r="G995" s="230">
        <v>10</v>
      </c>
      <c r="H995" s="220">
        <v>2.2</v>
      </c>
      <c r="I995" s="221">
        <f t="shared" si="16"/>
        <v>22</v>
      </c>
      <c r="J995" s="79">
        <v>4</v>
      </c>
      <c r="K995" s="79">
        <v>140</v>
      </c>
      <c r="L995" s="69"/>
      <c r="M995" s="69" t="s">
        <v>213</v>
      </c>
      <c r="N995" s="69" t="s">
        <v>2323</v>
      </c>
      <c r="O995" s="264"/>
      <c r="P995" s="264"/>
    </row>
    <row r="996" s="207" customFormat="1" ht="29" customHeight="1" spans="1:16">
      <c r="A996" s="260">
        <v>412</v>
      </c>
      <c r="B996" s="69" t="s">
        <v>2261</v>
      </c>
      <c r="C996" s="69"/>
      <c r="D996" s="69" t="s">
        <v>2694</v>
      </c>
      <c r="E996" s="69" t="s">
        <v>22</v>
      </c>
      <c r="F996" s="58" t="s">
        <v>204</v>
      </c>
      <c r="G996" s="58">
        <v>5</v>
      </c>
      <c r="H996" s="220">
        <v>23</v>
      </c>
      <c r="I996" s="221">
        <f t="shared" si="16"/>
        <v>115</v>
      </c>
      <c r="J996" s="79">
        <v>4</v>
      </c>
      <c r="K996" s="79">
        <v>140</v>
      </c>
      <c r="L996" s="69"/>
      <c r="M996" s="69" t="s">
        <v>213</v>
      </c>
      <c r="N996" s="69" t="s">
        <v>2323</v>
      </c>
      <c r="O996" s="264"/>
      <c r="P996" s="264"/>
    </row>
    <row r="997" s="207" customFormat="1" ht="29" customHeight="1" spans="1:16">
      <c r="A997" s="260">
        <v>413</v>
      </c>
      <c r="B997" s="69" t="s">
        <v>2265</v>
      </c>
      <c r="C997" s="69"/>
      <c r="D997" s="37" t="s">
        <v>2266</v>
      </c>
      <c r="E997" s="69" t="s">
        <v>22</v>
      </c>
      <c r="F997" s="58" t="s">
        <v>674</v>
      </c>
      <c r="G997" s="69">
        <v>10</v>
      </c>
      <c r="H997" s="220">
        <v>36</v>
      </c>
      <c r="I997" s="221">
        <f t="shared" si="16"/>
        <v>360</v>
      </c>
      <c r="J997" s="79">
        <v>4</v>
      </c>
      <c r="K997" s="79">
        <v>140</v>
      </c>
      <c r="L997" s="69"/>
      <c r="M997" s="69" t="s">
        <v>213</v>
      </c>
      <c r="N997" s="69" t="s">
        <v>2323</v>
      </c>
      <c r="O997" s="264"/>
      <c r="P997" s="264"/>
    </row>
    <row r="998" s="207" customFormat="1" ht="29" customHeight="1" spans="1:16">
      <c r="A998" s="260">
        <v>414</v>
      </c>
      <c r="B998" s="69" t="s">
        <v>2695</v>
      </c>
      <c r="C998" s="232"/>
      <c r="D998" s="37" t="s">
        <v>2696</v>
      </c>
      <c r="E998" s="69" t="s">
        <v>22</v>
      </c>
      <c r="F998" s="58" t="s">
        <v>118</v>
      </c>
      <c r="G998" s="69">
        <v>12</v>
      </c>
      <c r="H998" s="220">
        <v>7</v>
      </c>
      <c r="I998" s="221">
        <f t="shared" si="16"/>
        <v>84</v>
      </c>
      <c r="J998" s="79">
        <v>4</v>
      </c>
      <c r="K998" s="79">
        <v>140</v>
      </c>
      <c r="L998" s="69"/>
      <c r="M998" s="69" t="s">
        <v>213</v>
      </c>
      <c r="N998" s="69" t="s">
        <v>2323</v>
      </c>
      <c r="O998" s="264"/>
      <c r="P998" s="264"/>
    </row>
    <row r="999" s="207" customFormat="1" ht="29" customHeight="1" spans="1:16">
      <c r="A999" s="260">
        <v>415</v>
      </c>
      <c r="B999" s="69" t="s">
        <v>2618</v>
      </c>
      <c r="C999" s="69"/>
      <c r="D999" s="37" t="s">
        <v>2697</v>
      </c>
      <c r="E999" s="69" t="s">
        <v>22</v>
      </c>
      <c r="F999" s="58" t="s">
        <v>32</v>
      </c>
      <c r="G999" s="58">
        <v>5</v>
      </c>
      <c r="H999" s="220">
        <v>18</v>
      </c>
      <c r="I999" s="221">
        <f t="shared" si="16"/>
        <v>90</v>
      </c>
      <c r="J999" s="79">
        <v>4</v>
      </c>
      <c r="K999" s="79">
        <v>140</v>
      </c>
      <c r="L999" s="69"/>
      <c r="M999" s="69" t="s">
        <v>213</v>
      </c>
      <c r="N999" s="69" t="s">
        <v>2323</v>
      </c>
      <c r="O999" s="264"/>
      <c r="P999" s="264"/>
    </row>
    <row r="1000" s="207" customFormat="1" ht="29" customHeight="1" spans="1:16">
      <c r="A1000" s="260">
        <v>416</v>
      </c>
      <c r="B1000" s="69" t="s">
        <v>2698</v>
      </c>
      <c r="C1000" s="69"/>
      <c r="D1000" s="69" t="s">
        <v>2699</v>
      </c>
      <c r="E1000" s="69" t="s">
        <v>22</v>
      </c>
      <c r="F1000" s="58" t="s">
        <v>137</v>
      </c>
      <c r="G1000" s="230">
        <v>2</v>
      </c>
      <c r="H1000" s="220">
        <v>2500</v>
      </c>
      <c r="I1000" s="221">
        <f t="shared" si="16"/>
        <v>5000</v>
      </c>
      <c r="J1000" s="79">
        <v>4</v>
      </c>
      <c r="K1000" s="79">
        <v>140</v>
      </c>
      <c r="L1000" s="69"/>
      <c r="M1000" s="69" t="s">
        <v>213</v>
      </c>
      <c r="N1000" s="69" t="s">
        <v>2323</v>
      </c>
      <c r="O1000" s="264"/>
      <c r="P1000" s="264"/>
    </row>
    <row r="1001" s="207" customFormat="1" ht="29" customHeight="1" spans="1:16">
      <c r="A1001" s="260">
        <v>417</v>
      </c>
      <c r="B1001" s="69" t="s">
        <v>91</v>
      </c>
      <c r="C1001" s="232"/>
      <c r="D1001" s="37" t="s">
        <v>2700</v>
      </c>
      <c r="E1001" s="69" t="s">
        <v>22</v>
      </c>
      <c r="F1001" s="58" t="s">
        <v>93</v>
      </c>
      <c r="G1001" s="58">
        <v>12</v>
      </c>
      <c r="H1001" s="220">
        <v>6</v>
      </c>
      <c r="I1001" s="221">
        <f t="shared" si="16"/>
        <v>72</v>
      </c>
      <c r="J1001" s="79">
        <v>4</v>
      </c>
      <c r="K1001" s="79">
        <v>140</v>
      </c>
      <c r="L1001" s="69"/>
      <c r="M1001" s="69" t="s">
        <v>213</v>
      </c>
      <c r="N1001" s="69" t="s">
        <v>2323</v>
      </c>
      <c r="O1001" s="264"/>
      <c r="P1001" s="264"/>
    </row>
    <row r="1002" s="207" customFormat="1" ht="29" customHeight="1" spans="1:16">
      <c r="A1002" s="260">
        <v>418</v>
      </c>
      <c r="B1002" s="69" t="s">
        <v>43</v>
      </c>
      <c r="C1002" s="168"/>
      <c r="D1002" s="37" t="s">
        <v>3029</v>
      </c>
      <c r="E1002" s="69" t="s">
        <v>22</v>
      </c>
      <c r="F1002" s="58" t="s">
        <v>45</v>
      </c>
      <c r="G1002" s="69">
        <v>10</v>
      </c>
      <c r="H1002" s="220">
        <v>28</v>
      </c>
      <c r="I1002" s="221">
        <f t="shared" si="16"/>
        <v>280</v>
      </c>
      <c r="J1002" s="79">
        <v>4</v>
      </c>
      <c r="K1002" s="79">
        <v>140</v>
      </c>
      <c r="L1002" s="69"/>
      <c r="M1002" s="69" t="s">
        <v>213</v>
      </c>
      <c r="N1002" s="69" t="s">
        <v>2323</v>
      </c>
      <c r="O1002" s="264"/>
      <c r="P1002" s="264"/>
    </row>
    <row r="1003" s="207" customFormat="1" ht="29" customHeight="1" spans="1:16">
      <c r="A1003" s="260">
        <v>419</v>
      </c>
      <c r="B1003" s="69" t="s">
        <v>228</v>
      </c>
      <c r="C1003" s="168"/>
      <c r="D1003" s="37" t="s">
        <v>3030</v>
      </c>
      <c r="E1003" s="69" t="s">
        <v>22</v>
      </c>
      <c r="F1003" s="58" t="s">
        <v>23</v>
      </c>
      <c r="G1003" s="69">
        <v>10</v>
      </c>
      <c r="H1003" s="220">
        <v>10</v>
      </c>
      <c r="I1003" s="221">
        <f t="shared" si="16"/>
        <v>100</v>
      </c>
      <c r="J1003" s="79">
        <v>4</v>
      </c>
      <c r="K1003" s="79">
        <v>140</v>
      </c>
      <c r="L1003" s="69"/>
      <c r="M1003" s="69" t="s">
        <v>213</v>
      </c>
      <c r="N1003" s="69" t="s">
        <v>2323</v>
      </c>
      <c r="O1003" s="264"/>
      <c r="P1003" s="264"/>
    </row>
    <row r="1004" s="207" customFormat="1" ht="29" customHeight="1" spans="1:16">
      <c r="A1004" s="260">
        <v>420</v>
      </c>
      <c r="B1004" s="69" t="s">
        <v>188</v>
      </c>
      <c r="C1004" s="232"/>
      <c r="D1004" s="37" t="s">
        <v>2703</v>
      </c>
      <c r="E1004" s="69" t="s">
        <v>22</v>
      </c>
      <c r="F1004" s="58" t="s">
        <v>210</v>
      </c>
      <c r="G1004" s="58">
        <v>5</v>
      </c>
      <c r="H1004" s="220">
        <v>1.8</v>
      </c>
      <c r="I1004" s="221">
        <f t="shared" si="16"/>
        <v>9</v>
      </c>
      <c r="J1004" s="79">
        <v>4</v>
      </c>
      <c r="K1004" s="79">
        <v>140</v>
      </c>
      <c r="L1004" s="69"/>
      <c r="M1004" s="69" t="s">
        <v>213</v>
      </c>
      <c r="N1004" s="69" t="s">
        <v>2323</v>
      </c>
      <c r="O1004" s="264"/>
      <c r="P1004" s="264"/>
    </row>
    <row r="1005" s="207" customFormat="1" ht="29" customHeight="1" spans="1:16">
      <c r="A1005" s="260">
        <v>421</v>
      </c>
      <c r="B1005" s="69" t="s">
        <v>2564</v>
      </c>
      <c r="C1005" s="232"/>
      <c r="D1005" s="37" t="s">
        <v>1944</v>
      </c>
      <c r="E1005" s="69" t="s">
        <v>22</v>
      </c>
      <c r="F1005" s="58" t="s">
        <v>210</v>
      </c>
      <c r="G1005" s="230">
        <v>5</v>
      </c>
      <c r="H1005" s="220">
        <v>1.5</v>
      </c>
      <c r="I1005" s="221">
        <f t="shared" si="16"/>
        <v>7.5</v>
      </c>
      <c r="J1005" s="79">
        <v>4</v>
      </c>
      <c r="K1005" s="79">
        <v>140</v>
      </c>
      <c r="L1005" s="69"/>
      <c r="M1005" s="69" t="s">
        <v>213</v>
      </c>
      <c r="N1005" s="69" t="s">
        <v>2323</v>
      </c>
      <c r="O1005" s="264"/>
      <c r="P1005" s="264"/>
    </row>
    <row r="1006" s="207" customFormat="1" ht="29" customHeight="1" spans="1:16">
      <c r="A1006" s="260">
        <v>422</v>
      </c>
      <c r="B1006" s="69" t="s">
        <v>2564</v>
      </c>
      <c r="C1006" s="232"/>
      <c r="D1006" s="37" t="s">
        <v>776</v>
      </c>
      <c r="E1006" s="69" t="s">
        <v>22</v>
      </c>
      <c r="F1006" s="58" t="s">
        <v>210</v>
      </c>
      <c r="G1006" s="58">
        <v>5</v>
      </c>
      <c r="H1006" s="220">
        <v>2.6</v>
      </c>
      <c r="I1006" s="221">
        <f t="shared" si="16"/>
        <v>13</v>
      </c>
      <c r="J1006" s="79">
        <v>4</v>
      </c>
      <c r="K1006" s="79">
        <v>140</v>
      </c>
      <c r="L1006" s="69"/>
      <c r="M1006" s="69" t="s">
        <v>213</v>
      </c>
      <c r="N1006" s="69" t="s">
        <v>2323</v>
      </c>
      <c r="O1006" s="264"/>
      <c r="P1006" s="264"/>
    </row>
    <row r="1007" s="207" customFormat="1" ht="29" customHeight="1" spans="1:16">
      <c r="A1007" s="260">
        <v>423</v>
      </c>
      <c r="B1007" s="69" t="s">
        <v>1356</v>
      </c>
      <c r="C1007" s="232"/>
      <c r="D1007" s="37" t="s">
        <v>867</v>
      </c>
      <c r="E1007" s="69" t="s">
        <v>22</v>
      </c>
      <c r="F1007" s="58" t="s">
        <v>210</v>
      </c>
      <c r="G1007" s="69">
        <v>5</v>
      </c>
      <c r="H1007" s="220">
        <v>3.5</v>
      </c>
      <c r="I1007" s="221">
        <f t="shared" si="16"/>
        <v>17.5</v>
      </c>
      <c r="J1007" s="79">
        <v>4</v>
      </c>
      <c r="K1007" s="79">
        <v>140</v>
      </c>
      <c r="L1007" s="69"/>
      <c r="M1007" s="69" t="s">
        <v>213</v>
      </c>
      <c r="N1007" s="69" t="s">
        <v>2323</v>
      </c>
      <c r="O1007" s="264"/>
      <c r="P1007" s="264"/>
    </row>
    <row r="1008" s="207" customFormat="1" ht="29" customHeight="1" spans="1:16">
      <c r="A1008" s="260">
        <v>424</v>
      </c>
      <c r="B1008" s="69" t="s">
        <v>2704</v>
      </c>
      <c r="C1008" s="69"/>
      <c r="D1008" s="37" t="s">
        <v>2705</v>
      </c>
      <c r="E1008" s="69" t="s">
        <v>22</v>
      </c>
      <c r="F1008" s="58" t="s">
        <v>23</v>
      </c>
      <c r="G1008" s="69">
        <v>5</v>
      </c>
      <c r="H1008" s="220">
        <v>38</v>
      </c>
      <c r="I1008" s="221">
        <f t="shared" si="16"/>
        <v>190</v>
      </c>
      <c r="J1008" s="79">
        <v>4</v>
      </c>
      <c r="K1008" s="79">
        <v>140</v>
      </c>
      <c r="L1008" s="69"/>
      <c r="M1008" s="69" t="s">
        <v>213</v>
      </c>
      <c r="N1008" s="69" t="s">
        <v>2323</v>
      </c>
      <c r="O1008" s="264"/>
      <c r="P1008" s="264"/>
    </row>
    <row r="1009" s="207" customFormat="1" ht="29" customHeight="1" spans="1:16">
      <c r="A1009" s="260">
        <v>425</v>
      </c>
      <c r="B1009" s="69" t="s">
        <v>2704</v>
      </c>
      <c r="C1009" s="69"/>
      <c r="D1009" s="37" t="s">
        <v>2706</v>
      </c>
      <c r="E1009" s="69" t="s">
        <v>22</v>
      </c>
      <c r="F1009" s="58" t="s">
        <v>23</v>
      </c>
      <c r="G1009" s="58">
        <v>5</v>
      </c>
      <c r="H1009" s="220">
        <v>50</v>
      </c>
      <c r="I1009" s="221">
        <f t="shared" si="16"/>
        <v>250</v>
      </c>
      <c r="J1009" s="79">
        <v>4</v>
      </c>
      <c r="K1009" s="79">
        <v>140</v>
      </c>
      <c r="L1009" s="69"/>
      <c r="M1009" s="69" t="s">
        <v>213</v>
      </c>
      <c r="N1009" s="69" t="s">
        <v>2323</v>
      </c>
      <c r="O1009" s="264"/>
      <c r="P1009" s="264"/>
    </row>
    <row r="1010" s="207" customFormat="1" ht="29" customHeight="1" spans="1:16">
      <c r="A1010" s="260">
        <v>426</v>
      </c>
      <c r="B1010" s="69" t="s">
        <v>792</v>
      </c>
      <c r="C1010" s="69"/>
      <c r="D1010" s="69" t="s">
        <v>2707</v>
      </c>
      <c r="E1010" s="69" t="s">
        <v>22</v>
      </c>
      <c r="F1010" s="58" t="s">
        <v>210</v>
      </c>
      <c r="G1010" s="230">
        <v>5</v>
      </c>
      <c r="H1010" s="220">
        <v>15</v>
      </c>
      <c r="I1010" s="221">
        <f t="shared" si="16"/>
        <v>75</v>
      </c>
      <c r="J1010" s="79">
        <v>4</v>
      </c>
      <c r="K1010" s="79">
        <v>140</v>
      </c>
      <c r="L1010" s="69"/>
      <c r="M1010" s="69" t="s">
        <v>213</v>
      </c>
      <c r="N1010" s="69" t="s">
        <v>2323</v>
      </c>
      <c r="O1010" s="264"/>
      <c r="P1010" s="264"/>
    </row>
    <row r="1011" s="207" customFormat="1" ht="29" customHeight="1" spans="1:16">
      <c r="A1011" s="260">
        <v>427</v>
      </c>
      <c r="B1011" s="69" t="s">
        <v>2708</v>
      </c>
      <c r="C1011" s="69"/>
      <c r="D1011" s="69" t="s">
        <v>2709</v>
      </c>
      <c r="E1011" s="69" t="s">
        <v>22</v>
      </c>
      <c r="F1011" s="58" t="s">
        <v>210</v>
      </c>
      <c r="G1011" s="58">
        <v>2</v>
      </c>
      <c r="H1011" s="220">
        <v>98</v>
      </c>
      <c r="I1011" s="221">
        <f t="shared" si="16"/>
        <v>196</v>
      </c>
      <c r="J1011" s="79">
        <v>4</v>
      </c>
      <c r="K1011" s="79">
        <v>140</v>
      </c>
      <c r="L1011" s="69"/>
      <c r="M1011" s="69" t="s">
        <v>213</v>
      </c>
      <c r="N1011" s="69" t="s">
        <v>2323</v>
      </c>
      <c r="O1011" s="264"/>
      <c r="P1011" s="264"/>
    </row>
    <row r="1012" s="207" customFormat="1" ht="29" customHeight="1" spans="1:16">
      <c r="A1012" s="260">
        <v>428</v>
      </c>
      <c r="B1012" s="69" t="s">
        <v>670</v>
      </c>
      <c r="C1012" s="69"/>
      <c r="D1012" s="37" t="s">
        <v>2710</v>
      </c>
      <c r="E1012" s="69" t="s">
        <v>22</v>
      </c>
      <c r="F1012" s="58" t="s">
        <v>27</v>
      </c>
      <c r="G1012" s="69">
        <v>2</v>
      </c>
      <c r="H1012" s="220">
        <v>20</v>
      </c>
      <c r="I1012" s="221">
        <f t="shared" si="16"/>
        <v>40</v>
      </c>
      <c r="J1012" s="79">
        <v>4</v>
      </c>
      <c r="K1012" s="79">
        <v>140</v>
      </c>
      <c r="L1012" s="69"/>
      <c r="M1012" s="69" t="s">
        <v>213</v>
      </c>
      <c r="N1012" s="69" t="s">
        <v>2323</v>
      </c>
      <c r="O1012" s="264"/>
      <c r="P1012" s="264"/>
    </row>
    <row r="1013" s="207" customFormat="1" ht="29" customHeight="1" spans="1:16">
      <c r="A1013" s="260">
        <v>429</v>
      </c>
      <c r="B1013" s="69" t="s">
        <v>2287</v>
      </c>
      <c r="C1013" s="69"/>
      <c r="D1013" s="37" t="s">
        <v>2288</v>
      </c>
      <c r="E1013" s="69" t="s">
        <v>22</v>
      </c>
      <c r="F1013" s="58" t="s">
        <v>32</v>
      </c>
      <c r="G1013" s="69">
        <v>5</v>
      </c>
      <c r="H1013" s="220">
        <v>6</v>
      </c>
      <c r="I1013" s="221">
        <f t="shared" si="16"/>
        <v>30</v>
      </c>
      <c r="J1013" s="79">
        <v>10</v>
      </c>
      <c r="K1013" s="79">
        <v>350</v>
      </c>
      <c r="L1013" s="69"/>
      <c r="M1013" s="69" t="s">
        <v>213</v>
      </c>
      <c r="N1013" s="69" t="s">
        <v>2711</v>
      </c>
      <c r="O1013" s="264"/>
      <c r="P1013" s="264"/>
    </row>
    <row r="1014" s="207" customFormat="1" ht="29" customHeight="1" spans="1:16">
      <c r="A1014" s="260">
        <v>430</v>
      </c>
      <c r="B1014" s="69" t="s">
        <v>2712</v>
      </c>
      <c r="C1014" s="69"/>
      <c r="D1014" s="37" t="s">
        <v>2713</v>
      </c>
      <c r="E1014" s="69" t="s">
        <v>22</v>
      </c>
      <c r="F1014" s="58" t="s">
        <v>32</v>
      </c>
      <c r="G1014" s="58">
        <v>5</v>
      </c>
      <c r="H1014" s="220">
        <v>1.5</v>
      </c>
      <c r="I1014" s="221">
        <f t="shared" si="16"/>
        <v>7.5</v>
      </c>
      <c r="J1014" s="79">
        <v>10</v>
      </c>
      <c r="K1014" s="79">
        <v>350</v>
      </c>
      <c r="L1014" s="69"/>
      <c r="M1014" s="69" t="s">
        <v>213</v>
      </c>
      <c r="N1014" s="69" t="s">
        <v>2711</v>
      </c>
      <c r="O1014" s="264"/>
      <c r="P1014" s="264"/>
    </row>
    <row r="1015" s="207" customFormat="1" ht="29" customHeight="1" spans="1:16">
      <c r="A1015" s="260">
        <v>431</v>
      </c>
      <c r="B1015" s="69" t="s">
        <v>2714</v>
      </c>
      <c r="C1015" s="69"/>
      <c r="D1015" s="69" t="s">
        <v>2715</v>
      </c>
      <c r="E1015" s="69" t="s">
        <v>22</v>
      </c>
      <c r="F1015" s="58" t="s">
        <v>32</v>
      </c>
      <c r="G1015" s="230">
        <v>5</v>
      </c>
      <c r="H1015" s="220">
        <v>15</v>
      </c>
      <c r="I1015" s="221">
        <f t="shared" si="16"/>
        <v>75</v>
      </c>
      <c r="J1015" s="79">
        <v>10</v>
      </c>
      <c r="K1015" s="79">
        <v>350</v>
      </c>
      <c r="L1015" s="69"/>
      <c r="M1015" s="69" t="s">
        <v>213</v>
      </c>
      <c r="N1015" s="69" t="s">
        <v>2711</v>
      </c>
      <c r="O1015" s="264"/>
      <c r="P1015" s="264"/>
    </row>
    <row r="1016" s="207" customFormat="1" ht="29" customHeight="1" spans="1:16">
      <c r="A1016" s="260">
        <v>432</v>
      </c>
      <c r="B1016" s="69" t="s">
        <v>49</v>
      </c>
      <c r="C1016" s="69"/>
      <c r="D1016" s="37" t="s">
        <v>2716</v>
      </c>
      <c r="E1016" s="69" t="s">
        <v>22</v>
      </c>
      <c r="F1016" s="58" t="s">
        <v>32</v>
      </c>
      <c r="G1016" s="58">
        <v>5</v>
      </c>
      <c r="H1016" s="220">
        <v>4</v>
      </c>
      <c r="I1016" s="221">
        <f t="shared" si="16"/>
        <v>20</v>
      </c>
      <c r="J1016" s="79">
        <v>10</v>
      </c>
      <c r="K1016" s="79">
        <v>350</v>
      </c>
      <c r="L1016" s="69"/>
      <c r="M1016" s="69" t="s">
        <v>213</v>
      </c>
      <c r="N1016" s="69" t="s">
        <v>2711</v>
      </c>
      <c r="O1016" s="264"/>
      <c r="P1016" s="264"/>
    </row>
    <row r="1017" s="207" customFormat="1" ht="29" customHeight="1" spans="1:16">
      <c r="A1017" s="260">
        <v>433</v>
      </c>
      <c r="B1017" s="69" t="s">
        <v>49</v>
      </c>
      <c r="C1017" s="69"/>
      <c r="D1017" s="37" t="s">
        <v>2717</v>
      </c>
      <c r="E1017" s="69" t="s">
        <v>22</v>
      </c>
      <c r="F1017" s="58" t="s">
        <v>32</v>
      </c>
      <c r="G1017" s="69">
        <v>5</v>
      </c>
      <c r="H1017" s="220">
        <v>4</v>
      </c>
      <c r="I1017" s="221">
        <f t="shared" si="16"/>
        <v>20</v>
      </c>
      <c r="J1017" s="79">
        <v>10</v>
      </c>
      <c r="K1017" s="79">
        <v>350</v>
      </c>
      <c r="L1017" s="69"/>
      <c r="M1017" s="69" t="s">
        <v>213</v>
      </c>
      <c r="N1017" s="69" t="s">
        <v>2711</v>
      </c>
      <c r="O1017" s="264"/>
      <c r="P1017" s="264"/>
    </row>
    <row r="1018" s="207" customFormat="1" ht="29" customHeight="1" spans="1:16">
      <c r="A1018" s="260">
        <v>434</v>
      </c>
      <c r="B1018" s="69" t="s">
        <v>49</v>
      </c>
      <c r="C1018" s="69"/>
      <c r="D1018" s="37" t="s">
        <v>2718</v>
      </c>
      <c r="E1018" s="69" t="s">
        <v>22</v>
      </c>
      <c r="F1018" s="58" t="s">
        <v>32</v>
      </c>
      <c r="G1018" s="69">
        <v>5</v>
      </c>
      <c r="H1018" s="220">
        <v>21</v>
      </c>
      <c r="I1018" s="221">
        <f t="shared" si="16"/>
        <v>105</v>
      </c>
      <c r="J1018" s="79">
        <v>10</v>
      </c>
      <c r="K1018" s="79">
        <v>350</v>
      </c>
      <c r="L1018" s="69"/>
      <c r="M1018" s="69" t="s">
        <v>213</v>
      </c>
      <c r="N1018" s="69" t="s">
        <v>2711</v>
      </c>
      <c r="O1018" s="264"/>
      <c r="P1018" s="264"/>
    </row>
    <row r="1019" s="207" customFormat="1" ht="29" customHeight="1" spans="1:16">
      <c r="A1019" s="260">
        <v>435</v>
      </c>
      <c r="B1019" s="69" t="s">
        <v>2719</v>
      </c>
      <c r="C1019" s="69"/>
      <c r="D1019" s="37" t="s">
        <v>2720</v>
      </c>
      <c r="E1019" s="69" t="s">
        <v>22</v>
      </c>
      <c r="F1019" s="58" t="s">
        <v>674</v>
      </c>
      <c r="G1019" s="58">
        <v>2</v>
      </c>
      <c r="H1019" s="220">
        <v>49</v>
      </c>
      <c r="I1019" s="221">
        <f t="shared" si="16"/>
        <v>98</v>
      </c>
      <c r="J1019" s="79">
        <v>10</v>
      </c>
      <c r="K1019" s="79">
        <v>350</v>
      </c>
      <c r="L1019" s="69"/>
      <c r="M1019" s="69" t="s">
        <v>213</v>
      </c>
      <c r="N1019" s="69" t="s">
        <v>2711</v>
      </c>
      <c r="O1019" s="264"/>
      <c r="P1019" s="264"/>
    </row>
    <row r="1020" s="207" customFormat="1" ht="29" customHeight="1" spans="1:16">
      <c r="A1020" s="260">
        <v>436</v>
      </c>
      <c r="B1020" s="69" t="s">
        <v>2279</v>
      </c>
      <c r="C1020" s="69"/>
      <c r="D1020" s="69" t="s">
        <v>2721</v>
      </c>
      <c r="E1020" s="69" t="s">
        <v>22</v>
      </c>
      <c r="F1020" s="58" t="s">
        <v>45</v>
      </c>
      <c r="G1020" s="230">
        <v>1</v>
      </c>
      <c r="H1020" s="220">
        <v>23</v>
      </c>
      <c r="I1020" s="221">
        <f t="shared" si="16"/>
        <v>23</v>
      </c>
      <c r="J1020" s="79">
        <v>10</v>
      </c>
      <c r="K1020" s="79">
        <v>350</v>
      </c>
      <c r="L1020" s="69"/>
      <c r="M1020" s="69" t="s">
        <v>213</v>
      </c>
      <c r="N1020" s="69" t="s">
        <v>2711</v>
      </c>
      <c r="O1020" s="264"/>
      <c r="P1020" s="264"/>
    </row>
    <row r="1021" s="207" customFormat="1" ht="29" customHeight="1" spans="1:16">
      <c r="A1021" s="260">
        <v>437</v>
      </c>
      <c r="B1021" s="79" t="s">
        <v>794</v>
      </c>
      <c r="C1021" s="69"/>
      <c r="D1021" s="69" t="s">
        <v>2294</v>
      </c>
      <c r="E1021" s="69" t="s">
        <v>22</v>
      </c>
      <c r="F1021" s="58" t="s">
        <v>674</v>
      </c>
      <c r="G1021" s="58">
        <v>2</v>
      </c>
      <c r="H1021" s="220">
        <v>3</v>
      </c>
      <c r="I1021" s="221">
        <f t="shared" si="16"/>
        <v>6</v>
      </c>
      <c r="J1021" s="79">
        <v>10</v>
      </c>
      <c r="K1021" s="79">
        <v>350</v>
      </c>
      <c r="L1021" s="69"/>
      <c r="M1021" s="69" t="s">
        <v>213</v>
      </c>
      <c r="N1021" s="69" t="s">
        <v>2711</v>
      </c>
      <c r="O1021" s="264"/>
      <c r="P1021" s="264"/>
    </row>
    <row r="1022" s="207" customFormat="1" ht="29" customHeight="1" spans="1:16">
      <c r="A1022" s="260">
        <v>438</v>
      </c>
      <c r="B1022" s="69" t="s">
        <v>2722</v>
      </c>
      <c r="C1022" s="69"/>
      <c r="D1022" s="37" t="s">
        <v>2723</v>
      </c>
      <c r="E1022" s="69" t="s">
        <v>22</v>
      </c>
      <c r="F1022" s="58" t="s">
        <v>32</v>
      </c>
      <c r="G1022" s="69">
        <v>8</v>
      </c>
      <c r="H1022" s="220">
        <v>9</v>
      </c>
      <c r="I1022" s="221">
        <f t="shared" si="16"/>
        <v>72</v>
      </c>
      <c r="J1022" s="79">
        <v>4</v>
      </c>
      <c r="K1022" s="79">
        <v>140</v>
      </c>
      <c r="L1022" s="69"/>
      <c r="M1022" s="69" t="s">
        <v>213</v>
      </c>
      <c r="N1022" s="69" t="s">
        <v>2711</v>
      </c>
      <c r="O1022" s="264"/>
      <c r="P1022" s="264"/>
    </row>
    <row r="1023" s="207" customFormat="1" ht="29" customHeight="1" spans="1:16">
      <c r="A1023" s="260">
        <v>439</v>
      </c>
      <c r="B1023" s="69" t="s">
        <v>2724</v>
      </c>
      <c r="C1023" s="79"/>
      <c r="D1023" s="69" t="s">
        <v>2725</v>
      </c>
      <c r="E1023" s="69" t="s">
        <v>22</v>
      </c>
      <c r="F1023" s="58" t="s">
        <v>23</v>
      </c>
      <c r="G1023" s="69">
        <v>12</v>
      </c>
      <c r="H1023" s="220">
        <v>20</v>
      </c>
      <c r="I1023" s="221">
        <f t="shared" si="16"/>
        <v>240</v>
      </c>
      <c r="J1023" s="79">
        <v>4</v>
      </c>
      <c r="K1023" s="79">
        <v>140</v>
      </c>
      <c r="L1023" s="69"/>
      <c r="M1023" s="69" t="s">
        <v>213</v>
      </c>
      <c r="N1023" s="69" t="s">
        <v>2711</v>
      </c>
      <c r="O1023" s="264"/>
      <c r="P1023" s="264"/>
    </row>
    <row r="1024" s="207" customFormat="1" ht="29" customHeight="1" spans="1:16">
      <c r="A1024" s="260">
        <v>440</v>
      </c>
      <c r="B1024" s="69" t="s">
        <v>2291</v>
      </c>
      <c r="C1024" s="79"/>
      <c r="D1024" s="69" t="s">
        <v>2292</v>
      </c>
      <c r="E1024" s="69" t="s">
        <v>22</v>
      </c>
      <c r="F1024" s="58" t="s">
        <v>2293</v>
      </c>
      <c r="G1024" s="58">
        <v>5</v>
      </c>
      <c r="H1024" s="220">
        <v>20</v>
      </c>
      <c r="I1024" s="221">
        <f t="shared" si="16"/>
        <v>100</v>
      </c>
      <c r="J1024" s="79">
        <v>4</v>
      </c>
      <c r="K1024" s="79">
        <v>140</v>
      </c>
      <c r="L1024" s="69"/>
      <c r="M1024" s="69" t="s">
        <v>213</v>
      </c>
      <c r="N1024" s="69" t="s">
        <v>2711</v>
      </c>
      <c r="O1024" s="264"/>
      <c r="P1024" s="264"/>
    </row>
    <row r="1025" s="207" customFormat="1" ht="29" customHeight="1" spans="1:16">
      <c r="A1025" s="260">
        <v>441</v>
      </c>
      <c r="B1025" s="69" t="s">
        <v>792</v>
      </c>
      <c r="C1025" s="69"/>
      <c r="D1025" s="69" t="s">
        <v>2726</v>
      </c>
      <c r="E1025" s="69" t="s">
        <v>22</v>
      </c>
      <c r="F1025" s="58" t="s">
        <v>210</v>
      </c>
      <c r="G1025" s="230">
        <v>1</v>
      </c>
      <c r="H1025" s="220">
        <v>13</v>
      </c>
      <c r="I1025" s="221">
        <f t="shared" si="16"/>
        <v>13</v>
      </c>
      <c r="J1025" s="79">
        <v>4</v>
      </c>
      <c r="K1025" s="79">
        <v>140</v>
      </c>
      <c r="L1025" s="69"/>
      <c r="M1025" s="69" t="s">
        <v>213</v>
      </c>
      <c r="N1025" s="69" t="s">
        <v>2711</v>
      </c>
      <c r="O1025" s="264"/>
      <c r="P1025" s="264"/>
    </row>
    <row r="1026" s="207" customFormat="1" ht="29" customHeight="1" spans="1:16">
      <c r="A1026" s="260">
        <v>442</v>
      </c>
      <c r="B1026" s="69" t="s">
        <v>2708</v>
      </c>
      <c r="C1026" s="69"/>
      <c r="D1026" s="69" t="s">
        <v>2727</v>
      </c>
      <c r="E1026" s="69" t="s">
        <v>22</v>
      </c>
      <c r="F1026" s="58" t="s">
        <v>210</v>
      </c>
      <c r="G1026" s="58">
        <v>2</v>
      </c>
      <c r="H1026" s="220">
        <v>63</v>
      </c>
      <c r="I1026" s="221">
        <f t="shared" si="16"/>
        <v>126</v>
      </c>
      <c r="J1026" s="79">
        <v>4</v>
      </c>
      <c r="K1026" s="79">
        <v>140</v>
      </c>
      <c r="L1026" s="69"/>
      <c r="M1026" s="69" t="s">
        <v>213</v>
      </c>
      <c r="N1026" s="69" t="s">
        <v>2711</v>
      </c>
      <c r="O1026" s="264"/>
      <c r="P1026" s="264"/>
    </row>
    <row r="1027" s="207" customFormat="1" ht="29" customHeight="1" spans="1:16">
      <c r="A1027" s="260">
        <v>443</v>
      </c>
      <c r="B1027" s="69" t="s">
        <v>2270</v>
      </c>
      <c r="C1027" s="69"/>
      <c r="D1027" s="69" t="s">
        <v>2728</v>
      </c>
      <c r="E1027" s="69" t="s">
        <v>22</v>
      </c>
      <c r="F1027" s="58" t="s">
        <v>210</v>
      </c>
      <c r="G1027" s="69">
        <v>1</v>
      </c>
      <c r="H1027" s="220">
        <v>21</v>
      </c>
      <c r="I1027" s="221">
        <f t="shared" si="16"/>
        <v>21</v>
      </c>
      <c r="J1027" s="79">
        <v>4</v>
      </c>
      <c r="K1027" s="79">
        <v>140</v>
      </c>
      <c r="L1027" s="69"/>
      <c r="M1027" s="69" t="s">
        <v>213</v>
      </c>
      <c r="N1027" s="69" t="s">
        <v>2711</v>
      </c>
      <c r="O1027" s="264"/>
      <c r="P1027" s="264"/>
    </row>
    <row r="1028" s="207" customFormat="1" ht="29" customHeight="1" spans="1:16">
      <c r="A1028" s="260">
        <v>444</v>
      </c>
      <c r="B1028" s="69" t="s">
        <v>2279</v>
      </c>
      <c r="C1028" s="69"/>
      <c r="D1028" s="69" t="s">
        <v>2721</v>
      </c>
      <c r="E1028" s="69" t="s">
        <v>22</v>
      </c>
      <c r="F1028" s="58" t="s">
        <v>45</v>
      </c>
      <c r="G1028" s="69">
        <v>1</v>
      </c>
      <c r="H1028" s="220">
        <v>23</v>
      </c>
      <c r="I1028" s="221">
        <f t="shared" si="16"/>
        <v>23</v>
      </c>
      <c r="J1028" s="79">
        <v>4</v>
      </c>
      <c r="K1028" s="79">
        <v>140</v>
      </c>
      <c r="L1028" s="69"/>
      <c r="M1028" s="69" t="s">
        <v>213</v>
      </c>
      <c r="N1028" s="69" t="s">
        <v>2711</v>
      </c>
      <c r="O1028" s="264"/>
      <c r="P1028" s="264"/>
    </row>
    <row r="1029" s="207" customFormat="1" ht="29" customHeight="1" spans="1:16">
      <c r="A1029" s="260">
        <v>445</v>
      </c>
      <c r="B1029" s="69" t="s">
        <v>2729</v>
      </c>
      <c r="C1029" s="69"/>
      <c r="D1029" s="37" t="s">
        <v>2730</v>
      </c>
      <c r="E1029" s="69" t="s">
        <v>22</v>
      </c>
      <c r="F1029" s="58" t="s">
        <v>32</v>
      </c>
      <c r="G1029" s="58">
        <f>1</f>
        <v>1</v>
      </c>
      <c r="H1029" s="220">
        <v>16</v>
      </c>
      <c r="I1029" s="221">
        <f t="shared" si="16"/>
        <v>16</v>
      </c>
      <c r="J1029" s="79">
        <v>4</v>
      </c>
      <c r="K1029" s="79">
        <v>140</v>
      </c>
      <c r="L1029" s="69"/>
      <c r="M1029" s="69" t="s">
        <v>213</v>
      </c>
      <c r="N1029" s="69" t="s">
        <v>2711</v>
      </c>
      <c r="O1029" s="264"/>
      <c r="P1029" s="264"/>
    </row>
    <row r="1030" s="207" customFormat="1" ht="29" customHeight="1" spans="1:16">
      <c r="A1030" s="260">
        <v>446</v>
      </c>
      <c r="B1030" s="69" t="s">
        <v>2729</v>
      </c>
      <c r="C1030" s="69"/>
      <c r="D1030" s="37" t="s">
        <v>2731</v>
      </c>
      <c r="E1030" s="69" t="s">
        <v>22</v>
      </c>
      <c r="F1030" s="58" t="s">
        <v>32</v>
      </c>
      <c r="G1030" s="230">
        <f>1</f>
        <v>1</v>
      </c>
      <c r="H1030" s="220">
        <v>36</v>
      </c>
      <c r="I1030" s="221">
        <f t="shared" si="16"/>
        <v>36</v>
      </c>
      <c r="J1030" s="79">
        <v>4</v>
      </c>
      <c r="K1030" s="79">
        <v>140</v>
      </c>
      <c r="L1030" s="69"/>
      <c r="M1030" s="69" t="s">
        <v>213</v>
      </c>
      <c r="N1030" s="69" t="s">
        <v>2711</v>
      </c>
      <c r="O1030" s="264"/>
      <c r="P1030" s="264"/>
    </row>
    <row r="1031" s="207" customFormat="1" ht="29" customHeight="1" spans="1:16">
      <c r="A1031" s="260">
        <v>447</v>
      </c>
      <c r="B1031" s="69" t="s">
        <v>2732</v>
      </c>
      <c r="C1031" s="69"/>
      <c r="D1031" s="69" t="s">
        <v>2733</v>
      </c>
      <c r="E1031" s="69" t="s">
        <v>22</v>
      </c>
      <c r="F1031" s="58" t="s">
        <v>32</v>
      </c>
      <c r="G1031" s="58">
        <v>5</v>
      </c>
      <c r="H1031" s="220">
        <v>42</v>
      </c>
      <c r="I1031" s="221">
        <f t="shared" si="16"/>
        <v>210</v>
      </c>
      <c r="J1031" s="79">
        <v>4</v>
      </c>
      <c r="K1031" s="79">
        <v>140</v>
      </c>
      <c r="L1031" s="69"/>
      <c r="M1031" s="69" t="s">
        <v>213</v>
      </c>
      <c r="N1031" s="69" t="s">
        <v>2711</v>
      </c>
      <c r="O1031" s="264"/>
      <c r="P1031" s="264"/>
    </row>
    <row r="1032" s="207" customFormat="1" ht="29" customHeight="1" spans="1:16">
      <c r="A1032" s="260">
        <v>448</v>
      </c>
      <c r="B1032" s="69" t="s">
        <v>2734</v>
      </c>
      <c r="C1032" s="69"/>
      <c r="D1032" s="69" t="s">
        <v>2735</v>
      </c>
      <c r="E1032" s="69" t="s">
        <v>22</v>
      </c>
      <c r="F1032" s="58" t="s">
        <v>32</v>
      </c>
      <c r="G1032" s="69">
        <v>5</v>
      </c>
      <c r="H1032" s="220">
        <v>63</v>
      </c>
      <c r="I1032" s="221">
        <f t="shared" si="16"/>
        <v>315</v>
      </c>
      <c r="J1032" s="79">
        <v>4</v>
      </c>
      <c r="K1032" s="79">
        <v>140</v>
      </c>
      <c r="L1032" s="69"/>
      <c r="M1032" s="69" t="s">
        <v>213</v>
      </c>
      <c r="N1032" s="69" t="s">
        <v>2711</v>
      </c>
      <c r="O1032" s="264"/>
      <c r="P1032" s="264"/>
    </row>
    <row r="1033" s="207" customFormat="1" ht="29" customHeight="1" spans="1:16">
      <c r="A1033" s="260">
        <v>449</v>
      </c>
      <c r="B1033" s="69" t="s">
        <v>2295</v>
      </c>
      <c r="C1033" s="69"/>
      <c r="D1033" s="69" t="s">
        <v>2296</v>
      </c>
      <c r="E1033" s="69" t="s">
        <v>22</v>
      </c>
      <c r="F1033" s="58" t="s">
        <v>32</v>
      </c>
      <c r="G1033" s="69">
        <v>10</v>
      </c>
      <c r="H1033" s="220">
        <v>10.5</v>
      </c>
      <c r="I1033" s="221">
        <f t="shared" ref="I1033:I1096" si="17">H1033*G1033</f>
        <v>105</v>
      </c>
      <c r="J1033" s="79">
        <v>4</v>
      </c>
      <c r="K1033" s="79">
        <v>140</v>
      </c>
      <c r="L1033" s="69"/>
      <c r="M1033" s="69" t="s">
        <v>213</v>
      </c>
      <c r="N1033" s="69" t="s">
        <v>2711</v>
      </c>
      <c r="O1033" s="264"/>
      <c r="P1033" s="264"/>
    </row>
    <row r="1034" s="207" customFormat="1" ht="29" customHeight="1" spans="1:16">
      <c r="A1034" s="260">
        <v>450</v>
      </c>
      <c r="B1034" s="69" t="s">
        <v>2297</v>
      </c>
      <c r="C1034" s="69"/>
      <c r="D1034" s="69" t="s">
        <v>2736</v>
      </c>
      <c r="E1034" s="69" t="s">
        <v>22</v>
      </c>
      <c r="F1034" s="58" t="s">
        <v>32</v>
      </c>
      <c r="G1034" s="58">
        <v>2</v>
      </c>
      <c r="H1034" s="220">
        <v>80</v>
      </c>
      <c r="I1034" s="221">
        <f t="shared" si="17"/>
        <v>160</v>
      </c>
      <c r="J1034" s="79">
        <v>4</v>
      </c>
      <c r="K1034" s="79">
        <v>140</v>
      </c>
      <c r="L1034" s="69"/>
      <c r="M1034" s="69" t="s">
        <v>213</v>
      </c>
      <c r="N1034" s="69" t="s">
        <v>2711</v>
      </c>
      <c r="O1034" s="264"/>
      <c r="P1034" s="264"/>
    </row>
    <row r="1035" s="207" customFormat="1" ht="29" customHeight="1" spans="1:16">
      <c r="A1035" s="260">
        <v>451</v>
      </c>
      <c r="B1035" s="69" t="s">
        <v>2737</v>
      </c>
      <c r="C1035" s="69"/>
      <c r="D1035" s="37" t="s">
        <v>2738</v>
      </c>
      <c r="E1035" s="69" t="s">
        <v>22</v>
      </c>
      <c r="F1035" s="58" t="s">
        <v>137</v>
      </c>
      <c r="G1035" s="230">
        <v>2</v>
      </c>
      <c r="H1035" s="220">
        <v>51</v>
      </c>
      <c r="I1035" s="221">
        <f t="shared" si="17"/>
        <v>102</v>
      </c>
      <c r="J1035" s="79">
        <v>4</v>
      </c>
      <c r="K1035" s="79">
        <v>140</v>
      </c>
      <c r="L1035" s="69"/>
      <c r="M1035" s="69" t="s">
        <v>213</v>
      </c>
      <c r="N1035" s="69" t="s">
        <v>2711</v>
      </c>
      <c r="O1035" s="264"/>
      <c r="P1035" s="264"/>
    </row>
    <row r="1036" s="207" customFormat="1" ht="29" customHeight="1" spans="1:16">
      <c r="A1036" s="260">
        <v>452</v>
      </c>
      <c r="B1036" s="69" t="s">
        <v>2739</v>
      </c>
      <c r="C1036" s="69"/>
      <c r="D1036" s="37" t="s">
        <v>2740</v>
      </c>
      <c r="E1036" s="69" t="s">
        <v>22</v>
      </c>
      <c r="F1036" s="58" t="s">
        <v>27</v>
      </c>
      <c r="G1036" s="58">
        <v>2</v>
      </c>
      <c r="H1036" s="220">
        <v>78</v>
      </c>
      <c r="I1036" s="221">
        <f t="shared" si="17"/>
        <v>156</v>
      </c>
      <c r="J1036" s="79">
        <v>4</v>
      </c>
      <c r="K1036" s="79">
        <v>140</v>
      </c>
      <c r="L1036" s="69"/>
      <c r="M1036" s="69" t="s">
        <v>213</v>
      </c>
      <c r="N1036" s="69" t="s">
        <v>2711</v>
      </c>
      <c r="O1036" s="264"/>
      <c r="P1036" s="264"/>
    </row>
    <row r="1037" s="207" customFormat="1" ht="29" customHeight="1" spans="1:16">
      <c r="A1037" s="260">
        <v>453</v>
      </c>
      <c r="B1037" s="69" t="s">
        <v>49</v>
      </c>
      <c r="C1037" s="79"/>
      <c r="D1037" s="37" t="s">
        <v>2717</v>
      </c>
      <c r="E1037" s="69" t="s">
        <v>22</v>
      </c>
      <c r="F1037" s="58" t="s">
        <v>32</v>
      </c>
      <c r="G1037" s="69">
        <v>10</v>
      </c>
      <c r="H1037" s="220">
        <v>4</v>
      </c>
      <c r="I1037" s="221">
        <f t="shared" si="17"/>
        <v>40</v>
      </c>
      <c r="J1037" s="79">
        <v>4</v>
      </c>
      <c r="K1037" s="79">
        <v>140</v>
      </c>
      <c r="L1037" s="69"/>
      <c r="M1037" s="69" t="s">
        <v>213</v>
      </c>
      <c r="N1037" s="69" t="s">
        <v>2711</v>
      </c>
      <c r="O1037" s="264"/>
      <c r="P1037" s="264"/>
    </row>
    <row r="1038" s="207" customFormat="1" ht="29" customHeight="1" spans="1:16">
      <c r="A1038" s="260">
        <v>454</v>
      </c>
      <c r="B1038" s="69" t="s">
        <v>49</v>
      </c>
      <c r="C1038" s="79"/>
      <c r="D1038" s="37" t="s">
        <v>2718</v>
      </c>
      <c r="E1038" s="69" t="s">
        <v>22</v>
      </c>
      <c r="F1038" s="58" t="s">
        <v>32</v>
      </c>
      <c r="G1038" s="69">
        <v>10</v>
      </c>
      <c r="H1038" s="220">
        <v>21</v>
      </c>
      <c r="I1038" s="221">
        <f t="shared" si="17"/>
        <v>210</v>
      </c>
      <c r="J1038" s="79">
        <v>4</v>
      </c>
      <c r="K1038" s="79">
        <v>140</v>
      </c>
      <c r="L1038" s="69"/>
      <c r="M1038" s="69" t="s">
        <v>213</v>
      </c>
      <c r="N1038" s="69" t="s">
        <v>2711</v>
      </c>
      <c r="O1038" s="264"/>
      <c r="P1038" s="264"/>
    </row>
    <row r="1039" s="207" customFormat="1" ht="29" customHeight="1" spans="1:16">
      <c r="A1039" s="260">
        <v>455</v>
      </c>
      <c r="B1039" s="69" t="s">
        <v>2719</v>
      </c>
      <c r="C1039" s="69"/>
      <c r="D1039" s="37" t="s">
        <v>2720</v>
      </c>
      <c r="E1039" s="69" t="s">
        <v>22</v>
      </c>
      <c r="F1039" s="58" t="s">
        <v>674</v>
      </c>
      <c r="G1039" s="58">
        <v>2</v>
      </c>
      <c r="H1039" s="220">
        <v>49</v>
      </c>
      <c r="I1039" s="221">
        <f t="shared" si="17"/>
        <v>98</v>
      </c>
      <c r="J1039" s="79">
        <v>4</v>
      </c>
      <c r="K1039" s="79">
        <v>140</v>
      </c>
      <c r="L1039" s="69"/>
      <c r="M1039" s="69" t="s">
        <v>213</v>
      </c>
      <c r="N1039" s="69" t="s">
        <v>2711</v>
      </c>
      <c r="O1039" s="264"/>
      <c r="P1039" s="264"/>
    </row>
    <row r="1040" s="207" customFormat="1" ht="29" customHeight="1" spans="1:16">
      <c r="A1040" s="260">
        <v>456</v>
      </c>
      <c r="B1040" s="69" t="s">
        <v>2062</v>
      </c>
      <c r="C1040" s="79"/>
      <c r="D1040" s="37" t="s">
        <v>2562</v>
      </c>
      <c r="E1040" s="69" t="s">
        <v>22</v>
      </c>
      <c r="F1040" s="58" t="s">
        <v>61</v>
      </c>
      <c r="G1040" s="230">
        <v>25</v>
      </c>
      <c r="H1040" s="220">
        <v>0.6</v>
      </c>
      <c r="I1040" s="221">
        <f t="shared" si="17"/>
        <v>15</v>
      </c>
      <c r="J1040" s="79">
        <v>4</v>
      </c>
      <c r="K1040" s="79">
        <v>140</v>
      </c>
      <c r="L1040" s="69"/>
      <c r="M1040" s="69" t="s">
        <v>213</v>
      </c>
      <c r="N1040" s="69" t="s">
        <v>2711</v>
      </c>
      <c r="O1040" s="264"/>
      <c r="P1040" s="264"/>
    </row>
    <row r="1041" s="207" customFormat="1" ht="29" customHeight="1" spans="1:16">
      <c r="A1041" s="260">
        <v>457</v>
      </c>
      <c r="B1041" s="69" t="s">
        <v>263</v>
      </c>
      <c r="C1041" s="69"/>
      <c r="D1041" s="69" t="s">
        <v>2741</v>
      </c>
      <c r="E1041" s="69" t="s">
        <v>22</v>
      </c>
      <c r="F1041" s="58" t="s">
        <v>118</v>
      </c>
      <c r="G1041" s="58">
        <v>10</v>
      </c>
      <c r="H1041" s="220">
        <v>1.9</v>
      </c>
      <c r="I1041" s="221">
        <f t="shared" si="17"/>
        <v>19</v>
      </c>
      <c r="J1041" s="79">
        <v>4</v>
      </c>
      <c r="K1041" s="79">
        <v>140</v>
      </c>
      <c r="L1041" s="69"/>
      <c r="M1041" s="69" t="s">
        <v>213</v>
      </c>
      <c r="N1041" s="69" t="s">
        <v>2711</v>
      </c>
      <c r="O1041" s="264"/>
      <c r="P1041" s="264"/>
    </row>
    <row r="1042" s="207" customFormat="1" ht="29" customHeight="1" spans="1:16">
      <c r="A1042" s="260">
        <v>458</v>
      </c>
      <c r="B1042" s="69" t="s">
        <v>2742</v>
      </c>
      <c r="C1042" s="69"/>
      <c r="D1042" s="37" t="s">
        <v>2743</v>
      </c>
      <c r="E1042" s="69" t="s">
        <v>22</v>
      </c>
      <c r="F1042" s="58" t="s">
        <v>32</v>
      </c>
      <c r="G1042" s="69">
        <v>2</v>
      </c>
      <c r="H1042" s="220">
        <v>8</v>
      </c>
      <c r="I1042" s="221">
        <f t="shared" si="17"/>
        <v>16</v>
      </c>
      <c r="J1042" s="79">
        <v>4</v>
      </c>
      <c r="K1042" s="79">
        <v>140</v>
      </c>
      <c r="L1042" s="69"/>
      <c r="M1042" s="69" t="s">
        <v>213</v>
      </c>
      <c r="N1042" s="69" t="s">
        <v>2711</v>
      </c>
      <c r="O1042" s="264"/>
      <c r="P1042" s="264"/>
    </row>
    <row r="1043" s="207" customFormat="1" ht="29" customHeight="1" spans="1:16">
      <c r="A1043" s="260">
        <v>459</v>
      </c>
      <c r="B1043" s="69" t="s">
        <v>2606</v>
      </c>
      <c r="C1043" s="69"/>
      <c r="D1043" s="37" t="s">
        <v>3031</v>
      </c>
      <c r="E1043" s="69" t="s">
        <v>22</v>
      </c>
      <c r="F1043" s="58" t="s">
        <v>2603</v>
      </c>
      <c r="G1043" s="230">
        <v>3</v>
      </c>
      <c r="H1043" s="220">
        <v>14</v>
      </c>
      <c r="I1043" s="221">
        <f t="shared" si="17"/>
        <v>42</v>
      </c>
      <c r="J1043" s="57">
        <v>8</v>
      </c>
      <c r="K1043" s="57">
        <v>240</v>
      </c>
      <c r="L1043" s="79"/>
      <c r="M1043" s="79" t="s">
        <v>213</v>
      </c>
      <c r="N1043" s="57"/>
      <c r="O1043" s="264"/>
      <c r="P1043" s="264"/>
    </row>
    <row r="1044" s="207" customFormat="1" ht="29" customHeight="1" spans="1:16">
      <c r="A1044" s="260">
        <v>460</v>
      </c>
      <c r="B1044" s="69" t="s">
        <v>3032</v>
      </c>
      <c r="C1044" s="69"/>
      <c r="D1044" s="37" t="s">
        <v>3033</v>
      </c>
      <c r="E1044" s="69" t="s">
        <v>22</v>
      </c>
      <c r="F1044" s="58" t="s">
        <v>32</v>
      </c>
      <c r="G1044" s="58">
        <v>2</v>
      </c>
      <c r="H1044" s="220">
        <v>62</v>
      </c>
      <c r="I1044" s="221">
        <f t="shared" si="17"/>
        <v>124</v>
      </c>
      <c r="J1044" s="57">
        <v>8</v>
      </c>
      <c r="K1044" s="57">
        <v>240</v>
      </c>
      <c r="L1044" s="79"/>
      <c r="M1044" s="79" t="s">
        <v>213</v>
      </c>
      <c r="N1044" s="57"/>
      <c r="O1044" s="264"/>
      <c r="P1044" s="264"/>
    </row>
    <row r="1045" s="207" customFormat="1" ht="29" customHeight="1" spans="1:16">
      <c r="A1045" s="260">
        <v>461</v>
      </c>
      <c r="B1045" s="69" t="s">
        <v>3034</v>
      </c>
      <c r="C1045" s="69"/>
      <c r="D1045" s="37" t="s">
        <v>2723</v>
      </c>
      <c r="E1045" s="69" t="s">
        <v>22</v>
      </c>
      <c r="F1045" s="58" t="s">
        <v>32</v>
      </c>
      <c r="G1045" s="230">
        <f>6+2</f>
        <v>8</v>
      </c>
      <c r="H1045" s="220">
        <v>9</v>
      </c>
      <c r="I1045" s="221">
        <f t="shared" si="17"/>
        <v>72</v>
      </c>
      <c r="J1045" s="57">
        <v>8</v>
      </c>
      <c r="K1045" s="57">
        <v>240</v>
      </c>
      <c r="L1045" s="79"/>
      <c r="M1045" s="79" t="s">
        <v>213</v>
      </c>
      <c r="N1045" s="57"/>
      <c r="O1045" s="264"/>
      <c r="P1045" s="264"/>
    </row>
    <row r="1046" s="207" customFormat="1" ht="29" customHeight="1" spans="1:16">
      <c r="A1046" s="260">
        <v>462</v>
      </c>
      <c r="B1046" s="69" t="s">
        <v>3035</v>
      </c>
      <c r="C1046" s="69"/>
      <c r="D1046" s="69" t="s">
        <v>3036</v>
      </c>
      <c r="E1046" s="69" t="s">
        <v>22</v>
      </c>
      <c r="F1046" s="58" t="s">
        <v>32</v>
      </c>
      <c r="G1046" s="58">
        <f>2+1</f>
        <v>3</v>
      </c>
      <c r="H1046" s="220">
        <v>54</v>
      </c>
      <c r="I1046" s="221">
        <f t="shared" si="17"/>
        <v>162</v>
      </c>
      <c r="J1046" s="57">
        <v>8</v>
      </c>
      <c r="K1046" s="57">
        <v>240</v>
      </c>
      <c r="L1046" s="79"/>
      <c r="M1046" s="79" t="s">
        <v>213</v>
      </c>
      <c r="N1046" s="57"/>
      <c r="O1046" s="264"/>
      <c r="P1046" s="264"/>
    </row>
    <row r="1047" s="207" customFormat="1" ht="29" customHeight="1" spans="1:16">
      <c r="A1047" s="260">
        <v>463</v>
      </c>
      <c r="B1047" s="69" t="s">
        <v>3037</v>
      </c>
      <c r="C1047" s="69"/>
      <c r="D1047" s="69" t="s">
        <v>3038</v>
      </c>
      <c r="E1047" s="69" t="s">
        <v>22</v>
      </c>
      <c r="F1047" s="58" t="s">
        <v>32</v>
      </c>
      <c r="G1047" s="58">
        <v>1</v>
      </c>
      <c r="H1047" s="220">
        <v>59</v>
      </c>
      <c r="I1047" s="221">
        <f t="shared" si="17"/>
        <v>59</v>
      </c>
      <c r="J1047" s="57">
        <v>8</v>
      </c>
      <c r="K1047" s="57">
        <v>240</v>
      </c>
      <c r="L1047" s="79"/>
      <c r="M1047" s="79" t="s">
        <v>213</v>
      </c>
      <c r="N1047" s="57"/>
      <c r="O1047" s="264"/>
      <c r="P1047" s="264"/>
    </row>
    <row r="1048" s="207" customFormat="1" ht="29" customHeight="1" spans="1:16">
      <c r="A1048" s="260">
        <v>464</v>
      </c>
      <c r="B1048" s="69" t="s">
        <v>3039</v>
      </c>
      <c r="C1048" s="69"/>
      <c r="D1048" s="69" t="s">
        <v>787</v>
      </c>
      <c r="E1048" s="69" t="s">
        <v>22</v>
      </c>
      <c r="F1048" s="58" t="s">
        <v>204</v>
      </c>
      <c r="G1048" s="58">
        <v>2</v>
      </c>
      <c r="H1048" s="220">
        <v>63</v>
      </c>
      <c r="I1048" s="221">
        <f t="shared" si="17"/>
        <v>126</v>
      </c>
      <c r="J1048" s="57">
        <v>8</v>
      </c>
      <c r="K1048" s="57">
        <v>240</v>
      </c>
      <c r="L1048" s="79"/>
      <c r="M1048" s="79" t="s">
        <v>213</v>
      </c>
      <c r="N1048" s="57"/>
      <c r="O1048" s="264"/>
      <c r="P1048" s="264"/>
    </row>
    <row r="1049" s="207" customFormat="1" ht="29" customHeight="1" spans="1:16">
      <c r="A1049" s="260">
        <v>465</v>
      </c>
      <c r="B1049" s="69" t="s">
        <v>3040</v>
      </c>
      <c r="C1049" s="69"/>
      <c r="D1049" s="69" t="s">
        <v>3041</v>
      </c>
      <c r="E1049" s="69" t="s">
        <v>22</v>
      </c>
      <c r="F1049" s="58" t="s">
        <v>137</v>
      </c>
      <c r="G1049" s="58">
        <v>1</v>
      </c>
      <c r="H1049" s="220">
        <v>26</v>
      </c>
      <c r="I1049" s="221">
        <f t="shared" si="17"/>
        <v>26</v>
      </c>
      <c r="J1049" s="57">
        <v>8</v>
      </c>
      <c r="K1049" s="57">
        <v>240</v>
      </c>
      <c r="L1049" s="79"/>
      <c r="M1049" s="79" t="s">
        <v>213</v>
      </c>
      <c r="N1049" s="57"/>
      <c r="O1049" s="264"/>
      <c r="P1049" s="264"/>
    </row>
    <row r="1050" s="207" customFormat="1" ht="29" customHeight="1" spans="1:16">
      <c r="A1050" s="260">
        <v>466</v>
      </c>
      <c r="B1050" s="69" t="s">
        <v>3042</v>
      </c>
      <c r="C1050" s="69"/>
      <c r="D1050" s="37" t="s">
        <v>3043</v>
      </c>
      <c r="E1050" s="69" t="s">
        <v>22</v>
      </c>
      <c r="F1050" s="58" t="s">
        <v>32</v>
      </c>
      <c r="G1050" s="58">
        <v>10</v>
      </c>
      <c r="H1050" s="220">
        <v>5.4</v>
      </c>
      <c r="I1050" s="221">
        <f t="shared" si="17"/>
        <v>54</v>
      </c>
      <c r="J1050" s="57">
        <v>8</v>
      </c>
      <c r="K1050" s="57">
        <v>240</v>
      </c>
      <c r="L1050" s="79"/>
      <c r="M1050" s="79" t="s">
        <v>213</v>
      </c>
      <c r="N1050" s="57"/>
      <c r="O1050" s="264"/>
      <c r="P1050" s="264"/>
    </row>
    <row r="1051" s="207" customFormat="1" ht="29" customHeight="1" spans="1:16">
      <c r="A1051" s="260">
        <v>467</v>
      </c>
      <c r="B1051" s="69" t="s">
        <v>2734</v>
      </c>
      <c r="C1051" s="69"/>
      <c r="D1051" s="69" t="s">
        <v>2733</v>
      </c>
      <c r="E1051" s="69" t="s">
        <v>22</v>
      </c>
      <c r="F1051" s="58" t="s">
        <v>32</v>
      </c>
      <c r="G1051" s="69">
        <v>1</v>
      </c>
      <c r="H1051" s="220">
        <v>210</v>
      </c>
      <c r="I1051" s="221">
        <f t="shared" si="17"/>
        <v>210</v>
      </c>
      <c r="J1051" s="57">
        <v>8</v>
      </c>
      <c r="K1051" s="57">
        <v>240</v>
      </c>
      <c r="L1051" s="79"/>
      <c r="M1051" s="79" t="s">
        <v>213</v>
      </c>
      <c r="N1051" s="57"/>
      <c r="O1051" s="264"/>
      <c r="P1051" s="264"/>
    </row>
    <row r="1052" s="207" customFormat="1" ht="29" customHeight="1" spans="1:16">
      <c r="A1052" s="260">
        <v>468</v>
      </c>
      <c r="B1052" s="69" t="s">
        <v>3044</v>
      </c>
      <c r="C1052" s="69"/>
      <c r="D1052" s="69" t="s">
        <v>3045</v>
      </c>
      <c r="E1052" s="69" t="s">
        <v>22</v>
      </c>
      <c r="F1052" s="58" t="s">
        <v>27</v>
      </c>
      <c r="G1052" s="69">
        <v>1</v>
      </c>
      <c r="H1052" s="220">
        <v>30</v>
      </c>
      <c r="I1052" s="221">
        <f t="shared" si="17"/>
        <v>30</v>
      </c>
      <c r="J1052" s="57">
        <v>8</v>
      </c>
      <c r="K1052" s="57">
        <v>240</v>
      </c>
      <c r="L1052" s="79"/>
      <c r="M1052" s="79" t="s">
        <v>213</v>
      </c>
      <c r="N1052" s="57"/>
      <c r="O1052" s="264"/>
      <c r="P1052" s="264"/>
    </row>
    <row r="1053" s="207" customFormat="1" ht="29" customHeight="1" spans="1:16">
      <c r="A1053" s="260">
        <v>469</v>
      </c>
      <c r="B1053" s="69" t="s">
        <v>3046</v>
      </c>
      <c r="C1053" s="69"/>
      <c r="D1053" s="69" t="s">
        <v>3047</v>
      </c>
      <c r="E1053" s="69" t="s">
        <v>22</v>
      </c>
      <c r="F1053" s="58" t="s">
        <v>204</v>
      </c>
      <c r="G1053" s="69">
        <v>1</v>
      </c>
      <c r="H1053" s="220">
        <v>49</v>
      </c>
      <c r="I1053" s="221">
        <f t="shared" si="17"/>
        <v>49</v>
      </c>
      <c r="J1053" s="57">
        <v>8</v>
      </c>
      <c r="K1053" s="57">
        <v>240</v>
      </c>
      <c r="L1053" s="79"/>
      <c r="M1053" s="79" t="s">
        <v>213</v>
      </c>
      <c r="N1053" s="57"/>
      <c r="O1053" s="264"/>
      <c r="P1053" s="264"/>
    </row>
    <row r="1054" s="207" customFormat="1" ht="29" customHeight="1" spans="1:16">
      <c r="A1054" s="260">
        <v>470</v>
      </c>
      <c r="B1054" s="69" t="s">
        <v>3048</v>
      </c>
      <c r="C1054" s="69"/>
      <c r="D1054" s="37" t="s">
        <v>3049</v>
      </c>
      <c r="E1054" s="69" t="s">
        <v>22</v>
      </c>
      <c r="F1054" s="58" t="s">
        <v>66</v>
      </c>
      <c r="G1054" s="69">
        <v>1</v>
      </c>
      <c r="H1054" s="220">
        <v>17</v>
      </c>
      <c r="I1054" s="221">
        <f t="shared" si="17"/>
        <v>17</v>
      </c>
      <c r="J1054" s="57">
        <v>8</v>
      </c>
      <c r="K1054" s="57">
        <v>240</v>
      </c>
      <c r="L1054" s="79"/>
      <c r="M1054" s="79" t="s">
        <v>213</v>
      </c>
      <c r="N1054" s="57"/>
      <c r="O1054" s="264"/>
      <c r="P1054" s="264"/>
    </row>
    <row r="1055" s="207" customFormat="1" ht="29" customHeight="1" spans="1:16">
      <c r="A1055" s="260">
        <v>471</v>
      </c>
      <c r="B1055" s="69" t="s">
        <v>263</v>
      </c>
      <c r="C1055" s="69"/>
      <c r="D1055" s="69" t="s">
        <v>2741</v>
      </c>
      <c r="E1055" s="69" t="s">
        <v>22</v>
      </c>
      <c r="F1055" s="58" t="s">
        <v>118</v>
      </c>
      <c r="G1055" s="69">
        <f>10+10</f>
        <v>20</v>
      </c>
      <c r="H1055" s="220">
        <v>1.9</v>
      </c>
      <c r="I1055" s="221">
        <f t="shared" si="17"/>
        <v>38</v>
      </c>
      <c r="J1055" s="57">
        <v>8</v>
      </c>
      <c r="K1055" s="57">
        <v>240</v>
      </c>
      <c r="L1055" s="79"/>
      <c r="M1055" s="79" t="s">
        <v>213</v>
      </c>
      <c r="N1055" s="57"/>
      <c r="O1055" s="264"/>
      <c r="P1055" s="264"/>
    </row>
    <row r="1056" s="207" customFormat="1" ht="29" customHeight="1" spans="1:16">
      <c r="A1056" s="260">
        <v>472</v>
      </c>
      <c r="B1056" s="69" t="s">
        <v>2267</v>
      </c>
      <c r="C1056" s="69"/>
      <c r="D1056" s="37" t="s">
        <v>1731</v>
      </c>
      <c r="E1056" s="69" t="s">
        <v>22</v>
      </c>
      <c r="F1056" s="58" t="s">
        <v>45</v>
      </c>
      <c r="G1056" s="69">
        <v>1</v>
      </c>
      <c r="H1056" s="220">
        <v>14</v>
      </c>
      <c r="I1056" s="221">
        <f t="shared" si="17"/>
        <v>14</v>
      </c>
      <c r="J1056" s="57">
        <v>8</v>
      </c>
      <c r="K1056" s="57">
        <v>240</v>
      </c>
      <c r="L1056" s="79"/>
      <c r="M1056" s="79" t="s">
        <v>213</v>
      </c>
      <c r="N1056" s="57"/>
      <c r="O1056" s="264"/>
      <c r="P1056" s="264"/>
    </row>
    <row r="1057" s="207" customFormat="1" ht="29" customHeight="1" spans="1:16">
      <c r="A1057" s="260">
        <v>473</v>
      </c>
      <c r="B1057" s="69" t="s">
        <v>2737</v>
      </c>
      <c r="C1057" s="69"/>
      <c r="D1057" s="37" t="s">
        <v>2738</v>
      </c>
      <c r="E1057" s="69" t="s">
        <v>22</v>
      </c>
      <c r="F1057" s="58" t="s">
        <v>137</v>
      </c>
      <c r="G1057" s="69">
        <v>4</v>
      </c>
      <c r="H1057" s="220">
        <v>51</v>
      </c>
      <c r="I1057" s="221">
        <f t="shared" si="17"/>
        <v>204</v>
      </c>
      <c r="J1057" s="57">
        <v>8</v>
      </c>
      <c r="K1057" s="57">
        <v>240</v>
      </c>
      <c r="L1057" s="79"/>
      <c r="M1057" s="79" t="s">
        <v>213</v>
      </c>
      <c r="N1057" s="57"/>
      <c r="O1057" s="264"/>
      <c r="P1057" s="264"/>
    </row>
    <row r="1058" s="207" customFormat="1" ht="29" customHeight="1" spans="1:16">
      <c r="A1058" s="260">
        <v>474</v>
      </c>
      <c r="B1058" s="69" t="s">
        <v>2805</v>
      </c>
      <c r="C1058" s="69"/>
      <c r="D1058" s="69" t="s">
        <v>2961</v>
      </c>
      <c r="E1058" s="69" t="s">
        <v>22</v>
      </c>
      <c r="F1058" s="58" t="s">
        <v>32</v>
      </c>
      <c r="G1058" s="69">
        <v>2</v>
      </c>
      <c r="H1058" s="220">
        <v>2</v>
      </c>
      <c r="I1058" s="221">
        <f t="shared" si="17"/>
        <v>4</v>
      </c>
      <c r="J1058" s="57">
        <v>8</v>
      </c>
      <c r="K1058" s="57">
        <v>240</v>
      </c>
      <c r="L1058" s="79"/>
      <c r="M1058" s="79" t="s">
        <v>213</v>
      </c>
      <c r="N1058" s="57"/>
      <c r="O1058" s="264"/>
      <c r="P1058" s="264"/>
    </row>
    <row r="1059" s="207" customFormat="1" ht="29" customHeight="1" spans="1:16">
      <c r="A1059" s="260">
        <v>475</v>
      </c>
      <c r="B1059" s="79" t="s">
        <v>2732</v>
      </c>
      <c r="C1059" s="79"/>
      <c r="D1059" s="69" t="s">
        <v>2733</v>
      </c>
      <c r="E1059" s="69" t="s">
        <v>22</v>
      </c>
      <c r="F1059" s="58" t="s">
        <v>32</v>
      </c>
      <c r="G1059" s="58">
        <v>2</v>
      </c>
      <c r="H1059" s="220">
        <v>42</v>
      </c>
      <c r="I1059" s="221">
        <f t="shared" si="17"/>
        <v>84</v>
      </c>
      <c r="J1059" s="57">
        <v>8</v>
      </c>
      <c r="K1059" s="57">
        <v>240</v>
      </c>
      <c r="L1059" s="79"/>
      <c r="M1059" s="79" t="s">
        <v>213</v>
      </c>
      <c r="N1059" s="57"/>
      <c r="O1059" s="264"/>
      <c r="P1059" s="264"/>
    </row>
    <row r="1060" s="207" customFormat="1" ht="29" customHeight="1" spans="1:16">
      <c r="A1060" s="260">
        <v>476</v>
      </c>
      <c r="B1060" s="79" t="s">
        <v>3050</v>
      </c>
      <c r="C1060" s="79"/>
      <c r="D1060" s="37" t="s">
        <v>3051</v>
      </c>
      <c r="E1060" s="69" t="s">
        <v>22</v>
      </c>
      <c r="F1060" s="58" t="s">
        <v>32</v>
      </c>
      <c r="G1060" s="230">
        <v>6</v>
      </c>
      <c r="H1060" s="220">
        <v>75</v>
      </c>
      <c r="I1060" s="221">
        <f t="shared" si="17"/>
        <v>450</v>
      </c>
      <c r="J1060" s="57">
        <v>8</v>
      </c>
      <c r="K1060" s="57">
        <v>240</v>
      </c>
      <c r="L1060" s="79"/>
      <c r="M1060" s="79" t="s">
        <v>213</v>
      </c>
      <c r="N1060" s="57"/>
      <c r="O1060" s="264"/>
      <c r="P1060" s="264"/>
    </row>
    <row r="1061" s="207" customFormat="1" ht="29" customHeight="1" spans="1:16">
      <c r="A1061" s="260">
        <v>477</v>
      </c>
      <c r="B1061" s="79" t="s">
        <v>3052</v>
      </c>
      <c r="C1061" s="79"/>
      <c r="D1061" s="37" t="s">
        <v>3053</v>
      </c>
      <c r="E1061" s="69" t="s">
        <v>22</v>
      </c>
      <c r="F1061" s="58" t="s">
        <v>32</v>
      </c>
      <c r="G1061" s="58">
        <v>1</v>
      </c>
      <c r="H1061" s="220">
        <v>9.2</v>
      </c>
      <c r="I1061" s="221">
        <f t="shared" si="17"/>
        <v>9.2</v>
      </c>
      <c r="J1061" s="57">
        <v>8</v>
      </c>
      <c r="K1061" s="57">
        <v>240</v>
      </c>
      <c r="L1061" s="79"/>
      <c r="M1061" s="79" t="s">
        <v>213</v>
      </c>
      <c r="N1061" s="57"/>
      <c r="O1061" s="264"/>
      <c r="P1061" s="264"/>
    </row>
    <row r="1062" s="207" customFormat="1" ht="29" customHeight="1" spans="1:16">
      <c r="A1062" s="260">
        <v>478</v>
      </c>
      <c r="B1062" s="79" t="s">
        <v>3054</v>
      </c>
      <c r="C1062" s="79"/>
      <c r="D1062" s="37" t="s">
        <v>3055</v>
      </c>
      <c r="E1062" s="69" t="s">
        <v>22</v>
      </c>
      <c r="F1062" s="58" t="s">
        <v>66</v>
      </c>
      <c r="G1062" s="58">
        <v>1</v>
      </c>
      <c r="H1062" s="220">
        <v>275</v>
      </c>
      <c r="I1062" s="221">
        <f t="shared" si="17"/>
        <v>275</v>
      </c>
      <c r="J1062" s="57">
        <v>8</v>
      </c>
      <c r="K1062" s="57">
        <v>240</v>
      </c>
      <c r="L1062" s="79"/>
      <c r="M1062" s="79" t="s">
        <v>213</v>
      </c>
      <c r="N1062" s="57"/>
      <c r="O1062" s="264"/>
      <c r="P1062" s="264"/>
    </row>
    <row r="1063" s="207" customFormat="1" ht="29" customHeight="1" spans="1:16">
      <c r="A1063" s="260">
        <v>479</v>
      </c>
      <c r="B1063" s="79" t="s">
        <v>3056</v>
      </c>
      <c r="C1063" s="79"/>
      <c r="D1063" s="69" t="s">
        <v>3057</v>
      </c>
      <c r="E1063" s="69" t="s">
        <v>22</v>
      </c>
      <c r="F1063" s="58" t="s">
        <v>273</v>
      </c>
      <c r="G1063" s="58">
        <v>1</v>
      </c>
      <c r="H1063" s="220">
        <v>290</v>
      </c>
      <c r="I1063" s="221">
        <f t="shared" si="17"/>
        <v>290</v>
      </c>
      <c r="J1063" s="57">
        <v>8</v>
      </c>
      <c r="K1063" s="57">
        <v>240</v>
      </c>
      <c r="L1063" s="79"/>
      <c r="M1063" s="79" t="s">
        <v>213</v>
      </c>
      <c r="N1063" s="57"/>
      <c r="O1063" s="264"/>
      <c r="P1063" s="264"/>
    </row>
    <row r="1064" s="207" customFormat="1" ht="29" customHeight="1" spans="1:16">
      <c r="A1064" s="260">
        <v>480</v>
      </c>
      <c r="B1064" s="79" t="s">
        <v>2891</v>
      </c>
      <c r="C1064" s="79"/>
      <c r="D1064" s="69" t="s">
        <v>3058</v>
      </c>
      <c r="E1064" s="69" t="s">
        <v>22</v>
      </c>
      <c r="F1064" s="58" t="s">
        <v>32</v>
      </c>
      <c r="G1064" s="58">
        <v>1</v>
      </c>
      <c r="H1064" s="220">
        <v>78</v>
      </c>
      <c r="I1064" s="221">
        <f t="shared" si="17"/>
        <v>78</v>
      </c>
      <c r="J1064" s="57">
        <v>8</v>
      </c>
      <c r="K1064" s="57">
        <v>240</v>
      </c>
      <c r="L1064" s="79"/>
      <c r="M1064" s="79" t="s">
        <v>213</v>
      </c>
      <c r="N1064" s="57"/>
      <c r="O1064" s="264"/>
      <c r="P1064" s="264"/>
    </row>
    <row r="1065" s="207" customFormat="1" ht="29" customHeight="1" spans="1:16">
      <c r="A1065" s="260">
        <v>481</v>
      </c>
      <c r="B1065" s="79" t="s">
        <v>3059</v>
      </c>
      <c r="C1065" s="79"/>
      <c r="D1065" s="69" t="s">
        <v>3060</v>
      </c>
      <c r="E1065" s="69" t="s">
        <v>22</v>
      </c>
      <c r="F1065" s="58" t="s">
        <v>32</v>
      </c>
      <c r="G1065" s="230">
        <v>1</v>
      </c>
      <c r="H1065" s="220">
        <v>34</v>
      </c>
      <c r="I1065" s="221">
        <f t="shared" si="17"/>
        <v>34</v>
      </c>
      <c r="J1065" s="57">
        <v>8</v>
      </c>
      <c r="K1065" s="57">
        <v>240</v>
      </c>
      <c r="L1065" s="79"/>
      <c r="M1065" s="79" t="s">
        <v>213</v>
      </c>
      <c r="N1065" s="57"/>
      <c r="O1065" s="264"/>
      <c r="P1065" s="264"/>
    </row>
    <row r="1066" s="207" customFormat="1" ht="29" customHeight="1" spans="1:16">
      <c r="A1066" s="260">
        <v>482</v>
      </c>
      <c r="B1066" s="79" t="s">
        <v>3061</v>
      </c>
      <c r="C1066" s="79"/>
      <c r="D1066" s="37" t="s">
        <v>3062</v>
      </c>
      <c r="E1066" s="69" t="s">
        <v>22</v>
      </c>
      <c r="F1066" s="58" t="s">
        <v>137</v>
      </c>
      <c r="G1066" s="58">
        <v>1</v>
      </c>
      <c r="H1066" s="220">
        <v>195</v>
      </c>
      <c r="I1066" s="221">
        <f t="shared" si="17"/>
        <v>195</v>
      </c>
      <c r="J1066" s="57">
        <v>8</v>
      </c>
      <c r="K1066" s="57">
        <v>240</v>
      </c>
      <c r="L1066" s="79"/>
      <c r="M1066" s="79" t="s">
        <v>213</v>
      </c>
      <c r="N1066" s="57"/>
      <c r="O1066" s="264"/>
      <c r="P1066" s="264"/>
    </row>
    <row r="1067" s="207" customFormat="1" ht="29" customHeight="1" spans="1:16">
      <c r="A1067" s="260">
        <v>483</v>
      </c>
      <c r="B1067" s="79" t="s">
        <v>3063</v>
      </c>
      <c r="C1067" s="79"/>
      <c r="D1067" s="37" t="s">
        <v>3064</v>
      </c>
      <c r="E1067" s="69" t="s">
        <v>22</v>
      </c>
      <c r="F1067" s="58" t="s">
        <v>32</v>
      </c>
      <c r="G1067" s="58">
        <f>1+2</f>
        <v>3</v>
      </c>
      <c r="H1067" s="220">
        <v>11.5</v>
      </c>
      <c r="I1067" s="221">
        <f t="shared" si="17"/>
        <v>34.5</v>
      </c>
      <c r="J1067" s="57">
        <v>8</v>
      </c>
      <c r="K1067" s="57">
        <v>240</v>
      </c>
      <c r="L1067" s="79"/>
      <c r="M1067" s="79" t="s">
        <v>213</v>
      </c>
      <c r="N1067" s="57"/>
      <c r="O1067" s="264"/>
      <c r="P1067" s="264"/>
    </row>
    <row r="1068" s="207" customFormat="1" ht="29" customHeight="1" spans="1:16">
      <c r="A1068" s="260">
        <v>484</v>
      </c>
      <c r="B1068" s="79" t="s">
        <v>3065</v>
      </c>
      <c r="C1068" s="79"/>
      <c r="D1068" s="37" t="s">
        <v>3066</v>
      </c>
      <c r="E1068" s="69" t="s">
        <v>22</v>
      </c>
      <c r="F1068" s="58" t="s">
        <v>118</v>
      </c>
      <c r="G1068" s="230">
        <v>1</v>
      </c>
      <c r="H1068" s="220">
        <v>65</v>
      </c>
      <c r="I1068" s="221">
        <f t="shared" si="17"/>
        <v>65</v>
      </c>
      <c r="J1068" s="57">
        <v>8</v>
      </c>
      <c r="K1068" s="57">
        <v>240</v>
      </c>
      <c r="L1068" s="79"/>
      <c r="M1068" s="79" t="s">
        <v>213</v>
      </c>
      <c r="N1068" s="57"/>
      <c r="O1068" s="264"/>
      <c r="P1068" s="264"/>
    </row>
    <row r="1069" s="207" customFormat="1" ht="29" customHeight="1" spans="1:16">
      <c r="A1069" s="260">
        <v>485</v>
      </c>
      <c r="B1069" s="79" t="s">
        <v>3067</v>
      </c>
      <c r="C1069" s="79"/>
      <c r="D1069" s="37" t="s">
        <v>2693</v>
      </c>
      <c r="E1069" s="69" t="s">
        <v>22</v>
      </c>
      <c r="F1069" s="58" t="s">
        <v>137</v>
      </c>
      <c r="G1069" s="230">
        <v>2</v>
      </c>
      <c r="H1069" s="220">
        <v>68</v>
      </c>
      <c r="I1069" s="221">
        <f t="shared" si="17"/>
        <v>136</v>
      </c>
      <c r="J1069" s="57">
        <v>8</v>
      </c>
      <c r="K1069" s="57">
        <v>240</v>
      </c>
      <c r="L1069" s="79"/>
      <c r="M1069" s="79" t="s">
        <v>213</v>
      </c>
      <c r="N1069" s="57"/>
      <c r="O1069" s="264"/>
      <c r="P1069" s="264"/>
    </row>
    <row r="1070" s="207" customFormat="1" ht="29" customHeight="1" spans="1:16">
      <c r="A1070" s="260">
        <v>486</v>
      </c>
      <c r="B1070" s="79" t="s">
        <v>3068</v>
      </c>
      <c r="C1070" s="79"/>
      <c r="D1070" s="69" t="s">
        <v>3069</v>
      </c>
      <c r="E1070" s="69" t="s">
        <v>22</v>
      </c>
      <c r="F1070" s="58" t="s">
        <v>27</v>
      </c>
      <c r="G1070" s="58">
        <v>1</v>
      </c>
      <c r="H1070" s="220">
        <v>24</v>
      </c>
      <c r="I1070" s="221">
        <f t="shared" si="17"/>
        <v>24</v>
      </c>
      <c r="J1070" s="57">
        <v>8</v>
      </c>
      <c r="K1070" s="57">
        <v>240</v>
      </c>
      <c r="L1070" s="79"/>
      <c r="M1070" s="79" t="s">
        <v>213</v>
      </c>
      <c r="N1070" s="57"/>
      <c r="O1070" s="264"/>
      <c r="P1070" s="264"/>
    </row>
    <row r="1071" s="207" customFormat="1" ht="29" customHeight="1" spans="1:16">
      <c r="A1071" s="260">
        <v>487</v>
      </c>
      <c r="B1071" s="79" t="s">
        <v>3070</v>
      </c>
      <c r="C1071" s="79"/>
      <c r="D1071" s="79" t="s">
        <v>3071</v>
      </c>
      <c r="E1071" s="69" t="s">
        <v>22</v>
      </c>
      <c r="F1071" s="58" t="s">
        <v>61</v>
      </c>
      <c r="G1071" s="58">
        <v>8</v>
      </c>
      <c r="H1071" s="220">
        <v>22</v>
      </c>
      <c r="I1071" s="221">
        <f t="shared" si="17"/>
        <v>176</v>
      </c>
      <c r="J1071" s="57">
        <v>8</v>
      </c>
      <c r="K1071" s="57">
        <v>240</v>
      </c>
      <c r="L1071" s="79"/>
      <c r="M1071" s="79" t="s">
        <v>213</v>
      </c>
      <c r="N1071" s="57"/>
      <c r="O1071" s="264"/>
      <c r="P1071" s="264"/>
    </row>
    <row r="1072" s="207" customFormat="1" ht="29" customHeight="1" spans="1:16">
      <c r="A1072" s="260">
        <v>488</v>
      </c>
      <c r="B1072" s="79" t="s">
        <v>3072</v>
      </c>
      <c r="C1072" s="79"/>
      <c r="D1072" s="37" t="s">
        <v>3073</v>
      </c>
      <c r="E1072" s="69" t="s">
        <v>22</v>
      </c>
      <c r="F1072" s="58" t="s">
        <v>27</v>
      </c>
      <c r="G1072" s="58">
        <v>2</v>
      </c>
      <c r="H1072" s="220">
        <v>20</v>
      </c>
      <c r="I1072" s="221">
        <f t="shared" si="17"/>
        <v>40</v>
      </c>
      <c r="J1072" s="57">
        <v>8</v>
      </c>
      <c r="K1072" s="57">
        <v>240</v>
      </c>
      <c r="L1072" s="79"/>
      <c r="M1072" s="79" t="s">
        <v>213</v>
      </c>
      <c r="N1072" s="57"/>
      <c r="O1072" s="264"/>
      <c r="P1072" s="264"/>
    </row>
    <row r="1073" s="207" customFormat="1" ht="29" customHeight="1" spans="1:16">
      <c r="A1073" s="260">
        <v>489</v>
      </c>
      <c r="B1073" s="79" t="s">
        <v>3074</v>
      </c>
      <c r="C1073" s="79"/>
      <c r="D1073" s="79" t="s">
        <v>3075</v>
      </c>
      <c r="E1073" s="69" t="s">
        <v>22</v>
      </c>
      <c r="F1073" s="79" t="s">
        <v>32</v>
      </c>
      <c r="G1073" s="230">
        <v>1</v>
      </c>
      <c r="H1073" s="220">
        <v>190</v>
      </c>
      <c r="I1073" s="221">
        <f t="shared" si="17"/>
        <v>190</v>
      </c>
      <c r="J1073" s="57">
        <v>8</v>
      </c>
      <c r="K1073" s="57">
        <v>240</v>
      </c>
      <c r="L1073" s="79"/>
      <c r="M1073" s="79" t="s">
        <v>213</v>
      </c>
      <c r="N1073" s="57"/>
      <c r="O1073" s="264"/>
      <c r="P1073" s="264"/>
    </row>
    <row r="1074" s="207" customFormat="1" ht="29" customHeight="1" spans="1:16">
      <c r="A1074" s="260">
        <v>490</v>
      </c>
      <c r="B1074" s="79" t="s">
        <v>3076</v>
      </c>
      <c r="C1074" s="79"/>
      <c r="D1074" s="37" t="s">
        <v>3077</v>
      </c>
      <c r="E1074" s="69" t="s">
        <v>22</v>
      </c>
      <c r="F1074" s="79" t="s">
        <v>23</v>
      </c>
      <c r="G1074" s="58">
        <v>5</v>
      </c>
      <c r="H1074" s="220">
        <v>12</v>
      </c>
      <c r="I1074" s="221">
        <f t="shared" si="17"/>
        <v>60</v>
      </c>
      <c r="J1074" s="57">
        <v>8</v>
      </c>
      <c r="K1074" s="57">
        <v>240</v>
      </c>
      <c r="L1074" s="79"/>
      <c r="M1074" s="79" t="s">
        <v>213</v>
      </c>
      <c r="N1074" s="57"/>
      <c r="O1074" s="264"/>
      <c r="P1074" s="264"/>
    </row>
    <row r="1075" s="207" customFormat="1" ht="29" customHeight="1" spans="1:16">
      <c r="A1075" s="260">
        <v>491</v>
      </c>
      <c r="B1075" s="79" t="s">
        <v>3078</v>
      </c>
      <c r="C1075" s="79"/>
      <c r="D1075" s="37" t="s">
        <v>3079</v>
      </c>
      <c r="E1075" s="69" t="s">
        <v>22</v>
      </c>
      <c r="F1075" s="58" t="s">
        <v>58</v>
      </c>
      <c r="G1075" s="58">
        <v>1</v>
      </c>
      <c r="H1075" s="220">
        <v>190</v>
      </c>
      <c r="I1075" s="221">
        <f t="shared" si="17"/>
        <v>190</v>
      </c>
      <c r="J1075" s="57">
        <v>8</v>
      </c>
      <c r="K1075" s="57">
        <v>240</v>
      </c>
      <c r="L1075" s="79"/>
      <c r="M1075" s="79" t="s">
        <v>213</v>
      </c>
      <c r="N1075" s="57"/>
      <c r="O1075" s="264"/>
      <c r="P1075" s="264"/>
    </row>
    <row r="1076" s="207" customFormat="1" ht="29" customHeight="1" spans="1:16">
      <c r="A1076" s="260">
        <v>492</v>
      </c>
      <c r="B1076" s="79" t="s">
        <v>3080</v>
      </c>
      <c r="C1076" s="79"/>
      <c r="D1076" s="79" t="s">
        <v>3081</v>
      </c>
      <c r="E1076" s="69" t="s">
        <v>22</v>
      </c>
      <c r="F1076" s="58" t="s">
        <v>32</v>
      </c>
      <c r="G1076" s="230">
        <v>1</v>
      </c>
      <c r="H1076" s="226">
        <v>380</v>
      </c>
      <c r="I1076" s="221">
        <f t="shared" si="17"/>
        <v>380</v>
      </c>
      <c r="J1076" s="57">
        <v>8</v>
      </c>
      <c r="K1076" s="57">
        <v>240</v>
      </c>
      <c r="L1076" s="79"/>
      <c r="M1076" s="79" t="s">
        <v>213</v>
      </c>
      <c r="N1076" s="57"/>
      <c r="O1076" s="264"/>
      <c r="P1076" s="264"/>
    </row>
    <row r="1077" s="207" customFormat="1" ht="29" customHeight="1" spans="1:16">
      <c r="A1077" s="260">
        <v>493</v>
      </c>
      <c r="B1077" s="79" t="s">
        <v>3082</v>
      </c>
      <c r="C1077" s="79"/>
      <c r="D1077" s="69" t="s">
        <v>3083</v>
      </c>
      <c r="E1077" s="69" t="s">
        <v>22</v>
      </c>
      <c r="F1077" s="58" t="s">
        <v>32</v>
      </c>
      <c r="G1077" s="58">
        <v>20</v>
      </c>
      <c r="H1077" s="220">
        <v>17</v>
      </c>
      <c r="I1077" s="221">
        <f t="shared" si="17"/>
        <v>340</v>
      </c>
      <c r="J1077" s="57">
        <v>8</v>
      </c>
      <c r="K1077" s="57">
        <v>240</v>
      </c>
      <c r="L1077" s="79"/>
      <c r="M1077" s="79" t="s">
        <v>213</v>
      </c>
      <c r="N1077" s="57"/>
      <c r="O1077" s="264"/>
      <c r="P1077" s="264"/>
    </row>
    <row r="1078" s="207" customFormat="1" ht="29" customHeight="1" spans="1:16">
      <c r="A1078" s="260">
        <v>494</v>
      </c>
      <c r="B1078" s="229" t="s">
        <v>3084</v>
      </c>
      <c r="C1078" s="267"/>
      <c r="D1078" s="229" t="s">
        <v>3085</v>
      </c>
      <c r="E1078" s="69" t="s">
        <v>22</v>
      </c>
      <c r="F1078" s="267" t="s">
        <v>61</v>
      </c>
      <c r="G1078" s="267">
        <v>160</v>
      </c>
      <c r="H1078" s="268">
        <v>5</v>
      </c>
      <c r="I1078" s="221">
        <f t="shared" si="17"/>
        <v>800</v>
      </c>
      <c r="J1078" s="269">
        <v>4</v>
      </c>
      <c r="K1078" s="269">
        <v>150</v>
      </c>
      <c r="L1078" s="37"/>
      <c r="M1078" s="37" t="s">
        <v>3086</v>
      </c>
      <c r="N1078" s="37" t="s">
        <v>3087</v>
      </c>
      <c r="O1078" s="264"/>
      <c r="P1078" s="264"/>
    </row>
    <row r="1079" s="207" customFormat="1" ht="29" customHeight="1" spans="1:16">
      <c r="A1079" s="260">
        <v>495</v>
      </c>
      <c r="B1079" s="229" t="s">
        <v>3088</v>
      </c>
      <c r="C1079" s="267"/>
      <c r="D1079" s="229" t="s">
        <v>3085</v>
      </c>
      <c r="E1079" s="69" t="s">
        <v>22</v>
      </c>
      <c r="F1079" s="267" t="s">
        <v>61</v>
      </c>
      <c r="G1079" s="267">
        <v>160</v>
      </c>
      <c r="H1079" s="268">
        <v>5</v>
      </c>
      <c r="I1079" s="221">
        <f t="shared" si="17"/>
        <v>800</v>
      </c>
      <c r="J1079" s="269">
        <v>4</v>
      </c>
      <c r="K1079" s="269">
        <v>150</v>
      </c>
      <c r="L1079" s="37"/>
      <c r="M1079" s="37" t="s">
        <v>3086</v>
      </c>
      <c r="N1079" s="37" t="s">
        <v>3087</v>
      </c>
      <c r="O1079" s="264"/>
      <c r="P1079" s="264"/>
    </row>
    <row r="1080" s="207" customFormat="1" ht="29" customHeight="1" spans="1:16">
      <c r="A1080" s="260">
        <v>496</v>
      </c>
      <c r="B1080" s="229" t="s">
        <v>3089</v>
      </c>
      <c r="C1080" s="267"/>
      <c r="D1080" s="229" t="s">
        <v>3085</v>
      </c>
      <c r="E1080" s="69" t="s">
        <v>22</v>
      </c>
      <c r="F1080" s="267" t="s">
        <v>61</v>
      </c>
      <c r="G1080" s="267">
        <v>160</v>
      </c>
      <c r="H1080" s="268">
        <v>5</v>
      </c>
      <c r="I1080" s="221">
        <f t="shared" si="17"/>
        <v>800</v>
      </c>
      <c r="J1080" s="269">
        <v>4</v>
      </c>
      <c r="K1080" s="269">
        <v>150</v>
      </c>
      <c r="L1080" s="37"/>
      <c r="M1080" s="37" t="s">
        <v>3086</v>
      </c>
      <c r="N1080" s="37" t="s">
        <v>3087</v>
      </c>
      <c r="O1080" s="264"/>
      <c r="P1080" s="264"/>
    </row>
    <row r="1081" s="207" customFormat="1" ht="29" customHeight="1" spans="1:16">
      <c r="A1081" s="260">
        <v>497</v>
      </c>
      <c r="B1081" s="229" t="s">
        <v>3090</v>
      </c>
      <c r="C1081" s="267"/>
      <c r="D1081" s="267" t="s">
        <v>3091</v>
      </c>
      <c r="E1081" s="69" t="s">
        <v>22</v>
      </c>
      <c r="F1081" s="267" t="s">
        <v>32</v>
      </c>
      <c r="G1081" s="267">
        <v>2</v>
      </c>
      <c r="H1081" s="268">
        <v>40</v>
      </c>
      <c r="I1081" s="221">
        <f t="shared" si="17"/>
        <v>80</v>
      </c>
      <c r="J1081" s="269">
        <v>4</v>
      </c>
      <c r="K1081" s="269">
        <v>150</v>
      </c>
      <c r="L1081" s="37"/>
      <c r="M1081" s="37" t="s">
        <v>3086</v>
      </c>
      <c r="N1081" s="37" t="s">
        <v>3087</v>
      </c>
      <c r="O1081" s="264"/>
      <c r="P1081" s="264"/>
    </row>
    <row r="1082" s="207" customFormat="1" ht="29" customHeight="1" spans="1:16">
      <c r="A1082" s="260">
        <v>498</v>
      </c>
      <c r="B1082" s="79" t="s">
        <v>3092</v>
      </c>
      <c r="C1082" s="267"/>
      <c r="D1082" s="57" t="s">
        <v>3093</v>
      </c>
      <c r="E1082" s="69" t="s">
        <v>22</v>
      </c>
      <c r="F1082" s="267" t="s">
        <v>118</v>
      </c>
      <c r="G1082" s="267">
        <v>15</v>
      </c>
      <c r="H1082" s="268">
        <v>12</v>
      </c>
      <c r="I1082" s="221">
        <f t="shared" si="17"/>
        <v>180</v>
      </c>
      <c r="J1082" s="269">
        <v>4</v>
      </c>
      <c r="K1082" s="269">
        <v>150</v>
      </c>
      <c r="L1082" s="37"/>
      <c r="M1082" s="37" t="s">
        <v>3086</v>
      </c>
      <c r="N1082" s="37" t="s">
        <v>3087</v>
      </c>
      <c r="O1082" s="264"/>
      <c r="P1082" s="264"/>
    </row>
    <row r="1083" s="207" customFormat="1" ht="29" customHeight="1" spans="1:16">
      <c r="A1083" s="260">
        <v>499</v>
      </c>
      <c r="B1083" s="229" t="s">
        <v>3094</v>
      </c>
      <c r="C1083" s="267"/>
      <c r="D1083" s="229" t="s">
        <v>3095</v>
      </c>
      <c r="E1083" s="69" t="s">
        <v>22</v>
      </c>
      <c r="F1083" s="267" t="s">
        <v>32</v>
      </c>
      <c r="G1083" s="267">
        <v>1</v>
      </c>
      <c r="H1083" s="268">
        <v>420</v>
      </c>
      <c r="I1083" s="221">
        <f t="shared" si="17"/>
        <v>420</v>
      </c>
      <c r="J1083" s="269">
        <v>4</v>
      </c>
      <c r="K1083" s="269">
        <v>150</v>
      </c>
      <c r="L1083" s="37"/>
      <c r="M1083" s="37" t="s">
        <v>3086</v>
      </c>
      <c r="N1083" s="37" t="s">
        <v>3087</v>
      </c>
      <c r="O1083" s="264"/>
      <c r="P1083" s="264"/>
    </row>
    <row r="1084" s="207" customFormat="1" ht="29" customHeight="1" spans="1:16">
      <c r="A1084" s="260">
        <v>500</v>
      </c>
      <c r="B1084" s="229" t="s">
        <v>3096</v>
      </c>
      <c r="C1084" s="267"/>
      <c r="D1084" s="267" t="s">
        <v>3097</v>
      </c>
      <c r="E1084" s="69" t="s">
        <v>22</v>
      </c>
      <c r="F1084" s="267" t="s">
        <v>45</v>
      </c>
      <c r="G1084" s="267">
        <v>2</v>
      </c>
      <c r="H1084" s="268">
        <v>27</v>
      </c>
      <c r="I1084" s="221">
        <f t="shared" si="17"/>
        <v>54</v>
      </c>
      <c r="J1084" s="269">
        <v>4</v>
      </c>
      <c r="K1084" s="269">
        <v>150</v>
      </c>
      <c r="L1084" s="37"/>
      <c r="M1084" s="37" t="s">
        <v>3086</v>
      </c>
      <c r="N1084" s="37" t="s">
        <v>3087</v>
      </c>
      <c r="O1084" s="264"/>
      <c r="P1084" s="264"/>
    </row>
    <row r="1085" s="207" customFormat="1" ht="29" customHeight="1" spans="1:16">
      <c r="A1085" s="260">
        <v>501</v>
      </c>
      <c r="B1085" s="229" t="s">
        <v>3098</v>
      </c>
      <c r="C1085" s="229"/>
      <c r="D1085" s="229" t="s">
        <v>3099</v>
      </c>
      <c r="E1085" s="69" t="s">
        <v>22</v>
      </c>
      <c r="F1085" s="267" t="s">
        <v>32</v>
      </c>
      <c r="G1085" s="267">
        <v>2</v>
      </c>
      <c r="H1085" s="268">
        <v>180</v>
      </c>
      <c r="I1085" s="221">
        <f t="shared" si="17"/>
        <v>360</v>
      </c>
      <c r="J1085" s="269">
        <v>4</v>
      </c>
      <c r="K1085" s="269">
        <v>150</v>
      </c>
      <c r="L1085" s="37"/>
      <c r="M1085" s="37" t="s">
        <v>3086</v>
      </c>
      <c r="N1085" s="37" t="s">
        <v>3087</v>
      </c>
      <c r="O1085" s="264"/>
      <c r="P1085" s="264"/>
    </row>
    <row r="1086" s="207" customFormat="1" ht="29" customHeight="1" spans="1:16">
      <c r="A1086" s="260">
        <v>502</v>
      </c>
      <c r="B1086" s="229" t="s">
        <v>3100</v>
      </c>
      <c r="C1086" s="229"/>
      <c r="D1086" s="229" t="s">
        <v>3101</v>
      </c>
      <c r="E1086" s="69" t="s">
        <v>22</v>
      </c>
      <c r="F1086" s="267" t="s">
        <v>32</v>
      </c>
      <c r="G1086" s="267">
        <v>2</v>
      </c>
      <c r="H1086" s="268">
        <v>185</v>
      </c>
      <c r="I1086" s="221">
        <f t="shared" si="17"/>
        <v>370</v>
      </c>
      <c r="J1086" s="269">
        <v>4</v>
      </c>
      <c r="K1086" s="269">
        <v>150</v>
      </c>
      <c r="L1086" s="37"/>
      <c r="M1086" s="37" t="s">
        <v>3086</v>
      </c>
      <c r="N1086" s="37" t="s">
        <v>3087</v>
      </c>
      <c r="O1086" s="264"/>
      <c r="P1086" s="264"/>
    </row>
    <row r="1087" s="207" customFormat="1" ht="29" customHeight="1" spans="1:16">
      <c r="A1087" s="260">
        <v>503</v>
      </c>
      <c r="B1087" s="229" t="s">
        <v>3102</v>
      </c>
      <c r="C1087" s="229"/>
      <c r="D1087" s="267" t="s">
        <v>3103</v>
      </c>
      <c r="E1087" s="69" t="s">
        <v>22</v>
      </c>
      <c r="F1087" s="267" t="s">
        <v>32</v>
      </c>
      <c r="G1087" s="267">
        <v>1</v>
      </c>
      <c r="H1087" s="268">
        <v>140</v>
      </c>
      <c r="I1087" s="221">
        <f t="shared" si="17"/>
        <v>140</v>
      </c>
      <c r="J1087" s="269">
        <v>4</v>
      </c>
      <c r="K1087" s="269">
        <v>150</v>
      </c>
      <c r="L1087" s="37"/>
      <c r="M1087" s="37" t="s">
        <v>3086</v>
      </c>
      <c r="N1087" s="37" t="s">
        <v>3104</v>
      </c>
      <c r="O1087" s="264"/>
      <c r="P1087" s="264"/>
    </row>
    <row r="1088" s="207" customFormat="1" ht="29" customHeight="1" spans="1:16">
      <c r="A1088" s="260">
        <v>504</v>
      </c>
      <c r="B1088" s="229" t="s">
        <v>2732</v>
      </c>
      <c r="C1088" s="229"/>
      <c r="D1088" s="267" t="s">
        <v>3105</v>
      </c>
      <c r="E1088" s="69" t="s">
        <v>22</v>
      </c>
      <c r="F1088" s="267" t="s">
        <v>32</v>
      </c>
      <c r="G1088" s="267">
        <v>2</v>
      </c>
      <c r="H1088" s="268">
        <v>60</v>
      </c>
      <c r="I1088" s="221">
        <f t="shared" si="17"/>
        <v>120</v>
      </c>
      <c r="J1088" s="269">
        <v>4</v>
      </c>
      <c r="K1088" s="269">
        <v>150</v>
      </c>
      <c r="L1088" s="37"/>
      <c r="M1088" s="37" t="s">
        <v>3086</v>
      </c>
      <c r="N1088" s="37" t="s">
        <v>3104</v>
      </c>
      <c r="O1088" s="264"/>
      <c r="P1088" s="264"/>
    </row>
    <row r="1089" s="207" customFormat="1" ht="29" customHeight="1" spans="1:16">
      <c r="A1089" s="260">
        <v>505</v>
      </c>
      <c r="B1089" s="229" t="s">
        <v>2734</v>
      </c>
      <c r="C1089" s="229"/>
      <c r="D1089" s="267" t="s">
        <v>2735</v>
      </c>
      <c r="E1089" s="69" t="s">
        <v>22</v>
      </c>
      <c r="F1089" s="267" t="s">
        <v>32</v>
      </c>
      <c r="G1089" s="267">
        <v>2</v>
      </c>
      <c r="H1089" s="268">
        <v>63</v>
      </c>
      <c r="I1089" s="221">
        <f t="shared" si="17"/>
        <v>126</v>
      </c>
      <c r="J1089" s="269">
        <v>4</v>
      </c>
      <c r="K1089" s="269">
        <v>150</v>
      </c>
      <c r="L1089" s="37"/>
      <c r="M1089" s="37" t="s">
        <v>3086</v>
      </c>
      <c r="N1089" s="37" t="s">
        <v>3104</v>
      </c>
      <c r="O1089" s="264"/>
      <c r="P1089" s="264"/>
    </row>
    <row r="1090" s="207" customFormat="1" ht="29" customHeight="1" spans="1:16">
      <c r="A1090" s="260">
        <v>506</v>
      </c>
      <c r="B1090" s="229" t="s">
        <v>3100</v>
      </c>
      <c r="C1090" s="229"/>
      <c r="D1090" s="229" t="s">
        <v>3101</v>
      </c>
      <c r="E1090" s="69" t="s">
        <v>22</v>
      </c>
      <c r="F1090" s="267" t="s">
        <v>32</v>
      </c>
      <c r="G1090" s="267">
        <v>2</v>
      </c>
      <c r="H1090" s="268">
        <v>175</v>
      </c>
      <c r="I1090" s="221">
        <f t="shared" si="17"/>
        <v>350</v>
      </c>
      <c r="J1090" s="269">
        <v>4</v>
      </c>
      <c r="K1090" s="269">
        <v>150</v>
      </c>
      <c r="L1090" s="37"/>
      <c r="M1090" s="37" t="s">
        <v>3086</v>
      </c>
      <c r="N1090" s="37" t="s">
        <v>3104</v>
      </c>
      <c r="O1090" s="264"/>
      <c r="P1090" s="264"/>
    </row>
    <row r="1091" s="207" customFormat="1" ht="29" customHeight="1" spans="1:16">
      <c r="A1091" s="260">
        <v>507</v>
      </c>
      <c r="B1091" s="229" t="s">
        <v>2835</v>
      </c>
      <c r="C1091" s="229"/>
      <c r="D1091" s="229" t="s">
        <v>2757</v>
      </c>
      <c r="E1091" s="69" t="s">
        <v>22</v>
      </c>
      <c r="F1091" s="267" t="s">
        <v>32</v>
      </c>
      <c r="G1091" s="267">
        <v>12</v>
      </c>
      <c r="H1091" s="268">
        <v>4</v>
      </c>
      <c r="I1091" s="221">
        <f t="shared" si="17"/>
        <v>48</v>
      </c>
      <c r="J1091" s="269">
        <v>4</v>
      </c>
      <c r="K1091" s="269">
        <v>150</v>
      </c>
      <c r="L1091" s="37"/>
      <c r="M1091" s="37" t="s">
        <v>3086</v>
      </c>
      <c r="N1091" s="37" t="s">
        <v>3104</v>
      </c>
      <c r="O1091" s="264"/>
      <c r="P1091" s="264"/>
    </row>
    <row r="1092" s="207" customFormat="1" ht="29" customHeight="1" spans="1:16">
      <c r="A1092" s="260">
        <v>508</v>
      </c>
      <c r="B1092" s="229" t="s">
        <v>2835</v>
      </c>
      <c r="C1092" s="229"/>
      <c r="D1092" s="229" t="s">
        <v>2758</v>
      </c>
      <c r="E1092" s="69" t="s">
        <v>22</v>
      </c>
      <c r="F1092" s="267" t="s">
        <v>32</v>
      </c>
      <c r="G1092" s="267">
        <v>24</v>
      </c>
      <c r="H1092" s="268">
        <v>4</v>
      </c>
      <c r="I1092" s="221">
        <f t="shared" si="17"/>
        <v>96</v>
      </c>
      <c r="J1092" s="269">
        <v>4</v>
      </c>
      <c r="K1092" s="269">
        <v>150</v>
      </c>
      <c r="L1092" s="37"/>
      <c r="M1092" s="37" t="s">
        <v>3086</v>
      </c>
      <c r="N1092" s="37" t="s">
        <v>3104</v>
      </c>
      <c r="O1092" s="264"/>
      <c r="P1092" s="264"/>
    </row>
    <row r="1093" s="207" customFormat="1" ht="29" customHeight="1" spans="1:16">
      <c r="A1093" s="260">
        <v>509</v>
      </c>
      <c r="B1093" s="229" t="s">
        <v>2835</v>
      </c>
      <c r="C1093" s="229"/>
      <c r="D1093" s="229" t="s">
        <v>2836</v>
      </c>
      <c r="E1093" s="69" t="s">
        <v>22</v>
      </c>
      <c r="F1093" s="267" t="s">
        <v>32</v>
      </c>
      <c r="G1093" s="267">
        <v>6</v>
      </c>
      <c r="H1093" s="268">
        <v>20</v>
      </c>
      <c r="I1093" s="221">
        <f t="shared" si="17"/>
        <v>120</v>
      </c>
      <c r="J1093" s="269">
        <v>4</v>
      </c>
      <c r="K1093" s="269">
        <v>150</v>
      </c>
      <c r="L1093" s="37"/>
      <c r="M1093" s="37" t="s">
        <v>3086</v>
      </c>
      <c r="N1093" s="37" t="s">
        <v>3104</v>
      </c>
      <c r="O1093" s="264"/>
      <c r="P1093" s="264"/>
    </row>
    <row r="1094" s="207" customFormat="1" ht="29" customHeight="1" spans="1:16">
      <c r="A1094" s="260">
        <v>510</v>
      </c>
      <c r="B1094" s="229" t="s">
        <v>2835</v>
      </c>
      <c r="C1094" s="229"/>
      <c r="D1094" s="229" t="s">
        <v>2837</v>
      </c>
      <c r="E1094" s="69" t="s">
        <v>22</v>
      </c>
      <c r="F1094" s="267" t="s">
        <v>32</v>
      </c>
      <c r="G1094" s="267">
        <v>18</v>
      </c>
      <c r="H1094" s="268">
        <v>26</v>
      </c>
      <c r="I1094" s="221">
        <f t="shared" si="17"/>
        <v>468</v>
      </c>
      <c r="J1094" s="269">
        <v>4</v>
      </c>
      <c r="K1094" s="269">
        <v>150</v>
      </c>
      <c r="L1094" s="37"/>
      <c r="M1094" s="37" t="s">
        <v>3086</v>
      </c>
      <c r="N1094" s="37" t="s">
        <v>3104</v>
      </c>
      <c r="O1094" s="264"/>
      <c r="P1094" s="264"/>
    </row>
    <row r="1095" s="207" customFormat="1" ht="29" customHeight="1" spans="1:16">
      <c r="A1095" s="260">
        <v>511</v>
      </c>
      <c r="B1095" s="229" t="s">
        <v>2835</v>
      </c>
      <c r="C1095" s="229"/>
      <c r="D1095" s="229" t="s">
        <v>2838</v>
      </c>
      <c r="E1095" s="69" t="s">
        <v>22</v>
      </c>
      <c r="F1095" s="267" t="s">
        <v>32</v>
      </c>
      <c r="G1095" s="267">
        <v>5</v>
      </c>
      <c r="H1095" s="268">
        <v>27</v>
      </c>
      <c r="I1095" s="221">
        <f t="shared" si="17"/>
        <v>135</v>
      </c>
      <c r="J1095" s="269">
        <v>4</v>
      </c>
      <c r="K1095" s="269">
        <v>150</v>
      </c>
      <c r="L1095" s="37"/>
      <c r="M1095" s="37" t="s">
        <v>3086</v>
      </c>
      <c r="N1095" s="37" t="s">
        <v>3104</v>
      </c>
      <c r="O1095" s="264"/>
      <c r="P1095" s="264"/>
    </row>
    <row r="1096" s="207" customFormat="1" ht="29" customHeight="1" spans="1:16">
      <c r="A1096" s="260">
        <v>512</v>
      </c>
      <c r="B1096" s="229" t="s">
        <v>2843</v>
      </c>
      <c r="C1096" s="229"/>
      <c r="D1096" s="229" t="s">
        <v>3106</v>
      </c>
      <c r="E1096" s="69" t="s">
        <v>22</v>
      </c>
      <c r="F1096" s="267" t="s">
        <v>32</v>
      </c>
      <c r="G1096" s="267">
        <v>18</v>
      </c>
      <c r="H1096" s="268">
        <v>15</v>
      </c>
      <c r="I1096" s="221">
        <f t="shared" si="17"/>
        <v>270</v>
      </c>
      <c r="J1096" s="269">
        <v>4</v>
      </c>
      <c r="K1096" s="269">
        <v>150</v>
      </c>
      <c r="L1096" s="37"/>
      <c r="M1096" s="37" t="s">
        <v>3086</v>
      </c>
      <c r="N1096" s="37" t="s">
        <v>3104</v>
      </c>
      <c r="O1096" s="264"/>
      <c r="P1096" s="264"/>
    </row>
    <row r="1097" s="207" customFormat="1" ht="29" customHeight="1" spans="1:16">
      <c r="A1097" s="260">
        <v>513</v>
      </c>
      <c r="B1097" s="229" t="s">
        <v>2269</v>
      </c>
      <c r="C1097" s="267"/>
      <c r="D1097" s="267" t="s">
        <v>3107</v>
      </c>
      <c r="E1097" s="69" t="s">
        <v>22</v>
      </c>
      <c r="F1097" s="267" t="s">
        <v>27</v>
      </c>
      <c r="G1097" s="267">
        <v>10</v>
      </c>
      <c r="H1097" s="268">
        <v>13.5</v>
      </c>
      <c r="I1097" s="221">
        <f t="shared" ref="I1097:I1123" si="18">H1097*G1097</f>
        <v>135</v>
      </c>
      <c r="J1097" s="269">
        <v>4</v>
      </c>
      <c r="K1097" s="269">
        <v>150</v>
      </c>
      <c r="L1097" s="37"/>
      <c r="M1097" s="37" t="s">
        <v>3086</v>
      </c>
      <c r="N1097" s="37" t="s">
        <v>3104</v>
      </c>
      <c r="O1097" s="264"/>
      <c r="P1097" s="264"/>
    </row>
    <row r="1098" s="207" customFormat="1" ht="29" customHeight="1" spans="1:16">
      <c r="A1098" s="260">
        <v>514</v>
      </c>
      <c r="B1098" s="229" t="s">
        <v>3108</v>
      </c>
      <c r="C1098" s="267"/>
      <c r="D1098" s="267" t="s">
        <v>3109</v>
      </c>
      <c r="E1098" s="69" t="s">
        <v>22</v>
      </c>
      <c r="F1098" s="267" t="s">
        <v>413</v>
      </c>
      <c r="G1098" s="267">
        <v>4</v>
      </c>
      <c r="H1098" s="268">
        <v>13</v>
      </c>
      <c r="I1098" s="221">
        <f t="shared" si="18"/>
        <v>52</v>
      </c>
      <c r="J1098" s="269">
        <v>4</v>
      </c>
      <c r="K1098" s="269">
        <v>150</v>
      </c>
      <c r="L1098" s="37"/>
      <c r="M1098" s="37" t="s">
        <v>3086</v>
      </c>
      <c r="N1098" s="37" t="s">
        <v>3104</v>
      </c>
      <c r="O1098" s="264"/>
      <c r="P1098" s="264"/>
    </row>
    <row r="1099" s="207" customFormat="1" ht="29" customHeight="1" spans="1:16">
      <c r="A1099" s="260">
        <v>515</v>
      </c>
      <c r="B1099" s="229" t="s">
        <v>3082</v>
      </c>
      <c r="C1099" s="267"/>
      <c r="D1099" s="267" t="s">
        <v>3083</v>
      </c>
      <c r="E1099" s="69" t="s">
        <v>22</v>
      </c>
      <c r="F1099" s="267" t="s">
        <v>32</v>
      </c>
      <c r="G1099" s="267">
        <v>6</v>
      </c>
      <c r="H1099" s="268">
        <v>17</v>
      </c>
      <c r="I1099" s="221">
        <f t="shared" si="18"/>
        <v>102</v>
      </c>
      <c r="J1099" s="269">
        <v>4</v>
      </c>
      <c r="K1099" s="269">
        <v>150</v>
      </c>
      <c r="L1099" s="37"/>
      <c r="M1099" s="37" t="s">
        <v>3086</v>
      </c>
      <c r="N1099" s="37" t="s">
        <v>3104</v>
      </c>
      <c r="O1099" s="264"/>
      <c r="P1099" s="264"/>
    </row>
    <row r="1100" s="207" customFormat="1" ht="29" customHeight="1" spans="1:16">
      <c r="A1100" s="260">
        <v>516</v>
      </c>
      <c r="B1100" s="229" t="s">
        <v>3110</v>
      </c>
      <c r="C1100" s="267"/>
      <c r="D1100" s="267" t="s">
        <v>3111</v>
      </c>
      <c r="E1100" s="69" t="s">
        <v>22</v>
      </c>
      <c r="F1100" s="267" t="s">
        <v>32</v>
      </c>
      <c r="G1100" s="267">
        <v>10</v>
      </c>
      <c r="H1100" s="268">
        <v>29</v>
      </c>
      <c r="I1100" s="221">
        <f t="shared" si="18"/>
        <v>290</v>
      </c>
      <c r="J1100" s="269">
        <v>4</v>
      </c>
      <c r="K1100" s="269">
        <v>150</v>
      </c>
      <c r="L1100" s="37"/>
      <c r="M1100" s="37" t="s">
        <v>3086</v>
      </c>
      <c r="N1100" s="37" t="s">
        <v>3104</v>
      </c>
      <c r="O1100" s="264"/>
      <c r="P1100" s="264"/>
    </row>
    <row r="1101" s="207" customFormat="1" ht="29" customHeight="1" spans="1:16">
      <c r="A1101" s="260">
        <v>517</v>
      </c>
      <c r="B1101" s="229" t="s">
        <v>3112</v>
      </c>
      <c r="C1101" s="267"/>
      <c r="D1101" s="267" t="s">
        <v>3113</v>
      </c>
      <c r="E1101" s="69" t="s">
        <v>22</v>
      </c>
      <c r="F1101" s="267" t="s">
        <v>3114</v>
      </c>
      <c r="G1101" s="267">
        <v>10</v>
      </c>
      <c r="H1101" s="268">
        <v>35</v>
      </c>
      <c r="I1101" s="221">
        <f t="shared" si="18"/>
        <v>350</v>
      </c>
      <c r="J1101" s="269">
        <v>4</v>
      </c>
      <c r="K1101" s="269">
        <v>150</v>
      </c>
      <c r="L1101" s="37"/>
      <c r="M1101" s="37" t="s">
        <v>3086</v>
      </c>
      <c r="N1101" s="37" t="s">
        <v>3104</v>
      </c>
      <c r="O1101" s="264"/>
      <c r="P1101" s="264"/>
    </row>
    <row r="1102" s="207" customFormat="1" ht="29" customHeight="1" spans="1:16">
      <c r="A1102" s="260">
        <v>518</v>
      </c>
      <c r="B1102" s="229" t="s">
        <v>3112</v>
      </c>
      <c r="C1102" s="267"/>
      <c r="D1102" s="267" t="s">
        <v>3115</v>
      </c>
      <c r="E1102" s="69" t="s">
        <v>22</v>
      </c>
      <c r="F1102" s="267" t="s">
        <v>3114</v>
      </c>
      <c r="G1102" s="267">
        <v>10</v>
      </c>
      <c r="H1102" s="268">
        <v>35</v>
      </c>
      <c r="I1102" s="221">
        <f t="shared" si="18"/>
        <v>350</v>
      </c>
      <c r="J1102" s="269">
        <v>4</v>
      </c>
      <c r="K1102" s="269">
        <v>150</v>
      </c>
      <c r="L1102" s="37"/>
      <c r="M1102" s="37" t="s">
        <v>3086</v>
      </c>
      <c r="N1102" s="37" t="s">
        <v>3104</v>
      </c>
      <c r="O1102" s="264"/>
      <c r="P1102" s="264"/>
    </row>
    <row r="1103" s="207" customFormat="1" ht="29" customHeight="1" spans="1:16">
      <c r="A1103" s="260">
        <v>519</v>
      </c>
      <c r="B1103" s="229" t="s">
        <v>3116</v>
      </c>
      <c r="C1103" s="267"/>
      <c r="D1103" s="267" t="s">
        <v>3117</v>
      </c>
      <c r="E1103" s="69" t="s">
        <v>22</v>
      </c>
      <c r="F1103" s="267" t="s">
        <v>3114</v>
      </c>
      <c r="G1103" s="267">
        <v>20</v>
      </c>
      <c r="H1103" s="268">
        <v>9</v>
      </c>
      <c r="I1103" s="221">
        <f t="shared" si="18"/>
        <v>180</v>
      </c>
      <c r="J1103" s="269">
        <v>4</v>
      </c>
      <c r="K1103" s="269">
        <v>150</v>
      </c>
      <c r="L1103" s="37"/>
      <c r="M1103" s="37" t="s">
        <v>3086</v>
      </c>
      <c r="N1103" s="37" t="s">
        <v>3104</v>
      </c>
      <c r="O1103" s="264"/>
      <c r="P1103" s="264"/>
    </row>
    <row r="1104" s="207" customFormat="1" ht="29" customHeight="1" spans="1:16">
      <c r="A1104" s="260">
        <v>520</v>
      </c>
      <c r="B1104" s="229" t="s">
        <v>3118</v>
      </c>
      <c r="C1104" s="267"/>
      <c r="D1104" s="267" t="s">
        <v>3119</v>
      </c>
      <c r="E1104" s="69" t="s">
        <v>22</v>
      </c>
      <c r="F1104" s="267" t="s">
        <v>137</v>
      </c>
      <c r="G1104" s="267">
        <v>2</v>
      </c>
      <c r="H1104" s="268">
        <v>103</v>
      </c>
      <c r="I1104" s="221">
        <f t="shared" si="18"/>
        <v>206</v>
      </c>
      <c r="J1104" s="269">
        <v>4</v>
      </c>
      <c r="K1104" s="269">
        <v>150</v>
      </c>
      <c r="L1104" s="37"/>
      <c r="M1104" s="37" t="s">
        <v>3086</v>
      </c>
      <c r="N1104" s="37" t="s">
        <v>3104</v>
      </c>
      <c r="O1104" s="264"/>
      <c r="P1104" s="264"/>
    </row>
    <row r="1105" s="207" customFormat="1" ht="29" customHeight="1" spans="1:16">
      <c r="A1105" s="260">
        <v>521</v>
      </c>
      <c r="B1105" s="229" t="s">
        <v>3120</v>
      </c>
      <c r="C1105" s="267"/>
      <c r="D1105" s="267" t="s">
        <v>3121</v>
      </c>
      <c r="E1105" s="69" t="s">
        <v>22</v>
      </c>
      <c r="F1105" s="267" t="s">
        <v>32</v>
      </c>
      <c r="G1105" s="267">
        <v>6</v>
      </c>
      <c r="H1105" s="239">
        <v>14</v>
      </c>
      <c r="I1105" s="221">
        <f t="shared" si="18"/>
        <v>84</v>
      </c>
      <c r="J1105" s="269">
        <v>4</v>
      </c>
      <c r="K1105" s="269">
        <v>150</v>
      </c>
      <c r="L1105" s="37"/>
      <c r="M1105" s="37" t="s">
        <v>3086</v>
      </c>
      <c r="N1105" s="37" t="s">
        <v>3104</v>
      </c>
      <c r="O1105" s="264"/>
      <c r="P1105" s="264"/>
    </row>
    <row r="1106" s="207" customFormat="1" ht="29" customHeight="1" spans="1:16">
      <c r="A1106" s="260">
        <v>522</v>
      </c>
      <c r="B1106" s="229" t="s">
        <v>3122</v>
      </c>
      <c r="C1106" s="267"/>
      <c r="D1106" s="267" t="s">
        <v>3123</v>
      </c>
      <c r="E1106" s="69" t="s">
        <v>22</v>
      </c>
      <c r="F1106" s="267" t="s">
        <v>32</v>
      </c>
      <c r="G1106" s="267">
        <v>2</v>
      </c>
      <c r="H1106" s="239">
        <v>17</v>
      </c>
      <c r="I1106" s="221">
        <f t="shared" si="18"/>
        <v>34</v>
      </c>
      <c r="J1106" s="269">
        <v>4</v>
      </c>
      <c r="K1106" s="269">
        <v>150</v>
      </c>
      <c r="L1106" s="37"/>
      <c r="M1106" s="37" t="s">
        <v>3086</v>
      </c>
      <c r="N1106" s="37" t="s">
        <v>3104</v>
      </c>
      <c r="O1106" s="264"/>
      <c r="P1106" s="264"/>
    </row>
    <row r="1107" s="207" customFormat="1" ht="29" customHeight="1" spans="1:16">
      <c r="A1107" s="260">
        <v>523</v>
      </c>
      <c r="B1107" s="229" t="s">
        <v>3124</v>
      </c>
      <c r="C1107" s="267"/>
      <c r="D1107" s="267" t="s">
        <v>3125</v>
      </c>
      <c r="E1107" s="69" t="s">
        <v>22</v>
      </c>
      <c r="F1107" s="267" t="s">
        <v>61</v>
      </c>
      <c r="G1107" s="267">
        <v>6</v>
      </c>
      <c r="H1107" s="239">
        <v>0.6</v>
      </c>
      <c r="I1107" s="221">
        <f t="shared" si="18"/>
        <v>3.6</v>
      </c>
      <c r="J1107" s="269">
        <v>4</v>
      </c>
      <c r="K1107" s="269">
        <v>150</v>
      </c>
      <c r="L1107" s="37"/>
      <c r="M1107" s="37" t="s">
        <v>3086</v>
      </c>
      <c r="N1107" s="37" t="s">
        <v>3104</v>
      </c>
      <c r="O1107" s="264"/>
      <c r="P1107" s="264"/>
    </row>
    <row r="1108" s="207" customFormat="1" ht="29" customHeight="1" spans="1:16">
      <c r="A1108" s="260">
        <v>524</v>
      </c>
      <c r="B1108" s="229" t="s">
        <v>3126</v>
      </c>
      <c r="C1108" s="267"/>
      <c r="D1108" s="229" t="s">
        <v>3127</v>
      </c>
      <c r="E1108" s="69" t="s">
        <v>22</v>
      </c>
      <c r="F1108" s="267" t="s">
        <v>32</v>
      </c>
      <c r="G1108" s="267">
        <v>1</v>
      </c>
      <c r="H1108" s="239">
        <v>80</v>
      </c>
      <c r="I1108" s="221">
        <f t="shared" si="18"/>
        <v>80</v>
      </c>
      <c r="J1108" s="269">
        <v>4</v>
      </c>
      <c r="K1108" s="269">
        <v>150</v>
      </c>
      <c r="L1108" s="37"/>
      <c r="M1108" s="37" t="s">
        <v>3086</v>
      </c>
      <c r="N1108" s="37" t="s">
        <v>3104</v>
      </c>
      <c r="O1108" s="264"/>
      <c r="P1108" s="264"/>
    </row>
    <row r="1109" s="207" customFormat="1" ht="29" customHeight="1" spans="1:16">
      <c r="A1109" s="260">
        <v>525</v>
      </c>
      <c r="B1109" s="229" t="s">
        <v>3128</v>
      </c>
      <c r="C1109" s="267"/>
      <c r="D1109" s="229" t="s">
        <v>3129</v>
      </c>
      <c r="E1109" s="69" t="s">
        <v>22</v>
      </c>
      <c r="F1109" s="267" t="s">
        <v>618</v>
      </c>
      <c r="G1109" s="267">
        <v>10</v>
      </c>
      <c r="H1109" s="239">
        <v>10</v>
      </c>
      <c r="I1109" s="221">
        <f t="shared" si="18"/>
        <v>100</v>
      </c>
      <c r="J1109" s="269">
        <v>4</v>
      </c>
      <c r="K1109" s="269">
        <v>150</v>
      </c>
      <c r="L1109" s="37"/>
      <c r="M1109" s="37" t="s">
        <v>3086</v>
      </c>
      <c r="N1109" s="37" t="s">
        <v>3104</v>
      </c>
      <c r="O1109" s="264"/>
      <c r="P1109" s="264"/>
    </row>
    <row r="1110" s="207" customFormat="1" ht="29" customHeight="1" spans="1:16">
      <c r="A1110" s="260">
        <v>526</v>
      </c>
      <c r="B1110" s="229" t="s">
        <v>3130</v>
      </c>
      <c r="C1110" s="267"/>
      <c r="D1110" s="267" t="s">
        <v>3131</v>
      </c>
      <c r="E1110" s="69" t="s">
        <v>22</v>
      </c>
      <c r="F1110" s="267" t="s">
        <v>618</v>
      </c>
      <c r="G1110" s="267">
        <v>10</v>
      </c>
      <c r="H1110" s="239">
        <v>12</v>
      </c>
      <c r="I1110" s="221">
        <f t="shared" si="18"/>
        <v>120</v>
      </c>
      <c r="J1110" s="269">
        <v>4</v>
      </c>
      <c r="K1110" s="269">
        <v>150</v>
      </c>
      <c r="L1110" s="37"/>
      <c r="M1110" s="37" t="s">
        <v>3086</v>
      </c>
      <c r="N1110" s="37" t="s">
        <v>3104</v>
      </c>
      <c r="O1110" s="264"/>
      <c r="P1110" s="264"/>
    </row>
    <row r="1111" s="207" customFormat="1" ht="29" customHeight="1" spans="1:16">
      <c r="A1111" s="260">
        <v>527</v>
      </c>
      <c r="B1111" s="229" t="s">
        <v>3132</v>
      </c>
      <c r="C1111" s="267"/>
      <c r="D1111" s="267" t="s">
        <v>3133</v>
      </c>
      <c r="E1111" s="69" t="s">
        <v>22</v>
      </c>
      <c r="F1111" s="267" t="s">
        <v>45</v>
      </c>
      <c r="G1111" s="267">
        <v>4</v>
      </c>
      <c r="H1111" s="239">
        <v>45</v>
      </c>
      <c r="I1111" s="221">
        <f t="shared" si="18"/>
        <v>180</v>
      </c>
      <c r="J1111" s="269">
        <v>4</v>
      </c>
      <c r="K1111" s="269">
        <v>150</v>
      </c>
      <c r="L1111" s="37"/>
      <c r="M1111" s="37" t="s">
        <v>3086</v>
      </c>
      <c r="N1111" s="37" t="s">
        <v>3104</v>
      </c>
      <c r="O1111" s="264"/>
      <c r="P1111" s="264"/>
    </row>
    <row r="1112" s="207" customFormat="1" ht="29" customHeight="1" spans="1:16">
      <c r="A1112" s="260">
        <v>528</v>
      </c>
      <c r="B1112" s="229" t="s">
        <v>3134</v>
      </c>
      <c r="C1112" s="267"/>
      <c r="D1112" s="267" t="s">
        <v>3135</v>
      </c>
      <c r="E1112" s="69" t="s">
        <v>22</v>
      </c>
      <c r="F1112" s="267" t="s">
        <v>618</v>
      </c>
      <c r="G1112" s="267">
        <v>2</v>
      </c>
      <c r="H1112" s="239">
        <v>78</v>
      </c>
      <c r="I1112" s="221">
        <f t="shared" si="18"/>
        <v>156</v>
      </c>
      <c r="J1112" s="269">
        <v>4</v>
      </c>
      <c r="K1112" s="269">
        <v>150</v>
      </c>
      <c r="L1112" s="37"/>
      <c r="M1112" s="37" t="s">
        <v>3086</v>
      </c>
      <c r="N1112" s="37" t="s">
        <v>3104</v>
      </c>
      <c r="O1112" s="264"/>
      <c r="P1112" s="264"/>
    </row>
    <row r="1113" s="207" customFormat="1" ht="29" customHeight="1" spans="1:16">
      <c r="A1113" s="260">
        <v>529</v>
      </c>
      <c r="B1113" s="229" t="s">
        <v>2877</v>
      </c>
      <c r="C1113" s="267"/>
      <c r="D1113" s="267" t="s">
        <v>3136</v>
      </c>
      <c r="E1113" s="69" t="s">
        <v>22</v>
      </c>
      <c r="F1113" s="267" t="s">
        <v>32</v>
      </c>
      <c r="G1113" s="267">
        <v>2</v>
      </c>
      <c r="H1113" s="239">
        <v>68</v>
      </c>
      <c r="I1113" s="221">
        <f t="shared" si="18"/>
        <v>136</v>
      </c>
      <c r="J1113" s="269">
        <v>4</v>
      </c>
      <c r="K1113" s="269">
        <v>150</v>
      </c>
      <c r="L1113" s="37"/>
      <c r="M1113" s="37" t="s">
        <v>3086</v>
      </c>
      <c r="N1113" s="37" t="s">
        <v>3104</v>
      </c>
      <c r="O1113" s="264"/>
      <c r="P1113" s="264"/>
    </row>
    <row r="1114" s="207" customFormat="1" ht="29" customHeight="1" spans="1:16">
      <c r="A1114" s="260">
        <v>530</v>
      </c>
      <c r="B1114" s="229" t="s">
        <v>3137</v>
      </c>
      <c r="C1114" s="267"/>
      <c r="D1114" s="267" t="s">
        <v>3138</v>
      </c>
      <c r="E1114" s="69" t="s">
        <v>22</v>
      </c>
      <c r="F1114" s="267" t="s">
        <v>973</v>
      </c>
      <c r="G1114" s="267">
        <v>2</v>
      </c>
      <c r="H1114" s="239">
        <v>163</v>
      </c>
      <c r="I1114" s="221">
        <f t="shared" si="18"/>
        <v>326</v>
      </c>
      <c r="J1114" s="269">
        <v>4</v>
      </c>
      <c r="K1114" s="269">
        <v>150</v>
      </c>
      <c r="L1114" s="37"/>
      <c r="M1114" s="37" t="s">
        <v>3086</v>
      </c>
      <c r="N1114" s="37" t="s">
        <v>3104</v>
      </c>
      <c r="O1114" s="264"/>
      <c r="P1114" s="264"/>
    </row>
    <row r="1115" s="207" customFormat="1" ht="29" customHeight="1" spans="1:16">
      <c r="A1115" s="260">
        <v>531</v>
      </c>
      <c r="B1115" s="229" t="s">
        <v>2739</v>
      </c>
      <c r="C1115" s="267"/>
      <c r="D1115" s="267" t="s">
        <v>2740</v>
      </c>
      <c r="E1115" s="69" t="s">
        <v>22</v>
      </c>
      <c r="F1115" s="267" t="s">
        <v>27</v>
      </c>
      <c r="G1115" s="267">
        <v>2</v>
      </c>
      <c r="H1115" s="239">
        <v>77</v>
      </c>
      <c r="I1115" s="221">
        <f t="shared" si="18"/>
        <v>154</v>
      </c>
      <c r="J1115" s="269">
        <v>4</v>
      </c>
      <c r="K1115" s="269">
        <v>150</v>
      </c>
      <c r="L1115" s="37"/>
      <c r="M1115" s="37" t="s">
        <v>3086</v>
      </c>
      <c r="N1115" s="37" t="s">
        <v>3104</v>
      </c>
      <c r="O1115" s="264"/>
      <c r="P1115" s="264"/>
    </row>
    <row r="1116" s="207" customFormat="1" ht="29" customHeight="1" spans="1:16">
      <c r="A1116" s="260">
        <v>532</v>
      </c>
      <c r="B1116" s="229" t="s">
        <v>3139</v>
      </c>
      <c r="C1116" s="267"/>
      <c r="D1116" s="267" t="s">
        <v>3140</v>
      </c>
      <c r="E1116" s="69" t="s">
        <v>22</v>
      </c>
      <c r="F1116" s="267" t="s">
        <v>137</v>
      </c>
      <c r="G1116" s="267">
        <v>2</v>
      </c>
      <c r="H1116" s="239">
        <v>85</v>
      </c>
      <c r="I1116" s="221">
        <f t="shared" si="18"/>
        <v>170</v>
      </c>
      <c r="J1116" s="269">
        <v>4</v>
      </c>
      <c r="K1116" s="269">
        <v>150</v>
      </c>
      <c r="L1116" s="37"/>
      <c r="M1116" s="37" t="s">
        <v>3086</v>
      </c>
      <c r="N1116" s="37" t="s">
        <v>3104</v>
      </c>
      <c r="O1116" s="264"/>
      <c r="P1116" s="264"/>
    </row>
    <row r="1117" s="207" customFormat="1" ht="29" customHeight="1" spans="1:16">
      <c r="A1117" s="260">
        <v>533</v>
      </c>
      <c r="B1117" s="229" t="s">
        <v>3141</v>
      </c>
      <c r="C1117" s="267"/>
      <c r="D1117" s="267" t="s">
        <v>3142</v>
      </c>
      <c r="E1117" s="69" t="s">
        <v>22</v>
      </c>
      <c r="F1117" s="267" t="s">
        <v>23</v>
      </c>
      <c r="G1117" s="267">
        <v>30</v>
      </c>
      <c r="H1117" s="239">
        <v>2.5</v>
      </c>
      <c r="I1117" s="221">
        <f t="shared" si="18"/>
        <v>75</v>
      </c>
      <c r="J1117" s="269">
        <v>4</v>
      </c>
      <c r="K1117" s="269">
        <v>150</v>
      </c>
      <c r="L1117" s="37"/>
      <c r="M1117" s="37" t="s">
        <v>3086</v>
      </c>
      <c r="N1117" s="37" t="s">
        <v>3104</v>
      </c>
      <c r="O1117" s="264"/>
      <c r="P1117" s="264"/>
    </row>
    <row r="1118" s="207" customFormat="1" ht="29" customHeight="1" spans="1:16">
      <c r="A1118" s="260">
        <v>534</v>
      </c>
      <c r="B1118" s="229" t="s">
        <v>1296</v>
      </c>
      <c r="C1118" s="267"/>
      <c r="D1118" s="267" t="s">
        <v>122</v>
      </c>
      <c r="E1118" s="69" t="s">
        <v>22</v>
      </c>
      <c r="F1118" s="267" t="s">
        <v>45</v>
      </c>
      <c r="G1118" s="267">
        <v>4</v>
      </c>
      <c r="H1118" s="239">
        <v>40</v>
      </c>
      <c r="I1118" s="221">
        <f t="shared" si="18"/>
        <v>160</v>
      </c>
      <c r="J1118" s="269">
        <v>4</v>
      </c>
      <c r="K1118" s="269">
        <v>150</v>
      </c>
      <c r="L1118" s="37"/>
      <c r="M1118" s="37" t="s">
        <v>3086</v>
      </c>
      <c r="N1118" s="37" t="s">
        <v>3104</v>
      </c>
      <c r="O1118" s="264"/>
      <c r="P1118" s="264"/>
    </row>
    <row r="1119" s="207" customFormat="1" ht="29" customHeight="1" spans="1:16">
      <c r="A1119" s="260">
        <v>535</v>
      </c>
      <c r="B1119" s="229" t="s">
        <v>3143</v>
      </c>
      <c r="C1119" s="267"/>
      <c r="D1119" s="267" t="s">
        <v>1944</v>
      </c>
      <c r="E1119" s="69" t="s">
        <v>22</v>
      </c>
      <c r="F1119" s="267" t="s">
        <v>27</v>
      </c>
      <c r="G1119" s="267">
        <v>4</v>
      </c>
      <c r="H1119" s="239">
        <v>4</v>
      </c>
      <c r="I1119" s="221">
        <f t="shared" si="18"/>
        <v>16</v>
      </c>
      <c r="J1119" s="269">
        <v>4</v>
      </c>
      <c r="K1119" s="269">
        <v>150</v>
      </c>
      <c r="L1119" s="37"/>
      <c r="M1119" s="37" t="s">
        <v>3086</v>
      </c>
      <c r="N1119" s="37" t="s">
        <v>3104</v>
      </c>
      <c r="O1119" s="264"/>
      <c r="P1119" s="264"/>
    </row>
    <row r="1120" s="207" customFormat="1" ht="29" customHeight="1" spans="1:16">
      <c r="A1120" s="260">
        <v>536</v>
      </c>
      <c r="B1120" s="229" t="s">
        <v>1319</v>
      </c>
      <c r="C1120" s="267"/>
      <c r="D1120" s="267" t="s">
        <v>910</v>
      </c>
      <c r="E1120" s="69" t="s">
        <v>22</v>
      </c>
      <c r="F1120" s="267" t="s">
        <v>23</v>
      </c>
      <c r="G1120" s="267">
        <v>16</v>
      </c>
      <c r="H1120" s="239">
        <v>3.5</v>
      </c>
      <c r="I1120" s="221">
        <f t="shared" si="18"/>
        <v>56</v>
      </c>
      <c r="J1120" s="269">
        <v>4</v>
      </c>
      <c r="K1120" s="269">
        <v>150</v>
      </c>
      <c r="L1120" s="37"/>
      <c r="M1120" s="37" t="s">
        <v>3086</v>
      </c>
      <c r="N1120" s="37" t="s">
        <v>3104</v>
      </c>
      <c r="O1120" s="264"/>
      <c r="P1120" s="264"/>
    </row>
    <row r="1121" s="207" customFormat="1" ht="29" customHeight="1" spans="1:16">
      <c r="A1121" s="260">
        <v>537</v>
      </c>
      <c r="B1121" s="229" t="s">
        <v>420</v>
      </c>
      <c r="C1121" s="267"/>
      <c r="D1121" s="267" t="s">
        <v>3144</v>
      </c>
      <c r="E1121" s="69" t="s">
        <v>22</v>
      </c>
      <c r="F1121" s="267" t="s">
        <v>27</v>
      </c>
      <c r="G1121" s="267">
        <v>4</v>
      </c>
      <c r="H1121" s="239">
        <v>7</v>
      </c>
      <c r="I1121" s="221">
        <f t="shared" si="18"/>
        <v>28</v>
      </c>
      <c r="J1121" s="269">
        <v>4</v>
      </c>
      <c r="K1121" s="269">
        <v>150</v>
      </c>
      <c r="L1121" s="37"/>
      <c r="M1121" s="37" t="s">
        <v>3086</v>
      </c>
      <c r="N1121" s="37" t="s">
        <v>3104</v>
      </c>
      <c r="O1121" s="264"/>
      <c r="P1121" s="264"/>
    </row>
    <row r="1122" s="207" customFormat="1" ht="29" customHeight="1" spans="1:16">
      <c r="A1122" s="260">
        <v>538</v>
      </c>
      <c r="B1122" s="229" t="s">
        <v>3145</v>
      </c>
      <c r="C1122" s="267"/>
      <c r="D1122" s="267" t="s">
        <v>867</v>
      </c>
      <c r="E1122" s="69" t="s">
        <v>22</v>
      </c>
      <c r="F1122" s="267" t="s">
        <v>32</v>
      </c>
      <c r="G1122" s="267">
        <v>2</v>
      </c>
      <c r="H1122" s="239">
        <v>12.5</v>
      </c>
      <c r="I1122" s="221">
        <f t="shared" si="18"/>
        <v>25</v>
      </c>
      <c r="J1122" s="269">
        <v>4</v>
      </c>
      <c r="K1122" s="269">
        <v>150</v>
      </c>
      <c r="L1122" s="37"/>
      <c r="M1122" s="37" t="s">
        <v>3086</v>
      </c>
      <c r="N1122" s="37" t="s">
        <v>3104</v>
      </c>
      <c r="O1122" s="264"/>
      <c r="P1122" s="264"/>
    </row>
    <row r="1123" s="207" customFormat="1" ht="29" customHeight="1" spans="1:16">
      <c r="A1123" s="260">
        <v>539</v>
      </c>
      <c r="B1123" s="229" t="s">
        <v>749</v>
      </c>
      <c r="C1123" s="267"/>
      <c r="D1123" s="267" t="s">
        <v>3146</v>
      </c>
      <c r="E1123" s="69" t="s">
        <v>22</v>
      </c>
      <c r="F1123" s="267" t="s">
        <v>453</v>
      </c>
      <c r="G1123" s="267">
        <v>300</v>
      </c>
      <c r="H1123" s="239">
        <v>0.6</v>
      </c>
      <c r="I1123" s="221">
        <f t="shared" si="18"/>
        <v>180</v>
      </c>
      <c r="J1123" s="269">
        <v>4</v>
      </c>
      <c r="K1123" s="269">
        <v>150</v>
      </c>
      <c r="L1123" s="37"/>
      <c r="M1123" s="37" t="s">
        <v>3086</v>
      </c>
      <c r="N1123" s="37" t="s">
        <v>3104</v>
      </c>
      <c r="O1123" s="264"/>
      <c r="P1123" s="264"/>
    </row>
    <row r="1124" s="207" customFormat="1" ht="29" customHeight="1" spans="1:16">
      <c r="A1124" s="270" t="s">
        <v>1211</v>
      </c>
      <c r="B1124" s="270"/>
      <c r="C1124" s="270"/>
      <c r="D1124" s="270"/>
      <c r="E1124" s="270"/>
      <c r="F1124" s="270"/>
      <c r="G1124" s="270"/>
      <c r="H1124" s="270"/>
      <c r="I1124" s="242">
        <f>SUM(I585:I1123)</f>
        <v>99826.1</v>
      </c>
      <c r="J1124" s="271"/>
      <c r="K1124" s="271"/>
      <c r="L1124" s="272"/>
      <c r="M1124" s="272"/>
      <c r="N1124" s="264"/>
    </row>
  </sheetData>
  <sheetProtection formatCells="0" formatColumns="0" formatRows="0" insertRows="0" insertColumns="0" insertHyperlinks="0" deleteColumns="0" deleteRows="0" sort="0" autoFilter="0" pivotTables="0"/>
  <autoFilter xmlns:etc="http://www.wps.cn/officeDocument/2017/etCustomData" ref="A1:P1124" etc:filterBottomFollowUsedRange="0">
    <extLst/>
  </autoFilter>
  <mergeCells count="38">
    <mergeCell ref="A1:N1"/>
    <mergeCell ref="A2:C2"/>
    <mergeCell ref="J2:N2"/>
    <mergeCell ref="J3:K3"/>
    <mergeCell ref="A579:H579"/>
    <mergeCell ref="A581:N581"/>
    <mergeCell ref="A582:C582"/>
    <mergeCell ref="J582:N582"/>
    <mergeCell ref="J583:K583"/>
    <mergeCell ref="A1124:H1124"/>
    <mergeCell ref="A3:A4"/>
    <mergeCell ref="A583:A584"/>
    <mergeCell ref="B3:B4"/>
    <mergeCell ref="B583:B584"/>
    <mergeCell ref="C3:C4"/>
    <mergeCell ref="C583:C584"/>
    <mergeCell ref="D3:D4"/>
    <mergeCell ref="D583:D584"/>
    <mergeCell ref="E3:E4"/>
    <mergeCell ref="E583:E584"/>
    <mergeCell ref="F3:F4"/>
    <mergeCell ref="F583:F584"/>
    <mergeCell ref="G3:G4"/>
    <mergeCell ref="G583:G584"/>
    <mergeCell ref="H3:H4"/>
    <mergeCell ref="H583:H584"/>
    <mergeCell ref="I3:I4"/>
    <mergeCell ref="I583:I584"/>
    <mergeCell ref="L3:L4"/>
    <mergeCell ref="L583:L584"/>
    <mergeCell ref="M3:M4"/>
    <mergeCell ref="M583:M584"/>
    <mergeCell ref="N3:N4"/>
    <mergeCell ref="N583:N584"/>
    <mergeCell ref="O3:O4"/>
    <mergeCell ref="O583:O584"/>
    <mergeCell ref="P3:P4"/>
    <mergeCell ref="P583:P584"/>
  </mergeCells>
  <conditionalFormatting sqref="I1124">
    <cfRule type="expression" dxfId="7" priority="5">
      <formula>I1124&lt;&gt;#REF!</formula>
    </cfRule>
    <cfRule type="expression" dxfId="7" priority="4">
      <formula>I1124&lt;&gt;#REF!</formula>
    </cfRule>
  </conditionalFormatting>
  <conditionalFormatting sqref="N585:N642">
    <cfRule type="expression" dxfId="7" priority="3">
      <formula>N585&lt;&gt;#REF!</formula>
    </cfRule>
  </conditionalFormatting>
  <conditionalFormatting sqref="B5:B9 D5:M9 B10:M17 B18:B21 D18:M21 B22:M33 B34 D34:M34 B35:M35 B36 D36:M36 B37:M40">
    <cfRule type="expression" dxfId="7" priority="11">
      <formula>B5&lt;&gt;#REF!</formula>
    </cfRule>
  </conditionalFormatting>
  <conditionalFormatting sqref="B585:M642 I643:I1123">
    <cfRule type="expression" dxfId="7" priority="2">
      <formula>B585&lt;&gt;#REF!</formula>
    </cfRule>
    <cfRule type="expression" dxfId="7" priority="1">
      <formula>B585&lt;&gt;#REF!</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00"/>
  <sheetViews>
    <sheetView zoomScale="85" zoomScaleNormal="85" workbookViewId="0">
      <selection activeCell="P933" sqref="P933"/>
    </sheetView>
  </sheetViews>
  <sheetFormatPr defaultColWidth="9" defaultRowHeight="13.5"/>
  <cols>
    <col min="2" max="2" width="15" customWidth="1"/>
    <col min="3" max="3" width="35.5" customWidth="1"/>
    <col min="4" max="4" width="23.375" customWidth="1"/>
    <col min="10" max="10" width="15.75" customWidth="1"/>
    <col min="12" max="12" width="17.25" customWidth="1"/>
    <col min="15" max="15" width="12.5" customWidth="1"/>
  </cols>
  <sheetData>
    <row r="1" ht="18.75" spans="1:16">
      <c r="A1" s="182" t="s">
        <v>3147</v>
      </c>
      <c r="B1" s="179"/>
      <c r="C1" s="179"/>
      <c r="D1" s="179"/>
      <c r="E1" s="179"/>
      <c r="F1" s="179"/>
      <c r="G1" s="179"/>
      <c r="H1" s="183"/>
      <c r="I1" s="184"/>
      <c r="J1" s="185"/>
      <c r="K1" s="185"/>
      <c r="L1" s="186"/>
      <c r="M1" s="179"/>
      <c r="N1" s="179"/>
    </row>
    <row r="2" s="177" customFormat="1" ht="27" customHeight="1" spans="1:16">
      <c r="A2" s="187" t="s">
        <v>3148</v>
      </c>
      <c r="B2" s="187"/>
      <c r="C2" s="187"/>
      <c r="D2" s="187"/>
      <c r="E2" s="186"/>
      <c r="F2" s="186"/>
      <c r="G2" s="186"/>
      <c r="H2" s="184"/>
      <c r="I2" s="184"/>
      <c r="J2" s="187" t="s">
        <v>4</v>
      </c>
      <c r="K2" s="188"/>
      <c r="L2" s="188"/>
      <c r="M2" s="188"/>
      <c r="N2" s="188"/>
    </row>
    <row r="3" s="178" customFormat="1" ht="23.1" customHeight="1" spans="1:16">
      <c r="A3" s="189" t="s">
        <v>5</v>
      </c>
      <c r="B3" s="189" t="s">
        <v>6</v>
      </c>
      <c r="C3" s="190"/>
      <c r="D3" s="191" t="s">
        <v>3149</v>
      </c>
      <c r="E3" s="189" t="s">
        <v>8</v>
      </c>
      <c r="F3" s="189" t="s">
        <v>9</v>
      </c>
      <c r="G3" s="189" t="s">
        <v>10</v>
      </c>
      <c r="H3" s="192" t="s">
        <v>11</v>
      </c>
      <c r="I3" s="192" t="s">
        <v>12</v>
      </c>
      <c r="J3" s="189" t="s">
        <v>13</v>
      </c>
      <c r="K3" s="189"/>
      <c r="L3" s="190"/>
      <c r="M3" s="193" t="s">
        <v>3150</v>
      </c>
      <c r="N3" s="189" t="s">
        <v>15</v>
      </c>
      <c r="O3" s="16" t="s">
        <v>16</v>
      </c>
      <c r="P3" s="17" t="s">
        <v>17</v>
      </c>
    </row>
    <row r="4" s="178" customFormat="1" ht="23.1" customHeight="1" spans="1:16">
      <c r="A4" s="189"/>
      <c r="B4" s="189"/>
      <c r="C4" s="189"/>
      <c r="D4" s="194"/>
      <c r="E4" s="189"/>
      <c r="F4" s="189"/>
      <c r="G4" s="189"/>
      <c r="H4" s="192"/>
      <c r="I4" s="192"/>
      <c r="J4" s="189" t="s">
        <v>18</v>
      </c>
      <c r="K4" s="189" t="s">
        <v>19</v>
      </c>
      <c r="L4" s="189"/>
      <c r="M4" s="189"/>
      <c r="N4" s="189"/>
      <c r="O4" s="16"/>
      <c r="P4" s="17"/>
    </row>
    <row r="5" ht="26" customHeight="1" spans="1:16">
      <c r="A5" s="37">
        <v>1</v>
      </c>
      <c r="B5" s="79" t="s">
        <v>3151</v>
      </c>
      <c r="C5" s="79"/>
      <c r="D5" s="79" t="s">
        <v>867</v>
      </c>
      <c r="E5" s="79" t="s">
        <v>22</v>
      </c>
      <c r="F5" s="79" t="s">
        <v>27</v>
      </c>
      <c r="G5" s="79">
        <v>5</v>
      </c>
      <c r="H5" s="79">
        <v>15</v>
      </c>
      <c r="I5" s="79">
        <f t="shared" ref="I5:I68" si="0">G5*H5</f>
        <v>75</v>
      </c>
      <c r="J5" s="79" t="s">
        <v>3152</v>
      </c>
      <c r="K5" s="79">
        <v>180</v>
      </c>
      <c r="L5" s="79"/>
      <c r="M5" s="79" t="s">
        <v>24</v>
      </c>
      <c r="N5" s="37"/>
      <c r="O5" s="195"/>
      <c r="P5" s="195"/>
    </row>
    <row r="6" ht="26" customHeight="1" spans="1:16">
      <c r="A6" s="37">
        <v>2</v>
      </c>
      <c r="B6" s="79" t="s">
        <v>3153</v>
      </c>
      <c r="C6" s="79"/>
      <c r="D6" s="79" t="s">
        <v>867</v>
      </c>
      <c r="E6" s="79" t="s">
        <v>22</v>
      </c>
      <c r="F6" s="79" t="s">
        <v>27</v>
      </c>
      <c r="G6" s="79">
        <v>5</v>
      </c>
      <c r="H6" s="79">
        <v>15</v>
      </c>
      <c r="I6" s="79">
        <f t="shared" si="0"/>
        <v>75</v>
      </c>
      <c r="J6" s="79" t="s">
        <v>3152</v>
      </c>
      <c r="K6" s="79">
        <v>180</v>
      </c>
      <c r="L6" s="79"/>
      <c r="M6" s="79" t="s">
        <v>24</v>
      </c>
      <c r="N6" s="37"/>
      <c r="O6" s="195"/>
      <c r="P6" s="195"/>
    </row>
    <row r="7" ht="26" customHeight="1" spans="1:16">
      <c r="A7" s="37">
        <v>3</v>
      </c>
      <c r="B7" s="79" t="s">
        <v>542</v>
      </c>
      <c r="C7" s="79"/>
      <c r="D7" s="79" t="s">
        <v>2693</v>
      </c>
      <c r="E7" s="79" t="s">
        <v>22</v>
      </c>
      <c r="F7" s="79" t="s">
        <v>27</v>
      </c>
      <c r="G7" s="79">
        <v>2</v>
      </c>
      <c r="H7" s="79">
        <v>12</v>
      </c>
      <c r="I7" s="79">
        <f t="shared" si="0"/>
        <v>24</v>
      </c>
      <c r="J7" s="79" t="s">
        <v>3152</v>
      </c>
      <c r="K7" s="79">
        <v>180</v>
      </c>
      <c r="L7" s="79"/>
      <c r="M7" s="79" t="s">
        <v>24</v>
      </c>
      <c r="N7" s="37"/>
      <c r="O7" s="195"/>
      <c r="P7" s="195"/>
    </row>
    <row r="8" ht="26" customHeight="1" spans="1:16">
      <c r="A8" s="37">
        <v>4</v>
      </c>
      <c r="B8" s="79" t="s">
        <v>961</v>
      </c>
      <c r="C8" s="79"/>
      <c r="D8" s="79" t="s">
        <v>2693</v>
      </c>
      <c r="E8" s="79" t="s">
        <v>22</v>
      </c>
      <c r="F8" s="79" t="s">
        <v>27</v>
      </c>
      <c r="G8" s="79">
        <v>2</v>
      </c>
      <c r="H8" s="79">
        <v>15</v>
      </c>
      <c r="I8" s="79">
        <f t="shared" si="0"/>
        <v>30</v>
      </c>
      <c r="J8" s="79" t="s">
        <v>3152</v>
      </c>
      <c r="K8" s="79">
        <v>180</v>
      </c>
      <c r="L8" s="79"/>
      <c r="M8" s="79" t="s">
        <v>24</v>
      </c>
      <c r="N8" s="37"/>
      <c r="O8" s="195"/>
      <c r="P8" s="195"/>
    </row>
    <row r="9" ht="26" customHeight="1" spans="1:16">
      <c r="A9" s="37">
        <v>5</v>
      </c>
      <c r="B9" s="79" t="s">
        <v>3154</v>
      </c>
      <c r="C9" s="79"/>
      <c r="D9" s="79" t="s">
        <v>1944</v>
      </c>
      <c r="E9" s="79" t="s">
        <v>22</v>
      </c>
      <c r="F9" s="79" t="s">
        <v>27</v>
      </c>
      <c r="G9" s="79">
        <v>1</v>
      </c>
      <c r="H9" s="79">
        <v>198</v>
      </c>
      <c r="I9" s="79">
        <f t="shared" si="0"/>
        <v>198</v>
      </c>
      <c r="J9" s="79" t="s">
        <v>3152</v>
      </c>
      <c r="K9" s="79">
        <v>180</v>
      </c>
      <c r="L9" s="79"/>
      <c r="M9" s="79" t="s">
        <v>24</v>
      </c>
      <c r="N9" s="37"/>
      <c r="O9" s="195"/>
      <c r="P9" s="195"/>
    </row>
    <row r="10" ht="26" customHeight="1" spans="1:16">
      <c r="A10" s="37">
        <v>6</v>
      </c>
      <c r="B10" s="79" t="s">
        <v>3155</v>
      </c>
      <c r="C10" s="79"/>
      <c r="D10" s="79" t="s">
        <v>3156</v>
      </c>
      <c r="E10" s="79" t="s">
        <v>22</v>
      </c>
      <c r="F10" s="79" t="s">
        <v>27</v>
      </c>
      <c r="G10" s="79">
        <v>1</v>
      </c>
      <c r="H10" s="79">
        <v>84</v>
      </c>
      <c r="I10" s="79">
        <f t="shared" si="0"/>
        <v>84</v>
      </c>
      <c r="J10" s="79" t="s">
        <v>3152</v>
      </c>
      <c r="K10" s="79">
        <v>180</v>
      </c>
      <c r="L10" s="79"/>
      <c r="M10" s="79" t="s">
        <v>24</v>
      </c>
      <c r="N10" s="37"/>
      <c r="O10" s="195"/>
      <c r="P10" s="195"/>
    </row>
    <row r="11" ht="26" customHeight="1" spans="1:16">
      <c r="A11" s="37">
        <v>7</v>
      </c>
      <c r="B11" s="79" t="s">
        <v>3157</v>
      </c>
      <c r="C11" s="79"/>
      <c r="D11" s="79" t="s">
        <v>2693</v>
      </c>
      <c r="E11" s="79" t="s">
        <v>22</v>
      </c>
      <c r="F11" s="79" t="s">
        <v>27</v>
      </c>
      <c r="G11" s="79">
        <v>1</v>
      </c>
      <c r="H11" s="79">
        <v>15.5</v>
      </c>
      <c r="I11" s="79">
        <f t="shared" si="0"/>
        <v>15.5</v>
      </c>
      <c r="J11" s="79" t="s">
        <v>3152</v>
      </c>
      <c r="K11" s="79">
        <v>180</v>
      </c>
      <c r="L11" s="79"/>
      <c r="M11" s="79" t="s">
        <v>24</v>
      </c>
      <c r="N11" s="37"/>
      <c r="O11" s="195"/>
      <c r="P11" s="195"/>
    </row>
    <row r="12" ht="26" customHeight="1" spans="1:16">
      <c r="A12" s="37">
        <v>8</v>
      </c>
      <c r="B12" s="79" t="s">
        <v>2430</v>
      </c>
      <c r="C12" s="79"/>
      <c r="D12" s="79" t="s">
        <v>2693</v>
      </c>
      <c r="E12" s="79" t="s">
        <v>22</v>
      </c>
      <c r="F12" s="79" t="s">
        <v>27</v>
      </c>
      <c r="G12" s="79">
        <v>1</v>
      </c>
      <c r="H12" s="79">
        <v>25</v>
      </c>
      <c r="I12" s="79">
        <f t="shared" si="0"/>
        <v>25</v>
      </c>
      <c r="J12" s="79" t="s">
        <v>3152</v>
      </c>
      <c r="K12" s="79">
        <v>180</v>
      </c>
      <c r="L12" s="79"/>
      <c r="M12" s="79" t="s">
        <v>24</v>
      </c>
      <c r="N12" s="37"/>
      <c r="O12" s="195"/>
      <c r="P12" s="195"/>
    </row>
    <row r="13" ht="26" customHeight="1" spans="1:16">
      <c r="A13" s="37">
        <v>9</v>
      </c>
      <c r="B13" s="79" t="s">
        <v>1965</v>
      </c>
      <c r="C13" s="79"/>
      <c r="D13" s="79" t="s">
        <v>2693</v>
      </c>
      <c r="E13" s="79" t="s">
        <v>22</v>
      </c>
      <c r="F13" s="79" t="s">
        <v>27</v>
      </c>
      <c r="G13" s="79">
        <v>1</v>
      </c>
      <c r="H13" s="79">
        <v>22</v>
      </c>
      <c r="I13" s="79">
        <f t="shared" si="0"/>
        <v>22</v>
      </c>
      <c r="J13" s="79" t="s">
        <v>3152</v>
      </c>
      <c r="K13" s="79">
        <v>180</v>
      </c>
      <c r="L13" s="79"/>
      <c r="M13" s="79" t="s">
        <v>24</v>
      </c>
      <c r="N13" s="37"/>
      <c r="O13" s="195"/>
      <c r="P13" s="195"/>
    </row>
    <row r="14" ht="26" customHeight="1" spans="1:16">
      <c r="A14" s="37">
        <v>10</v>
      </c>
      <c r="B14" s="79" t="s">
        <v>3158</v>
      </c>
      <c r="C14" s="79"/>
      <c r="D14" s="79" t="s">
        <v>2693</v>
      </c>
      <c r="E14" s="79" t="s">
        <v>22</v>
      </c>
      <c r="F14" s="79" t="s">
        <v>27</v>
      </c>
      <c r="G14" s="79">
        <v>1</v>
      </c>
      <c r="H14" s="79">
        <v>16</v>
      </c>
      <c r="I14" s="79">
        <f t="shared" si="0"/>
        <v>16</v>
      </c>
      <c r="J14" s="79" t="s">
        <v>3152</v>
      </c>
      <c r="K14" s="79">
        <v>180</v>
      </c>
      <c r="L14" s="79"/>
      <c r="M14" s="79" t="s">
        <v>24</v>
      </c>
      <c r="N14" s="37"/>
      <c r="O14" s="195"/>
      <c r="P14" s="195"/>
    </row>
    <row r="15" ht="26" customHeight="1" spans="1:16">
      <c r="A15" s="37">
        <v>11</v>
      </c>
      <c r="B15" s="79" t="s">
        <v>3159</v>
      </c>
      <c r="C15" s="79"/>
      <c r="D15" s="79" t="s">
        <v>3160</v>
      </c>
      <c r="E15" s="79" t="s">
        <v>22</v>
      </c>
      <c r="F15" s="79" t="s">
        <v>27</v>
      </c>
      <c r="G15" s="79">
        <v>10</v>
      </c>
      <c r="H15" s="79">
        <v>8</v>
      </c>
      <c r="I15" s="79">
        <f t="shared" si="0"/>
        <v>80</v>
      </c>
      <c r="J15" s="79" t="s">
        <v>3152</v>
      </c>
      <c r="K15" s="79">
        <v>180</v>
      </c>
      <c r="L15" s="79"/>
      <c r="M15" s="79" t="s">
        <v>24</v>
      </c>
      <c r="N15" s="37"/>
      <c r="O15" s="195"/>
      <c r="P15" s="195"/>
    </row>
    <row r="16" ht="26" customHeight="1" spans="1:16">
      <c r="A16" s="37">
        <v>12</v>
      </c>
      <c r="B16" s="79" t="s">
        <v>3161</v>
      </c>
      <c r="C16" s="79"/>
      <c r="D16" s="79" t="s">
        <v>2693</v>
      </c>
      <c r="E16" s="79" t="s">
        <v>22</v>
      </c>
      <c r="F16" s="79" t="s">
        <v>27</v>
      </c>
      <c r="G16" s="79">
        <v>1</v>
      </c>
      <c r="H16" s="79">
        <v>320</v>
      </c>
      <c r="I16" s="79">
        <f t="shared" si="0"/>
        <v>320</v>
      </c>
      <c r="J16" s="79" t="s">
        <v>3152</v>
      </c>
      <c r="K16" s="79">
        <v>180</v>
      </c>
      <c r="L16" s="79"/>
      <c r="M16" s="79" t="s">
        <v>24</v>
      </c>
      <c r="N16" s="37"/>
      <c r="O16" s="195"/>
      <c r="P16" s="195"/>
    </row>
    <row r="17" ht="26" customHeight="1" spans="1:16">
      <c r="A17" s="37">
        <v>13</v>
      </c>
      <c r="B17" s="79" t="s">
        <v>3162</v>
      </c>
      <c r="C17" s="79"/>
      <c r="D17" s="79" t="s">
        <v>678</v>
      </c>
      <c r="E17" s="79" t="s">
        <v>22</v>
      </c>
      <c r="F17" s="79" t="s">
        <v>27</v>
      </c>
      <c r="G17" s="79">
        <v>10</v>
      </c>
      <c r="H17" s="79">
        <v>25</v>
      </c>
      <c r="I17" s="79">
        <f t="shared" si="0"/>
        <v>250</v>
      </c>
      <c r="J17" s="79" t="s">
        <v>3152</v>
      </c>
      <c r="K17" s="79">
        <v>180</v>
      </c>
      <c r="L17" s="79"/>
      <c r="M17" s="79" t="s">
        <v>24</v>
      </c>
      <c r="N17" s="37"/>
      <c r="O17" s="195"/>
      <c r="P17" s="195"/>
    </row>
    <row r="18" ht="26" customHeight="1" spans="1:16">
      <c r="A18" s="37">
        <v>14</v>
      </c>
      <c r="B18" s="79" t="s">
        <v>2430</v>
      </c>
      <c r="C18" s="79"/>
      <c r="D18" s="79" t="s">
        <v>2973</v>
      </c>
      <c r="E18" s="79" t="s">
        <v>22</v>
      </c>
      <c r="F18" s="79" t="s">
        <v>3163</v>
      </c>
      <c r="G18" s="79">
        <v>6</v>
      </c>
      <c r="H18" s="79">
        <v>37</v>
      </c>
      <c r="I18" s="79">
        <f t="shared" si="0"/>
        <v>222</v>
      </c>
      <c r="J18" s="79" t="s">
        <v>3164</v>
      </c>
      <c r="K18" s="79">
        <v>70</v>
      </c>
      <c r="L18" s="79"/>
      <c r="M18" s="79" t="s">
        <v>24</v>
      </c>
      <c r="N18" s="37"/>
      <c r="O18" s="195"/>
      <c r="P18" s="195"/>
    </row>
    <row r="19" ht="26" customHeight="1" spans="1:16">
      <c r="A19" s="37">
        <v>15</v>
      </c>
      <c r="B19" s="79" t="s">
        <v>3165</v>
      </c>
      <c r="C19" s="79"/>
      <c r="D19" s="79" t="s">
        <v>2973</v>
      </c>
      <c r="E19" s="79" t="s">
        <v>22</v>
      </c>
      <c r="F19" s="79" t="s">
        <v>27</v>
      </c>
      <c r="G19" s="79">
        <v>5</v>
      </c>
      <c r="H19" s="79">
        <v>21</v>
      </c>
      <c r="I19" s="79">
        <f t="shared" si="0"/>
        <v>105</v>
      </c>
      <c r="J19" s="79" t="s">
        <v>3166</v>
      </c>
      <c r="K19" s="79">
        <v>30</v>
      </c>
      <c r="L19" s="79"/>
      <c r="M19" s="79" t="s">
        <v>24</v>
      </c>
      <c r="N19" s="37"/>
      <c r="O19" s="195"/>
      <c r="P19" s="195"/>
    </row>
    <row r="20" ht="26" customHeight="1" spans="1:16">
      <c r="A20" s="37">
        <v>16</v>
      </c>
      <c r="B20" s="79" t="s">
        <v>3167</v>
      </c>
      <c r="C20" s="79"/>
      <c r="D20" s="79" t="s">
        <v>2973</v>
      </c>
      <c r="E20" s="79" t="s">
        <v>22</v>
      </c>
      <c r="F20" s="79" t="s">
        <v>27</v>
      </c>
      <c r="G20" s="79">
        <v>3</v>
      </c>
      <c r="H20" s="79">
        <v>15</v>
      </c>
      <c r="I20" s="79">
        <f t="shared" si="0"/>
        <v>45</v>
      </c>
      <c r="J20" s="79" t="s">
        <v>3164</v>
      </c>
      <c r="K20" s="79">
        <v>70</v>
      </c>
      <c r="L20" s="79"/>
      <c r="M20" s="79" t="s">
        <v>24</v>
      </c>
      <c r="N20" s="37"/>
      <c r="O20" s="195"/>
      <c r="P20" s="195"/>
    </row>
    <row r="21" ht="26" customHeight="1" spans="1:16">
      <c r="A21" s="37">
        <v>17</v>
      </c>
      <c r="B21" s="79" t="s">
        <v>3168</v>
      </c>
      <c r="C21" s="79"/>
      <c r="D21" s="79" t="s">
        <v>3169</v>
      </c>
      <c r="E21" s="79" t="s">
        <v>22</v>
      </c>
      <c r="F21" s="79" t="s">
        <v>27</v>
      </c>
      <c r="G21" s="79">
        <v>3</v>
      </c>
      <c r="H21" s="79">
        <v>28</v>
      </c>
      <c r="I21" s="79">
        <f t="shared" si="0"/>
        <v>84</v>
      </c>
      <c r="J21" s="79" t="s">
        <v>3164</v>
      </c>
      <c r="K21" s="79">
        <v>70</v>
      </c>
      <c r="L21" s="79"/>
      <c r="M21" s="79" t="s">
        <v>24</v>
      </c>
      <c r="N21" s="37"/>
      <c r="O21" s="195"/>
      <c r="P21" s="195"/>
    </row>
    <row r="22" ht="26" customHeight="1" spans="1:16">
      <c r="A22" s="37">
        <v>18</v>
      </c>
      <c r="B22" s="79" t="s">
        <v>1965</v>
      </c>
      <c r="C22" s="79"/>
      <c r="D22" s="79" t="s">
        <v>2973</v>
      </c>
      <c r="E22" s="79" t="s">
        <v>22</v>
      </c>
      <c r="F22" s="79" t="s">
        <v>27</v>
      </c>
      <c r="G22" s="79">
        <v>3</v>
      </c>
      <c r="H22" s="79">
        <v>28</v>
      </c>
      <c r="I22" s="79">
        <f t="shared" si="0"/>
        <v>84</v>
      </c>
      <c r="J22" s="79" t="s">
        <v>3164</v>
      </c>
      <c r="K22" s="79">
        <v>70</v>
      </c>
      <c r="L22" s="79"/>
      <c r="M22" s="79" t="s">
        <v>24</v>
      </c>
      <c r="N22" s="37"/>
      <c r="O22" s="195"/>
      <c r="P22" s="195"/>
    </row>
    <row r="23" ht="26" customHeight="1" spans="1:16">
      <c r="A23" s="37">
        <v>19</v>
      </c>
      <c r="B23" s="79" t="s">
        <v>3170</v>
      </c>
      <c r="C23" s="79"/>
      <c r="D23" s="79" t="s">
        <v>3171</v>
      </c>
      <c r="E23" s="79" t="s">
        <v>22</v>
      </c>
      <c r="F23" s="79" t="s">
        <v>27</v>
      </c>
      <c r="G23" s="79">
        <v>4</v>
      </c>
      <c r="H23" s="79">
        <v>59</v>
      </c>
      <c r="I23" s="79">
        <f t="shared" si="0"/>
        <v>236</v>
      </c>
      <c r="J23" s="79" t="s">
        <v>3164</v>
      </c>
      <c r="K23" s="79">
        <v>70</v>
      </c>
      <c r="L23" s="79"/>
      <c r="M23" s="79" t="s">
        <v>24</v>
      </c>
      <c r="N23" s="37"/>
      <c r="O23" s="195"/>
      <c r="P23" s="195"/>
    </row>
    <row r="24" ht="26" customHeight="1" spans="1:16">
      <c r="A24" s="37">
        <v>20</v>
      </c>
      <c r="B24" s="79" t="s">
        <v>3172</v>
      </c>
      <c r="C24" s="79"/>
      <c r="D24" s="79" t="s">
        <v>2973</v>
      </c>
      <c r="E24" s="79" t="s">
        <v>22</v>
      </c>
      <c r="F24" s="79" t="s">
        <v>27</v>
      </c>
      <c r="G24" s="79">
        <v>4</v>
      </c>
      <c r="H24" s="79">
        <v>26</v>
      </c>
      <c r="I24" s="79">
        <f t="shared" si="0"/>
        <v>104</v>
      </c>
      <c r="J24" s="79" t="s">
        <v>3164</v>
      </c>
      <c r="K24" s="79">
        <v>70</v>
      </c>
      <c r="L24" s="79"/>
      <c r="M24" s="79" t="s">
        <v>24</v>
      </c>
      <c r="N24" s="37"/>
      <c r="O24" s="195"/>
      <c r="P24" s="195"/>
    </row>
    <row r="25" ht="26" customHeight="1" spans="1:16">
      <c r="A25" s="37">
        <v>21</v>
      </c>
      <c r="B25" s="79" t="s">
        <v>3173</v>
      </c>
      <c r="C25" s="79"/>
      <c r="D25" s="79" t="s">
        <v>2973</v>
      </c>
      <c r="E25" s="79" t="s">
        <v>22</v>
      </c>
      <c r="F25" s="79" t="s">
        <v>27</v>
      </c>
      <c r="G25" s="79">
        <v>1</v>
      </c>
      <c r="H25" s="79">
        <v>450</v>
      </c>
      <c r="I25" s="79">
        <f t="shared" si="0"/>
        <v>450</v>
      </c>
      <c r="J25" s="79" t="s">
        <v>3164</v>
      </c>
      <c r="K25" s="79">
        <v>70</v>
      </c>
      <c r="L25" s="79"/>
      <c r="M25" s="79" t="s">
        <v>24</v>
      </c>
      <c r="N25" s="37"/>
      <c r="O25" s="195"/>
      <c r="P25" s="195"/>
    </row>
    <row r="26" ht="26" customHeight="1" spans="1:16">
      <c r="A26" s="37">
        <v>22</v>
      </c>
      <c r="B26" s="79" t="s">
        <v>3174</v>
      </c>
      <c r="C26" s="79"/>
      <c r="D26" s="79" t="s">
        <v>2973</v>
      </c>
      <c r="E26" s="79" t="s">
        <v>22</v>
      </c>
      <c r="F26" s="79" t="s">
        <v>27</v>
      </c>
      <c r="G26" s="79">
        <v>1</v>
      </c>
      <c r="H26" s="79">
        <v>468</v>
      </c>
      <c r="I26" s="79">
        <f t="shared" si="0"/>
        <v>468</v>
      </c>
      <c r="J26" s="79" t="s">
        <v>3164</v>
      </c>
      <c r="K26" s="79">
        <v>70</v>
      </c>
      <c r="L26" s="79"/>
      <c r="M26" s="79" t="s">
        <v>24</v>
      </c>
      <c r="N26" s="37"/>
      <c r="O26" s="195"/>
      <c r="P26" s="195"/>
    </row>
    <row r="27" ht="26" customHeight="1" spans="1:16">
      <c r="A27" s="37">
        <v>23</v>
      </c>
      <c r="B27" s="79" t="s">
        <v>3175</v>
      </c>
      <c r="C27" s="79"/>
      <c r="D27" s="79" t="s">
        <v>2973</v>
      </c>
      <c r="E27" s="79" t="s">
        <v>22</v>
      </c>
      <c r="F27" s="79" t="s">
        <v>27</v>
      </c>
      <c r="G27" s="79">
        <v>1</v>
      </c>
      <c r="H27" s="79">
        <v>295</v>
      </c>
      <c r="I27" s="79">
        <f t="shared" si="0"/>
        <v>295</v>
      </c>
      <c r="J27" s="79" t="s">
        <v>3164</v>
      </c>
      <c r="K27" s="79">
        <v>70</v>
      </c>
      <c r="L27" s="79"/>
      <c r="M27" s="79" t="s">
        <v>24</v>
      </c>
      <c r="N27" s="37"/>
      <c r="O27" s="195"/>
      <c r="P27" s="195"/>
    </row>
    <row r="28" ht="26" customHeight="1" spans="1:16">
      <c r="A28" s="37">
        <v>24</v>
      </c>
      <c r="B28" s="79" t="s">
        <v>3176</v>
      </c>
      <c r="C28" s="79"/>
      <c r="D28" s="79" t="s">
        <v>2973</v>
      </c>
      <c r="E28" s="79" t="s">
        <v>22</v>
      </c>
      <c r="F28" s="79" t="s">
        <v>27</v>
      </c>
      <c r="G28" s="79">
        <v>4</v>
      </c>
      <c r="H28" s="79">
        <v>42</v>
      </c>
      <c r="I28" s="79">
        <f t="shared" si="0"/>
        <v>168</v>
      </c>
      <c r="J28" s="79" t="s">
        <v>3164</v>
      </c>
      <c r="K28" s="79">
        <v>70</v>
      </c>
      <c r="L28" s="79"/>
      <c r="M28" s="79" t="s">
        <v>24</v>
      </c>
      <c r="N28" s="37"/>
      <c r="O28" s="195"/>
      <c r="P28" s="195"/>
    </row>
    <row r="29" ht="26" customHeight="1" spans="1:16">
      <c r="A29" s="37">
        <v>25</v>
      </c>
      <c r="B29" s="79" t="s">
        <v>2355</v>
      </c>
      <c r="C29" s="79"/>
      <c r="D29" s="79" t="s">
        <v>2973</v>
      </c>
      <c r="E29" s="79" t="s">
        <v>22</v>
      </c>
      <c r="F29" s="79" t="s">
        <v>27</v>
      </c>
      <c r="G29" s="79">
        <v>3</v>
      </c>
      <c r="H29" s="79">
        <v>25</v>
      </c>
      <c r="I29" s="79">
        <f t="shared" si="0"/>
        <v>75</v>
      </c>
      <c r="J29" s="79" t="s">
        <v>3164</v>
      </c>
      <c r="K29" s="79">
        <v>70</v>
      </c>
      <c r="L29" s="79"/>
      <c r="M29" s="79" t="s">
        <v>24</v>
      </c>
      <c r="N29" s="37"/>
      <c r="O29" s="195"/>
      <c r="P29" s="195"/>
    </row>
    <row r="30" ht="26" customHeight="1" spans="1:16">
      <c r="A30" s="37">
        <v>26</v>
      </c>
      <c r="B30" s="79" t="s">
        <v>3177</v>
      </c>
      <c r="C30" s="79"/>
      <c r="D30" s="79" t="s">
        <v>3178</v>
      </c>
      <c r="E30" s="79" t="s">
        <v>22</v>
      </c>
      <c r="F30" s="79" t="s">
        <v>27</v>
      </c>
      <c r="G30" s="79">
        <v>2</v>
      </c>
      <c r="H30" s="79">
        <v>28</v>
      </c>
      <c r="I30" s="79">
        <f t="shared" si="0"/>
        <v>56</v>
      </c>
      <c r="J30" s="79" t="s">
        <v>3164</v>
      </c>
      <c r="K30" s="79">
        <v>70</v>
      </c>
      <c r="L30" s="79"/>
      <c r="M30" s="79" t="s">
        <v>24</v>
      </c>
      <c r="N30" s="37"/>
      <c r="O30" s="195"/>
      <c r="P30" s="195"/>
    </row>
    <row r="31" ht="26" customHeight="1" spans="1:16">
      <c r="A31" s="37">
        <v>27</v>
      </c>
      <c r="B31" s="79" t="s">
        <v>3179</v>
      </c>
      <c r="C31" s="79"/>
      <c r="D31" s="79" t="s">
        <v>3178</v>
      </c>
      <c r="E31" s="79" t="s">
        <v>22</v>
      </c>
      <c r="F31" s="79" t="s">
        <v>27</v>
      </c>
      <c r="G31" s="79">
        <v>2</v>
      </c>
      <c r="H31" s="79">
        <v>45</v>
      </c>
      <c r="I31" s="79">
        <f t="shared" si="0"/>
        <v>90</v>
      </c>
      <c r="J31" s="79" t="s">
        <v>3164</v>
      </c>
      <c r="K31" s="79">
        <v>70</v>
      </c>
      <c r="L31" s="79"/>
      <c r="M31" s="79" t="s">
        <v>24</v>
      </c>
      <c r="N31" s="37"/>
      <c r="O31" s="195"/>
      <c r="P31" s="195"/>
    </row>
    <row r="32" ht="26" customHeight="1" spans="1:16">
      <c r="A32" s="37">
        <v>28</v>
      </c>
      <c r="B32" s="79" t="s">
        <v>3180</v>
      </c>
      <c r="C32" s="79"/>
      <c r="D32" s="79" t="s">
        <v>3178</v>
      </c>
      <c r="E32" s="79" t="s">
        <v>22</v>
      </c>
      <c r="F32" s="79" t="s">
        <v>27</v>
      </c>
      <c r="G32" s="79">
        <v>2</v>
      </c>
      <c r="H32" s="79">
        <v>45</v>
      </c>
      <c r="I32" s="79">
        <f t="shared" si="0"/>
        <v>90</v>
      </c>
      <c r="J32" s="79" t="s">
        <v>3164</v>
      </c>
      <c r="K32" s="79">
        <v>70</v>
      </c>
      <c r="L32" s="79"/>
      <c r="M32" s="79" t="s">
        <v>24</v>
      </c>
      <c r="N32" s="37"/>
      <c r="O32" s="195"/>
      <c r="P32" s="195"/>
    </row>
    <row r="33" ht="26" customHeight="1" spans="1:16">
      <c r="A33" s="37">
        <v>29</v>
      </c>
      <c r="B33" s="79" t="s">
        <v>1410</v>
      </c>
      <c r="C33" s="79"/>
      <c r="D33" s="79" t="s">
        <v>3181</v>
      </c>
      <c r="E33" s="79" t="s">
        <v>22</v>
      </c>
      <c r="F33" s="79" t="s">
        <v>27</v>
      </c>
      <c r="G33" s="79">
        <v>4</v>
      </c>
      <c r="H33" s="79">
        <v>18</v>
      </c>
      <c r="I33" s="79">
        <f t="shared" si="0"/>
        <v>72</v>
      </c>
      <c r="J33" s="79" t="s">
        <v>3164</v>
      </c>
      <c r="K33" s="79">
        <v>70</v>
      </c>
      <c r="L33" s="79"/>
      <c r="M33" s="79" t="s">
        <v>24</v>
      </c>
      <c r="N33" s="37"/>
      <c r="O33" s="195"/>
      <c r="P33" s="195"/>
    </row>
    <row r="34" ht="26" customHeight="1" spans="1:16">
      <c r="A34" s="37">
        <v>30</v>
      </c>
      <c r="B34" s="79" t="s">
        <v>3182</v>
      </c>
      <c r="C34" s="79"/>
      <c r="D34" s="79" t="s">
        <v>3178</v>
      </c>
      <c r="E34" s="79" t="s">
        <v>22</v>
      </c>
      <c r="F34" s="79" t="s">
        <v>27</v>
      </c>
      <c r="G34" s="79">
        <v>30</v>
      </c>
      <c r="H34" s="79">
        <v>23</v>
      </c>
      <c r="I34" s="79">
        <f t="shared" si="0"/>
        <v>690</v>
      </c>
      <c r="J34" s="79" t="s">
        <v>3164</v>
      </c>
      <c r="K34" s="79">
        <v>70</v>
      </c>
      <c r="L34" s="79"/>
      <c r="M34" s="79" t="s">
        <v>24</v>
      </c>
      <c r="N34" s="37"/>
      <c r="O34" s="195"/>
      <c r="P34" s="195"/>
    </row>
    <row r="35" ht="26" customHeight="1" spans="1:16">
      <c r="A35" s="37">
        <v>31</v>
      </c>
      <c r="B35" s="79" t="s">
        <v>961</v>
      </c>
      <c r="C35" s="79"/>
      <c r="D35" s="79" t="s">
        <v>2973</v>
      </c>
      <c r="E35" s="79" t="s">
        <v>22</v>
      </c>
      <c r="F35" s="79" t="s">
        <v>27</v>
      </c>
      <c r="G35" s="79">
        <v>50</v>
      </c>
      <c r="H35" s="79">
        <v>15</v>
      </c>
      <c r="I35" s="79">
        <f t="shared" si="0"/>
        <v>750</v>
      </c>
      <c r="J35" s="79" t="s">
        <v>3164</v>
      </c>
      <c r="K35" s="79">
        <v>70</v>
      </c>
      <c r="L35" s="79"/>
      <c r="M35" s="79" t="s">
        <v>24</v>
      </c>
      <c r="N35" s="37"/>
      <c r="O35" s="195"/>
      <c r="P35" s="195"/>
    </row>
    <row r="36" ht="26" customHeight="1" spans="1:16">
      <c r="A36" s="37">
        <v>32</v>
      </c>
      <c r="B36" s="79" t="s">
        <v>2383</v>
      </c>
      <c r="C36" s="79"/>
      <c r="D36" s="79" t="s">
        <v>2973</v>
      </c>
      <c r="E36" s="79" t="s">
        <v>22</v>
      </c>
      <c r="F36" s="79" t="s">
        <v>27</v>
      </c>
      <c r="G36" s="79">
        <v>5</v>
      </c>
      <c r="H36" s="79">
        <v>23</v>
      </c>
      <c r="I36" s="79">
        <f t="shared" si="0"/>
        <v>115</v>
      </c>
      <c r="J36" s="79" t="s">
        <v>3164</v>
      </c>
      <c r="K36" s="79">
        <v>70</v>
      </c>
      <c r="L36" s="79"/>
      <c r="M36" s="79" t="s">
        <v>24</v>
      </c>
      <c r="N36" s="37"/>
      <c r="O36" s="195"/>
      <c r="P36" s="195"/>
    </row>
    <row r="37" ht="26" customHeight="1" spans="1:16">
      <c r="A37" s="37">
        <v>33</v>
      </c>
      <c r="B37" s="79" t="s">
        <v>3183</v>
      </c>
      <c r="C37" s="79"/>
      <c r="D37" s="79" t="s">
        <v>3184</v>
      </c>
      <c r="E37" s="79" t="s">
        <v>22</v>
      </c>
      <c r="F37" s="79" t="s">
        <v>27</v>
      </c>
      <c r="G37" s="79">
        <v>5</v>
      </c>
      <c r="H37" s="79">
        <v>13</v>
      </c>
      <c r="I37" s="79">
        <f t="shared" si="0"/>
        <v>65</v>
      </c>
      <c r="J37" s="79" t="s">
        <v>3164</v>
      </c>
      <c r="K37" s="79">
        <v>70</v>
      </c>
      <c r="L37" s="79"/>
      <c r="M37" s="79" t="s">
        <v>24</v>
      </c>
      <c r="N37" s="37"/>
      <c r="O37" s="195"/>
      <c r="P37" s="195"/>
    </row>
    <row r="38" ht="26" customHeight="1" spans="1:16">
      <c r="A38" s="37">
        <v>34</v>
      </c>
      <c r="B38" s="79" t="s">
        <v>3185</v>
      </c>
      <c r="C38" s="79"/>
      <c r="D38" s="79" t="s">
        <v>3186</v>
      </c>
      <c r="E38" s="79" t="s">
        <v>22</v>
      </c>
      <c r="F38" s="79" t="s">
        <v>27</v>
      </c>
      <c r="G38" s="79">
        <v>2</v>
      </c>
      <c r="H38" s="79">
        <v>28</v>
      </c>
      <c r="I38" s="79">
        <f t="shared" si="0"/>
        <v>56</v>
      </c>
      <c r="J38" s="79" t="s">
        <v>3164</v>
      </c>
      <c r="K38" s="79">
        <v>70</v>
      </c>
      <c r="L38" s="79"/>
      <c r="M38" s="79" t="s">
        <v>24</v>
      </c>
      <c r="N38" s="37"/>
      <c r="O38" s="195"/>
      <c r="P38" s="195"/>
    </row>
    <row r="39" ht="26" customHeight="1" spans="1:16">
      <c r="A39" s="37">
        <v>35</v>
      </c>
      <c r="B39" s="79" t="s">
        <v>3187</v>
      </c>
      <c r="C39" s="79"/>
      <c r="D39" s="79" t="s">
        <v>3184</v>
      </c>
      <c r="E39" s="79" t="s">
        <v>22</v>
      </c>
      <c r="F39" s="79" t="s">
        <v>27</v>
      </c>
      <c r="G39" s="79">
        <v>10</v>
      </c>
      <c r="H39" s="79">
        <v>20</v>
      </c>
      <c r="I39" s="79">
        <f t="shared" si="0"/>
        <v>200</v>
      </c>
      <c r="J39" s="79" t="s">
        <v>3164</v>
      </c>
      <c r="K39" s="79">
        <v>70</v>
      </c>
      <c r="L39" s="79"/>
      <c r="M39" s="79" t="s">
        <v>24</v>
      </c>
      <c r="N39" s="37"/>
      <c r="O39" s="195"/>
      <c r="P39" s="195"/>
    </row>
    <row r="40" ht="26" customHeight="1" spans="1:16">
      <c r="A40" s="37">
        <v>36</v>
      </c>
      <c r="B40" s="79" t="s">
        <v>3188</v>
      </c>
      <c r="C40" s="79"/>
      <c r="D40" s="79" t="s">
        <v>3189</v>
      </c>
      <c r="E40" s="79" t="s">
        <v>22</v>
      </c>
      <c r="F40" s="79" t="s">
        <v>27</v>
      </c>
      <c r="G40" s="79">
        <v>5</v>
      </c>
      <c r="H40" s="79">
        <v>20</v>
      </c>
      <c r="I40" s="79">
        <f t="shared" si="0"/>
        <v>100</v>
      </c>
      <c r="J40" s="79" t="s">
        <v>3164</v>
      </c>
      <c r="K40" s="79">
        <v>70</v>
      </c>
      <c r="L40" s="79"/>
      <c r="M40" s="79" t="s">
        <v>24</v>
      </c>
      <c r="N40" s="37"/>
      <c r="O40" s="195"/>
      <c r="P40" s="195"/>
    </row>
    <row r="41" ht="26" customHeight="1" spans="1:16">
      <c r="A41" s="37">
        <v>37</v>
      </c>
      <c r="B41" s="79" t="s">
        <v>3190</v>
      </c>
      <c r="C41" s="79"/>
      <c r="D41" s="79" t="s">
        <v>3191</v>
      </c>
      <c r="E41" s="79" t="s">
        <v>22</v>
      </c>
      <c r="F41" s="79" t="s">
        <v>27</v>
      </c>
      <c r="G41" s="79">
        <v>2</v>
      </c>
      <c r="H41" s="79">
        <v>1329</v>
      </c>
      <c r="I41" s="79">
        <f t="shared" si="0"/>
        <v>2658</v>
      </c>
      <c r="J41" s="79" t="s">
        <v>3164</v>
      </c>
      <c r="K41" s="79">
        <v>70</v>
      </c>
      <c r="L41" s="79"/>
      <c r="M41" s="79" t="s">
        <v>24</v>
      </c>
      <c r="N41" s="37"/>
      <c r="O41" s="195"/>
      <c r="P41" s="195"/>
    </row>
    <row r="42" ht="26" customHeight="1" spans="1:16">
      <c r="A42" s="37">
        <v>38</v>
      </c>
      <c r="B42" s="79" t="s">
        <v>3151</v>
      </c>
      <c r="C42" s="79"/>
      <c r="D42" s="79" t="s">
        <v>2964</v>
      </c>
      <c r="E42" s="79" t="s">
        <v>22</v>
      </c>
      <c r="F42" s="79" t="s">
        <v>27</v>
      </c>
      <c r="G42" s="79">
        <v>20</v>
      </c>
      <c r="H42" s="79">
        <v>15</v>
      </c>
      <c r="I42" s="79">
        <f t="shared" si="0"/>
        <v>300</v>
      </c>
      <c r="J42" s="79" t="s">
        <v>3164</v>
      </c>
      <c r="K42" s="79">
        <v>70</v>
      </c>
      <c r="L42" s="79"/>
      <c r="M42" s="79" t="s">
        <v>24</v>
      </c>
      <c r="N42" s="37"/>
      <c r="O42" s="195"/>
      <c r="P42" s="195"/>
    </row>
    <row r="43" ht="26" customHeight="1" spans="1:16">
      <c r="A43" s="37">
        <v>39</v>
      </c>
      <c r="B43" s="79" t="s">
        <v>609</v>
      </c>
      <c r="C43" s="79"/>
      <c r="D43" s="79" t="s">
        <v>3192</v>
      </c>
      <c r="E43" s="79" t="s">
        <v>22</v>
      </c>
      <c r="F43" s="79" t="s">
        <v>27</v>
      </c>
      <c r="G43" s="79">
        <v>10</v>
      </c>
      <c r="H43" s="79">
        <v>12</v>
      </c>
      <c r="I43" s="79">
        <f t="shared" si="0"/>
        <v>120</v>
      </c>
      <c r="J43" s="79" t="s">
        <v>3164</v>
      </c>
      <c r="K43" s="79">
        <v>70</v>
      </c>
      <c r="L43" s="79"/>
      <c r="M43" s="79" t="s">
        <v>24</v>
      </c>
      <c r="N43" s="37"/>
      <c r="O43" s="195"/>
      <c r="P43" s="195"/>
    </row>
    <row r="44" ht="26" customHeight="1" spans="1:16">
      <c r="A44" s="37">
        <v>40</v>
      </c>
      <c r="B44" s="79" t="s">
        <v>3193</v>
      </c>
      <c r="C44" s="79"/>
      <c r="D44" s="79" t="s">
        <v>3194</v>
      </c>
      <c r="E44" s="79" t="s">
        <v>22</v>
      </c>
      <c r="F44" s="79" t="s">
        <v>27</v>
      </c>
      <c r="G44" s="79">
        <v>4</v>
      </c>
      <c r="H44" s="79">
        <v>13</v>
      </c>
      <c r="I44" s="79">
        <f t="shared" si="0"/>
        <v>52</v>
      </c>
      <c r="J44" s="79" t="s">
        <v>3164</v>
      </c>
      <c r="K44" s="79">
        <v>70</v>
      </c>
      <c r="L44" s="79"/>
      <c r="M44" s="79" t="s">
        <v>24</v>
      </c>
      <c r="N44" s="37"/>
      <c r="O44" s="195"/>
      <c r="P44" s="195"/>
    </row>
    <row r="45" ht="26" customHeight="1" spans="1:16">
      <c r="A45" s="37">
        <v>41</v>
      </c>
      <c r="B45" s="79" t="s">
        <v>3195</v>
      </c>
      <c r="C45" s="79"/>
      <c r="D45" s="79" t="s">
        <v>3196</v>
      </c>
      <c r="E45" s="79" t="s">
        <v>22</v>
      </c>
      <c r="F45" s="79" t="s">
        <v>27</v>
      </c>
      <c r="G45" s="79">
        <v>3</v>
      </c>
      <c r="H45" s="79">
        <v>65</v>
      </c>
      <c r="I45" s="79">
        <f t="shared" si="0"/>
        <v>195</v>
      </c>
      <c r="J45" s="79" t="s">
        <v>3164</v>
      </c>
      <c r="K45" s="79">
        <v>70</v>
      </c>
      <c r="L45" s="79"/>
      <c r="M45" s="79" t="s">
        <v>24</v>
      </c>
      <c r="N45" s="37"/>
      <c r="O45" s="195"/>
      <c r="P45" s="195"/>
    </row>
    <row r="46" ht="26" customHeight="1" spans="1:16">
      <c r="A46" s="37">
        <v>42</v>
      </c>
      <c r="B46" s="79" t="s">
        <v>36</v>
      </c>
      <c r="C46" s="79"/>
      <c r="D46" s="79" t="s">
        <v>2964</v>
      </c>
      <c r="E46" s="79" t="s">
        <v>22</v>
      </c>
      <c r="F46" s="79" t="s">
        <v>27</v>
      </c>
      <c r="G46" s="79">
        <v>5</v>
      </c>
      <c r="H46" s="79">
        <v>26</v>
      </c>
      <c r="I46" s="79">
        <f t="shared" si="0"/>
        <v>130</v>
      </c>
      <c r="J46" s="79" t="s">
        <v>3164</v>
      </c>
      <c r="K46" s="79">
        <v>70</v>
      </c>
      <c r="L46" s="79"/>
      <c r="M46" s="79" t="s">
        <v>24</v>
      </c>
      <c r="N46" s="37"/>
      <c r="O46" s="195"/>
      <c r="P46" s="195"/>
    </row>
    <row r="47" ht="26" customHeight="1" spans="1:16">
      <c r="A47" s="37">
        <v>43</v>
      </c>
      <c r="B47" s="79" t="s">
        <v>3197</v>
      </c>
      <c r="C47" s="79"/>
      <c r="D47" s="79" t="s">
        <v>3198</v>
      </c>
      <c r="E47" s="79" t="s">
        <v>22</v>
      </c>
      <c r="F47" s="79" t="s">
        <v>413</v>
      </c>
      <c r="G47" s="79">
        <v>4</v>
      </c>
      <c r="H47" s="79">
        <v>115</v>
      </c>
      <c r="I47" s="79">
        <f t="shared" si="0"/>
        <v>460</v>
      </c>
      <c r="J47" s="79" t="s">
        <v>3164</v>
      </c>
      <c r="K47" s="79">
        <v>70</v>
      </c>
      <c r="L47" s="79"/>
      <c r="M47" s="79" t="s">
        <v>24</v>
      </c>
      <c r="N47" s="37"/>
      <c r="O47" s="195"/>
      <c r="P47" s="195"/>
    </row>
    <row r="48" ht="26" customHeight="1" spans="1:16">
      <c r="A48" s="37">
        <v>44</v>
      </c>
      <c r="B48" s="79" t="s">
        <v>414</v>
      </c>
      <c r="C48" s="79"/>
      <c r="D48" s="79" t="s">
        <v>3199</v>
      </c>
      <c r="E48" s="79" t="s">
        <v>22</v>
      </c>
      <c r="F48" s="79" t="s">
        <v>27</v>
      </c>
      <c r="G48" s="79">
        <v>5</v>
      </c>
      <c r="H48" s="79">
        <v>13</v>
      </c>
      <c r="I48" s="79">
        <f t="shared" si="0"/>
        <v>65</v>
      </c>
      <c r="J48" s="79" t="s">
        <v>3164</v>
      </c>
      <c r="K48" s="79">
        <v>70</v>
      </c>
      <c r="L48" s="79"/>
      <c r="M48" s="79" t="s">
        <v>24</v>
      </c>
      <c r="N48" s="37"/>
      <c r="O48" s="195"/>
      <c r="P48" s="195"/>
    </row>
    <row r="49" ht="26" customHeight="1" spans="1:16">
      <c r="A49" s="37">
        <v>45</v>
      </c>
      <c r="B49" s="79" t="s">
        <v>546</v>
      </c>
      <c r="C49" s="79"/>
      <c r="D49" s="79" t="s">
        <v>3200</v>
      </c>
      <c r="E49" s="79" t="s">
        <v>22</v>
      </c>
      <c r="F49" s="79" t="s">
        <v>27</v>
      </c>
      <c r="G49" s="79">
        <v>1</v>
      </c>
      <c r="H49" s="79">
        <v>1682</v>
      </c>
      <c r="I49" s="79">
        <f t="shared" si="0"/>
        <v>1682</v>
      </c>
      <c r="J49" s="79" t="s">
        <v>3164</v>
      </c>
      <c r="K49" s="79">
        <v>70</v>
      </c>
      <c r="L49" s="79"/>
      <c r="M49" s="79" t="s">
        <v>24</v>
      </c>
      <c r="N49" s="37"/>
      <c r="O49" s="195"/>
      <c r="P49" s="195"/>
    </row>
    <row r="50" ht="26" customHeight="1" spans="1:16">
      <c r="A50" s="37">
        <v>46</v>
      </c>
      <c r="B50" s="79" t="s">
        <v>3201</v>
      </c>
      <c r="C50" s="79"/>
      <c r="D50" s="79" t="s">
        <v>3202</v>
      </c>
      <c r="E50" s="79" t="s">
        <v>22</v>
      </c>
      <c r="F50" s="79" t="s">
        <v>27</v>
      </c>
      <c r="G50" s="79">
        <v>5</v>
      </c>
      <c r="H50" s="79">
        <v>33</v>
      </c>
      <c r="I50" s="79">
        <f t="shared" si="0"/>
        <v>165</v>
      </c>
      <c r="J50" s="79" t="s">
        <v>3164</v>
      </c>
      <c r="K50" s="79">
        <v>70</v>
      </c>
      <c r="L50" s="79"/>
      <c r="M50" s="79" t="s">
        <v>24</v>
      </c>
      <c r="N50" s="37"/>
      <c r="O50" s="195"/>
      <c r="P50" s="195"/>
    </row>
    <row r="51" ht="26" customHeight="1" spans="1:16">
      <c r="A51" s="37">
        <v>47</v>
      </c>
      <c r="B51" s="79" t="s">
        <v>3203</v>
      </c>
      <c r="C51" s="79"/>
      <c r="D51" s="79" t="s">
        <v>3204</v>
      </c>
      <c r="E51" s="79" t="s">
        <v>22</v>
      </c>
      <c r="F51" s="79" t="s">
        <v>389</v>
      </c>
      <c r="G51" s="79">
        <v>6</v>
      </c>
      <c r="H51" s="79">
        <v>150</v>
      </c>
      <c r="I51" s="79">
        <f t="shared" si="0"/>
        <v>900</v>
      </c>
      <c r="J51" s="79" t="s">
        <v>3164</v>
      </c>
      <c r="K51" s="79">
        <v>70</v>
      </c>
      <c r="L51" s="79"/>
      <c r="M51" s="79" t="s">
        <v>24</v>
      </c>
      <c r="N51" s="37"/>
      <c r="O51" s="195"/>
      <c r="P51" s="195"/>
    </row>
    <row r="52" ht="26" customHeight="1" spans="1:16">
      <c r="A52" s="37">
        <v>48</v>
      </c>
      <c r="B52" s="79" t="s">
        <v>3205</v>
      </c>
      <c r="C52" s="196"/>
      <c r="D52" s="197" t="s">
        <v>3206</v>
      </c>
      <c r="E52" s="79" t="s">
        <v>22</v>
      </c>
      <c r="F52" s="197" t="s">
        <v>23</v>
      </c>
      <c r="G52" s="79">
        <v>6</v>
      </c>
      <c r="H52" s="79">
        <v>180</v>
      </c>
      <c r="I52" s="79">
        <f t="shared" si="0"/>
        <v>1080</v>
      </c>
      <c r="J52" s="79" t="s">
        <v>3207</v>
      </c>
      <c r="K52" s="79">
        <v>120</v>
      </c>
      <c r="L52" s="79"/>
      <c r="M52" s="79" t="s">
        <v>24</v>
      </c>
      <c r="N52" s="37"/>
      <c r="O52" s="195"/>
      <c r="P52" s="195"/>
    </row>
    <row r="53" ht="26" customHeight="1" spans="1:16">
      <c r="A53" s="37">
        <v>49</v>
      </c>
      <c r="B53" s="79" t="s">
        <v>3208</v>
      </c>
      <c r="C53" s="79"/>
      <c r="D53" s="79" t="s">
        <v>1944</v>
      </c>
      <c r="E53" s="79" t="s">
        <v>22</v>
      </c>
      <c r="F53" s="79" t="s">
        <v>27</v>
      </c>
      <c r="G53" s="79">
        <v>1</v>
      </c>
      <c r="H53" s="79">
        <v>245</v>
      </c>
      <c r="I53" s="79">
        <f t="shared" si="0"/>
        <v>245</v>
      </c>
      <c r="J53" s="79" t="s">
        <v>3207</v>
      </c>
      <c r="K53" s="79">
        <v>120</v>
      </c>
      <c r="L53" s="79"/>
      <c r="M53" s="79" t="s">
        <v>24</v>
      </c>
      <c r="N53" s="37"/>
      <c r="O53" s="195"/>
      <c r="P53" s="195"/>
    </row>
    <row r="54" ht="26" customHeight="1" spans="1:16">
      <c r="A54" s="37">
        <v>50</v>
      </c>
      <c r="B54" s="79" t="s">
        <v>319</v>
      </c>
      <c r="C54" s="79"/>
      <c r="D54" s="79" t="s">
        <v>3209</v>
      </c>
      <c r="E54" s="79" t="s">
        <v>22</v>
      </c>
      <c r="F54" s="79" t="s">
        <v>27</v>
      </c>
      <c r="G54" s="79">
        <v>2</v>
      </c>
      <c r="H54" s="79">
        <v>40</v>
      </c>
      <c r="I54" s="79">
        <f t="shared" si="0"/>
        <v>80</v>
      </c>
      <c r="J54" s="79" t="s">
        <v>3207</v>
      </c>
      <c r="K54" s="79">
        <v>120</v>
      </c>
      <c r="L54" s="79"/>
      <c r="M54" s="79" t="s">
        <v>24</v>
      </c>
      <c r="N54" s="37"/>
      <c r="O54" s="195"/>
      <c r="P54" s="195"/>
    </row>
    <row r="55" ht="26" customHeight="1" spans="1:16">
      <c r="A55" s="37">
        <v>51</v>
      </c>
      <c r="B55" s="79" t="s">
        <v>3210</v>
      </c>
      <c r="C55" s="79"/>
      <c r="D55" s="79" t="s">
        <v>3211</v>
      </c>
      <c r="E55" s="79" t="s">
        <v>22</v>
      </c>
      <c r="F55" s="79" t="s">
        <v>353</v>
      </c>
      <c r="G55" s="79">
        <v>5</v>
      </c>
      <c r="H55" s="79">
        <v>900</v>
      </c>
      <c r="I55" s="79">
        <f t="shared" si="0"/>
        <v>4500</v>
      </c>
      <c r="J55" s="79" t="s">
        <v>3207</v>
      </c>
      <c r="K55" s="79">
        <v>120</v>
      </c>
      <c r="L55" s="79"/>
      <c r="M55" s="79" t="s">
        <v>24</v>
      </c>
      <c r="N55" s="37"/>
      <c r="O55" s="195"/>
      <c r="P55" s="195"/>
    </row>
    <row r="56" ht="26" customHeight="1" spans="1:16">
      <c r="A56" s="37">
        <v>52</v>
      </c>
      <c r="B56" s="79" t="s">
        <v>3212</v>
      </c>
      <c r="C56" s="79"/>
      <c r="D56" s="79" t="s">
        <v>3213</v>
      </c>
      <c r="E56" s="79" t="s">
        <v>22</v>
      </c>
      <c r="F56" s="79" t="s">
        <v>3214</v>
      </c>
      <c r="G56" s="79">
        <v>6</v>
      </c>
      <c r="H56" s="79">
        <v>220</v>
      </c>
      <c r="I56" s="79">
        <f t="shared" si="0"/>
        <v>1320</v>
      </c>
      <c r="J56" s="79" t="s">
        <v>3207</v>
      </c>
      <c r="K56" s="79">
        <v>120</v>
      </c>
      <c r="L56" s="79"/>
      <c r="M56" s="79" t="s">
        <v>24</v>
      </c>
      <c r="N56" s="37"/>
      <c r="O56" s="195"/>
      <c r="P56" s="195"/>
    </row>
    <row r="57" ht="26" customHeight="1" spans="1:16">
      <c r="A57" s="37">
        <v>53</v>
      </c>
      <c r="B57" s="79" t="s">
        <v>3215</v>
      </c>
      <c r="C57" s="79"/>
      <c r="D57" s="79" t="s">
        <v>3216</v>
      </c>
      <c r="E57" s="79" t="s">
        <v>22</v>
      </c>
      <c r="F57" s="79" t="s">
        <v>27</v>
      </c>
      <c r="G57" s="79">
        <v>2</v>
      </c>
      <c r="H57" s="79">
        <v>450</v>
      </c>
      <c r="I57" s="79">
        <f t="shared" si="0"/>
        <v>900</v>
      </c>
      <c r="J57" s="79" t="s">
        <v>3207</v>
      </c>
      <c r="K57" s="79">
        <v>120</v>
      </c>
      <c r="L57" s="79"/>
      <c r="M57" s="79" t="s">
        <v>24</v>
      </c>
      <c r="N57" s="37"/>
      <c r="O57" s="195"/>
      <c r="P57" s="195"/>
    </row>
    <row r="58" ht="26" customHeight="1" spans="1:16">
      <c r="A58" s="37">
        <v>54</v>
      </c>
      <c r="B58" s="79" t="s">
        <v>3217</v>
      </c>
      <c r="C58" s="79"/>
      <c r="D58" s="79" t="s">
        <v>3218</v>
      </c>
      <c r="E58" s="79" t="s">
        <v>22</v>
      </c>
      <c r="F58" s="79" t="s">
        <v>3214</v>
      </c>
      <c r="G58" s="79">
        <v>8</v>
      </c>
      <c r="H58" s="79">
        <v>450</v>
      </c>
      <c r="I58" s="79">
        <f t="shared" si="0"/>
        <v>3600</v>
      </c>
      <c r="J58" s="79" t="s">
        <v>3207</v>
      </c>
      <c r="K58" s="79">
        <v>120</v>
      </c>
      <c r="L58" s="79"/>
      <c r="M58" s="79" t="s">
        <v>24</v>
      </c>
      <c r="N58" s="37"/>
      <c r="O58" s="195"/>
      <c r="P58" s="195"/>
    </row>
    <row r="59" ht="26" customHeight="1" spans="1:16">
      <c r="A59" s="37">
        <v>55</v>
      </c>
      <c r="B59" s="79" t="s">
        <v>3219</v>
      </c>
      <c r="C59" s="79"/>
      <c r="D59" s="79" t="s">
        <v>3209</v>
      </c>
      <c r="E59" s="79" t="s">
        <v>22</v>
      </c>
      <c r="F59" s="79" t="s">
        <v>27</v>
      </c>
      <c r="G59" s="79">
        <v>6</v>
      </c>
      <c r="H59" s="79">
        <v>15</v>
      </c>
      <c r="I59" s="79">
        <f t="shared" si="0"/>
        <v>90</v>
      </c>
      <c r="J59" s="79" t="s">
        <v>3207</v>
      </c>
      <c r="K59" s="79">
        <v>120</v>
      </c>
      <c r="L59" s="79"/>
      <c r="M59" s="79" t="s">
        <v>24</v>
      </c>
      <c r="N59" s="37"/>
      <c r="O59" s="195"/>
      <c r="P59" s="195"/>
    </row>
    <row r="60" ht="26" customHeight="1" spans="1:16">
      <c r="A60" s="37">
        <v>56</v>
      </c>
      <c r="B60" s="79" t="s">
        <v>612</v>
      </c>
      <c r="C60" s="79"/>
      <c r="D60" s="79" t="s">
        <v>3209</v>
      </c>
      <c r="E60" s="79" t="s">
        <v>22</v>
      </c>
      <c r="F60" s="79" t="s">
        <v>27</v>
      </c>
      <c r="G60" s="79">
        <v>6</v>
      </c>
      <c r="H60" s="79">
        <v>15</v>
      </c>
      <c r="I60" s="79">
        <f t="shared" si="0"/>
        <v>90</v>
      </c>
      <c r="J60" s="79" t="s">
        <v>3207</v>
      </c>
      <c r="K60" s="79">
        <v>120</v>
      </c>
      <c r="L60" s="79"/>
      <c r="M60" s="79" t="s">
        <v>24</v>
      </c>
      <c r="N60" s="37"/>
      <c r="O60" s="195"/>
      <c r="P60" s="195"/>
    </row>
    <row r="61" ht="26" customHeight="1" spans="1:16">
      <c r="A61" s="37">
        <v>57</v>
      </c>
      <c r="B61" s="79" t="s">
        <v>3220</v>
      </c>
      <c r="C61" s="79"/>
      <c r="D61" s="79" t="s">
        <v>3221</v>
      </c>
      <c r="E61" s="79" t="s">
        <v>22</v>
      </c>
      <c r="F61" s="79" t="s">
        <v>3222</v>
      </c>
      <c r="G61" s="79">
        <v>2</v>
      </c>
      <c r="H61" s="79">
        <v>50</v>
      </c>
      <c r="I61" s="79">
        <f t="shared" si="0"/>
        <v>100</v>
      </c>
      <c r="J61" s="79" t="s">
        <v>3207</v>
      </c>
      <c r="K61" s="79">
        <v>120</v>
      </c>
      <c r="L61" s="79"/>
      <c r="M61" s="79" t="s">
        <v>24</v>
      </c>
      <c r="N61" s="37"/>
      <c r="O61" s="195"/>
      <c r="P61" s="195"/>
    </row>
    <row r="62" ht="26" customHeight="1" spans="1:16">
      <c r="A62" s="37">
        <v>58</v>
      </c>
      <c r="B62" s="79" t="s">
        <v>3223</v>
      </c>
      <c r="C62" s="79"/>
      <c r="D62" s="79" t="s">
        <v>3224</v>
      </c>
      <c r="E62" s="79" t="s">
        <v>22</v>
      </c>
      <c r="F62" s="79" t="s">
        <v>3222</v>
      </c>
      <c r="G62" s="79">
        <v>2</v>
      </c>
      <c r="H62" s="79">
        <v>50</v>
      </c>
      <c r="I62" s="79">
        <f t="shared" si="0"/>
        <v>100</v>
      </c>
      <c r="J62" s="79" t="s">
        <v>3207</v>
      </c>
      <c r="K62" s="79">
        <v>120</v>
      </c>
      <c r="L62" s="79"/>
      <c r="M62" s="79" t="s">
        <v>24</v>
      </c>
      <c r="N62" s="37"/>
      <c r="O62" s="195"/>
      <c r="P62" s="195"/>
    </row>
    <row r="63" ht="26" customHeight="1" spans="1:16">
      <c r="A63" s="37">
        <v>59</v>
      </c>
      <c r="B63" s="79" t="s">
        <v>3225</v>
      </c>
      <c r="C63" s="79"/>
      <c r="D63" s="79" t="s">
        <v>3226</v>
      </c>
      <c r="E63" s="79" t="s">
        <v>22</v>
      </c>
      <c r="F63" s="79" t="s">
        <v>3222</v>
      </c>
      <c r="G63" s="79">
        <v>2</v>
      </c>
      <c r="H63" s="79">
        <v>50</v>
      </c>
      <c r="I63" s="79">
        <f t="shared" si="0"/>
        <v>100</v>
      </c>
      <c r="J63" s="79" t="s">
        <v>3207</v>
      </c>
      <c r="K63" s="79">
        <v>120</v>
      </c>
      <c r="L63" s="79"/>
      <c r="M63" s="79" t="s">
        <v>24</v>
      </c>
      <c r="N63" s="37"/>
      <c r="O63" s="195"/>
      <c r="P63" s="195"/>
    </row>
    <row r="64" ht="26" customHeight="1" spans="1:16">
      <c r="A64" s="37">
        <v>60</v>
      </c>
      <c r="B64" s="79" t="s">
        <v>3227</v>
      </c>
      <c r="C64" s="79"/>
      <c r="D64" s="79" t="s">
        <v>3228</v>
      </c>
      <c r="E64" s="79" t="s">
        <v>22</v>
      </c>
      <c r="F64" s="79" t="s">
        <v>3222</v>
      </c>
      <c r="G64" s="79">
        <v>2</v>
      </c>
      <c r="H64" s="79">
        <v>50</v>
      </c>
      <c r="I64" s="79">
        <f t="shared" si="0"/>
        <v>100</v>
      </c>
      <c r="J64" s="79" t="s">
        <v>3207</v>
      </c>
      <c r="K64" s="79">
        <v>120</v>
      </c>
      <c r="L64" s="79"/>
      <c r="M64" s="79" t="s">
        <v>24</v>
      </c>
      <c r="N64" s="37"/>
      <c r="O64" s="195"/>
      <c r="P64" s="195"/>
    </row>
    <row r="65" ht="26" customHeight="1" spans="1:16">
      <c r="A65" s="37">
        <v>61</v>
      </c>
      <c r="B65" s="79" t="s">
        <v>3229</v>
      </c>
      <c r="C65" s="79"/>
      <c r="D65" s="79" t="s">
        <v>3230</v>
      </c>
      <c r="E65" s="79" t="s">
        <v>22</v>
      </c>
      <c r="F65" s="79" t="s">
        <v>3222</v>
      </c>
      <c r="G65" s="79">
        <v>2</v>
      </c>
      <c r="H65" s="79">
        <v>50</v>
      </c>
      <c r="I65" s="79">
        <f t="shared" si="0"/>
        <v>100</v>
      </c>
      <c r="J65" s="79" t="s">
        <v>3207</v>
      </c>
      <c r="K65" s="79">
        <v>120</v>
      </c>
      <c r="L65" s="79"/>
      <c r="M65" s="79" t="s">
        <v>24</v>
      </c>
      <c r="N65" s="37"/>
      <c r="O65" s="195"/>
      <c r="P65" s="195"/>
    </row>
    <row r="66" ht="26" customHeight="1" spans="1:16">
      <c r="A66" s="37">
        <v>62</v>
      </c>
      <c r="B66" s="79" t="s">
        <v>3231</v>
      </c>
      <c r="C66" s="79"/>
      <c r="D66" s="79" t="s">
        <v>3232</v>
      </c>
      <c r="E66" s="79" t="s">
        <v>22</v>
      </c>
      <c r="F66" s="79" t="s">
        <v>3222</v>
      </c>
      <c r="G66" s="79">
        <v>2</v>
      </c>
      <c r="H66" s="79">
        <v>50</v>
      </c>
      <c r="I66" s="79">
        <f t="shared" si="0"/>
        <v>100</v>
      </c>
      <c r="J66" s="79" t="s">
        <v>3207</v>
      </c>
      <c r="K66" s="79">
        <v>120</v>
      </c>
      <c r="L66" s="79"/>
      <c r="M66" s="79" t="s">
        <v>24</v>
      </c>
      <c r="N66" s="37"/>
      <c r="O66" s="195"/>
      <c r="P66" s="195"/>
    </row>
    <row r="67" ht="26" customHeight="1" spans="1:16">
      <c r="A67" s="37">
        <v>63</v>
      </c>
      <c r="B67" s="79" t="s">
        <v>3233</v>
      </c>
      <c r="C67" s="79"/>
      <c r="D67" s="79" t="s">
        <v>3234</v>
      </c>
      <c r="E67" s="79" t="s">
        <v>22</v>
      </c>
      <c r="F67" s="79" t="s">
        <v>3222</v>
      </c>
      <c r="G67" s="79">
        <v>2</v>
      </c>
      <c r="H67" s="79">
        <v>50</v>
      </c>
      <c r="I67" s="79">
        <f t="shared" si="0"/>
        <v>100</v>
      </c>
      <c r="J67" s="79" t="s">
        <v>3207</v>
      </c>
      <c r="K67" s="79">
        <v>120</v>
      </c>
      <c r="L67" s="79"/>
      <c r="M67" s="79" t="s">
        <v>24</v>
      </c>
      <c r="N67" s="37"/>
      <c r="O67" s="195"/>
      <c r="P67" s="195"/>
    </row>
    <row r="68" ht="26" customHeight="1" spans="1:16">
      <c r="A68" s="37">
        <v>64</v>
      </c>
      <c r="B68" s="79" t="s">
        <v>3235</v>
      </c>
      <c r="C68" s="79"/>
      <c r="D68" s="79" t="s">
        <v>3236</v>
      </c>
      <c r="E68" s="79" t="s">
        <v>22</v>
      </c>
      <c r="F68" s="79" t="s">
        <v>3222</v>
      </c>
      <c r="G68" s="79">
        <v>2</v>
      </c>
      <c r="H68" s="79">
        <v>50</v>
      </c>
      <c r="I68" s="79">
        <f t="shared" si="0"/>
        <v>100</v>
      </c>
      <c r="J68" s="79" t="s">
        <v>3207</v>
      </c>
      <c r="K68" s="79">
        <v>120</v>
      </c>
      <c r="L68" s="79"/>
      <c r="M68" s="79" t="s">
        <v>24</v>
      </c>
      <c r="N68" s="37"/>
      <c r="O68" s="195"/>
      <c r="P68" s="195"/>
    </row>
    <row r="69" ht="26" customHeight="1" spans="1:16">
      <c r="A69" s="37">
        <v>65</v>
      </c>
      <c r="B69" s="79" t="s">
        <v>3237</v>
      </c>
      <c r="C69" s="79"/>
      <c r="D69" s="79" t="s">
        <v>3238</v>
      </c>
      <c r="E69" s="79" t="s">
        <v>22</v>
      </c>
      <c r="F69" s="79" t="s">
        <v>3222</v>
      </c>
      <c r="G69" s="79">
        <v>2</v>
      </c>
      <c r="H69" s="79">
        <v>50</v>
      </c>
      <c r="I69" s="79">
        <f t="shared" ref="I69:I132" si="1">G69*H69</f>
        <v>100</v>
      </c>
      <c r="J69" s="79" t="s">
        <v>3207</v>
      </c>
      <c r="K69" s="79">
        <v>120</v>
      </c>
      <c r="L69" s="79"/>
      <c r="M69" s="79" t="s">
        <v>24</v>
      </c>
      <c r="N69" s="37"/>
      <c r="O69" s="195"/>
      <c r="P69" s="195"/>
    </row>
    <row r="70" ht="26" customHeight="1" spans="1:16">
      <c r="A70" s="37">
        <v>66</v>
      </c>
      <c r="B70" s="79" t="s">
        <v>3239</v>
      </c>
      <c r="C70" s="79"/>
      <c r="D70" s="79" t="s">
        <v>3240</v>
      </c>
      <c r="E70" s="79" t="s">
        <v>22</v>
      </c>
      <c r="F70" s="79" t="s">
        <v>3222</v>
      </c>
      <c r="G70" s="79">
        <v>2</v>
      </c>
      <c r="H70" s="79">
        <v>50</v>
      </c>
      <c r="I70" s="79">
        <f t="shared" si="1"/>
        <v>100</v>
      </c>
      <c r="J70" s="79" t="s">
        <v>3207</v>
      </c>
      <c r="K70" s="79">
        <v>120</v>
      </c>
      <c r="L70" s="79"/>
      <c r="M70" s="79" t="s">
        <v>24</v>
      </c>
      <c r="N70" s="37"/>
      <c r="O70" s="195"/>
      <c r="P70" s="195"/>
    </row>
    <row r="71" ht="26" customHeight="1" spans="1:16">
      <c r="A71" s="37">
        <v>67</v>
      </c>
      <c r="B71" s="79" t="s">
        <v>3241</v>
      </c>
      <c r="C71" s="79"/>
      <c r="D71" s="79" t="s">
        <v>3242</v>
      </c>
      <c r="E71" s="79" t="s">
        <v>22</v>
      </c>
      <c r="F71" s="79" t="s">
        <v>3222</v>
      </c>
      <c r="G71" s="79">
        <v>2</v>
      </c>
      <c r="H71" s="79">
        <v>50</v>
      </c>
      <c r="I71" s="79">
        <f t="shared" si="1"/>
        <v>100</v>
      </c>
      <c r="J71" s="79" t="s">
        <v>3207</v>
      </c>
      <c r="K71" s="79">
        <v>120</v>
      </c>
      <c r="L71" s="79"/>
      <c r="M71" s="79" t="s">
        <v>24</v>
      </c>
      <c r="N71" s="37"/>
      <c r="O71" s="195"/>
      <c r="P71" s="195"/>
    </row>
    <row r="72" ht="26" customHeight="1" spans="1:16">
      <c r="A72" s="37">
        <v>68</v>
      </c>
      <c r="B72" s="79" t="s">
        <v>3243</v>
      </c>
      <c r="C72" s="79"/>
      <c r="D72" s="79" t="s">
        <v>2693</v>
      </c>
      <c r="E72" s="79" t="s">
        <v>22</v>
      </c>
      <c r="F72" s="79" t="s">
        <v>27</v>
      </c>
      <c r="G72" s="79">
        <v>1</v>
      </c>
      <c r="H72" s="79">
        <v>27</v>
      </c>
      <c r="I72" s="79">
        <f t="shared" si="1"/>
        <v>27</v>
      </c>
      <c r="J72" s="79" t="s">
        <v>3207</v>
      </c>
      <c r="K72" s="79">
        <v>120</v>
      </c>
      <c r="L72" s="79"/>
      <c r="M72" s="79" t="s">
        <v>24</v>
      </c>
      <c r="N72" s="37"/>
      <c r="O72" s="195"/>
      <c r="P72" s="195"/>
    </row>
    <row r="73" ht="26" customHeight="1" spans="1:16">
      <c r="A73" s="37">
        <v>69</v>
      </c>
      <c r="B73" s="79" t="s">
        <v>3244</v>
      </c>
      <c r="C73" s="79"/>
      <c r="D73" s="79" t="s">
        <v>3245</v>
      </c>
      <c r="E73" s="79" t="s">
        <v>22</v>
      </c>
      <c r="F73" s="79" t="s">
        <v>32</v>
      </c>
      <c r="G73" s="79">
        <v>4</v>
      </c>
      <c r="H73" s="79">
        <v>800</v>
      </c>
      <c r="I73" s="79">
        <f t="shared" si="1"/>
        <v>3200</v>
      </c>
      <c r="J73" s="79" t="s">
        <v>3207</v>
      </c>
      <c r="K73" s="79">
        <v>120</v>
      </c>
      <c r="L73" s="79"/>
      <c r="M73" s="79" t="s">
        <v>24</v>
      </c>
      <c r="N73" s="37"/>
      <c r="O73" s="195"/>
      <c r="P73" s="195"/>
    </row>
    <row r="74" ht="26" customHeight="1" spans="1:16">
      <c r="A74" s="37">
        <v>70</v>
      </c>
      <c r="B74" s="79" t="s">
        <v>3246</v>
      </c>
      <c r="C74" s="79"/>
      <c r="D74" s="79" t="s">
        <v>1944</v>
      </c>
      <c r="E74" s="79" t="s">
        <v>22</v>
      </c>
      <c r="F74" s="79" t="s">
        <v>27</v>
      </c>
      <c r="G74" s="79">
        <v>2</v>
      </c>
      <c r="H74" s="79">
        <v>290</v>
      </c>
      <c r="I74" s="79">
        <f t="shared" si="1"/>
        <v>580</v>
      </c>
      <c r="J74" s="79" t="s">
        <v>3207</v>
      </c>
      <c r="K74" s="79">
        <v>120</v>
      </c>
      <c r="L74" s="79"/>
      <c r="M74" s="79" t="s">
        <v>24</v>
      </c>
      <c r="N74" s="37"/>
      <c r="O74" s="195"/>
      <c r="P74" s="195"/>
    </row>
    <row r="75" ht="26" customHeight="1" spans="1:16">
      <c r="A75" s="37">
        <v>71</v>
      </c>
      <c r="B75" s="79" t="s">
        <v>3247</v>
      </c>
      <c r="C75" s="79"/>
      <c r="D75" s="79" t="s">
        <v>1944</v>
      </c>
      <c r="E75" s="79" t="s">
        <v>22</v>
      </c>
      <c r="F75" s="79" t="s">
        <v>27</v>
      </c>
      <c r="G75" s="79">
        <v>2</v>
      </c>
      <c r="H75" s="79">
        <v>230</v>
      </c>
      <c r="I75" s="79">
        <f t="shared" si="1"/>
        <v>460</v>
      </c>
      <c r="J75" s="79" t="s">
        <v>3207</v>
      </c>
      <c r="K75" s="79">
        <v>120</v>
      </c>
      <c r="L75" s="79"/>
      <c r="M75" s="79" t="s">
        <v>24</v>
      </c>
      <c r="N75" s="37"/>
      <c r="O75" s="195"/>
      <c r="P75" s="195"/>
    </row>
    <row r="76" ht="26" customHeight="1" spans="1:16">
      <c r="A76" s="37">
        <v>72</v>
      </c>
      <c r="B76" s="79" t="s">
        <v>3248</v>
      </c>
      <c r="C76" s="79"/>
      <c r="D76" s="79" t="s">
        <v>867</v>
      </c>
      <c r="E76" s="79" t="s">
        <v>22</v>
      </c>
      <c r="F76" s="79" t="s">
        <v>27</v>
      </c>
      <c r="G76" s="79">
        <v>1</v>
      </c>
      <c r="H76" s="79">
        <v>25</v>
      </c>
      <c r="I76" s="79">
        <f t="shared" si="1"/>
        <v>25</v>
      </c>
      <c r="J76" s="79" t="s">
        <v>3207</v>
      </c>
      <c r="K76" s="79">
        <v>120</v>
      </c>
      <c r="L76" s="79"/>
      <c r="M76" s="79" t="s">
        <v>24</v>
      </c>
      <c r="N76" s="37"/>
      <c r="O76" s="195"/>
      <c r="P76" s="195"/>
    </row>
    <row r="77" ht="26" customHeight="1" spans="1:16">
      <c r="A77" s="37">
        <v>73</v>
      </c>
      <c r="B77" s="79" t="s">
        <v>3249</v>
      </c>
      <c r="C77" s="79"/>
      <c r="D77" s="79" t="s">
        <v>3250</v>
      </c>
      <c r="E77" s="79" t="s">
        <v>22</v>
      </c>
      <c r="F77" s="79" t="s">
        <v>353</v>
      </c>
      <c r="G77" s="79">
        <v>8</v>
      </c>
      <c r="H77" s="79">
        <v>45</v>
      </c>
      <c r="I77" s="79">
        <f t="shared" si="1"/>
        <v>360</v>
      </c>
      <c r="J77" s="79" t="s">
        <v>3207</v>
      </c>
      <c r="K77" s="79">
        <v>120</v>
      </c>
      <c r="L77" s="79"/>
      <c r="M77" s="79" t="s">
        <v>24</v>
      </c>
      <c r="N77" s="37"/>
      <c r="O77" s="195"/>
      <c r="P77" s="195"/>
    </row>
    <row r="78" ht="26" customHeight="1" spans="1:16">
      <c r="A78" s="37">
        <v>74</v>
      </c>
      <c r="B78" s="79" t="s">
        <v>3251</v>
      </c>
      <c r="C78" s="79"/>
      <c r="D78" s="79" t="s">
        <v>3156</v>
      </c>
      <c r="E78" s="79" t="s">
        <v>22</v>
      </c>
      <c r="F78" s="79" t="s">
        <v>27</v>
      </c>
      <c r="G78" s="79">
        <v>1</v>
      </c>
      <c r="H78" s="79">
        <v>189</v>
      </c>
      <c r="I78" s="79">
        <f t="shared" si="1"/>
        <v>189</v>
      </c>
      <c r="J78" s="79" t="s">
        <v>3207</v>
      </c>
      <c r="K78" s="79">
        <v>120</v>
      </c>
      <c r="L78" s="79"/>
      <c r="M78" s="79" t="s">
        <v>24</v>
      </c>
      <c r="N78" s="37"/>
      <c r="O78" s="195"/>
      <c r="P78" s="195"/>
    </row>
    <row r="79" ht="26" customHeight="1" spans="1:16">
      <c r="A79" s="37">
        <v>75</v>
      </c>
      <c r="B79" s="79" t="s">
        <v>2444</v>
      </c>
      <c r="C79" s="79"/>
      <c r="D79" s="79" t="s">
        <v>3156</v>
      </c>
      <c r="E79" s="79" t="s">
        <v>22</v>
      </c>
      <c r="F79" s="79" t="s">
        <v>27</v>
      </c>
      <c r="G79" s="79">
        <v>1</v>
      </c>
      <c r="H79" s="79">
        <v>40</v>
      </c>
      <c r="I79" s="79">
        <f t="shared" si="1"/>
        <v>40</v>
      </c>
      <c r="J79" s="79" t="s">
        <v>3207</v>
      </c>
      <c r="K79" s="79">
        <v>120</v>
      </c>
      <c r="L79" s="79"/>
      <c r="M79" s="79" t="s">
        <v>24</v>
      </c>
      <c r="N79" s="37"/>
      <c r="O79" s="195"/>
      <c r="P79" s="195"/>
    </row>
    <row r="80" ht="26" customHeight="1" spans="1:16">
      <c r="A80" s="37">
        <v>76</v>
      </c>
      <c r="B80" s="79" t="s">
        <v>3252</v>
      </c>
      <c r="C80" s="79"/>
      <c r="D80" s="79" t="s">
        <v>3253</v>
      </c>
      <c r="E80" s="79" t="s">
        <v>22</v>
      </c>
      <c r="F80" s="79" t="s">
        <v>27</v>
      </c>
      <c r="G80" s="79">
        <v>2</v>
      </c>
      <c r="H80" s="79">
        <v>137</v>
      </c>
      <c r="I80" s="79">
        <f t="shared" si="1"/>
        <v>274</v>
      </c>
      <c r="J80" s="79" t="s">
        <v>3254</v>
      </c>
      <c r="K80" s="79">
        <v>172</v>
      </c>
      <c r="L80" s="79"/>
      <c r="M80" s="79" t="s">
        <v>24</v>
      </c>
      <c r="N80" s="37"/>
      <c r="O80" s="195"/>
      <c r="P80" s="195"/>
    </row>
    <row r="81" ht="26" customHeight="1" spans="1:16">
      <c r="A81" s="37">
        <v>77</v>
      </c>
      <c r="B81" s="79" t="s">
        <v>2444</v>
      </c>
      <c r="C81" s="79"/>
      <c r="D81" s="79" t="s">
        <v>3156</v>
      </c>
      <c r="E81" s="79" t="s">
        <v>22</v>
      </c>
      <c r="F81" s="79" t="s">
        <v>27</v>
      </c>
      <c r="G81" s="79">
        <v>1</v>
      </c>
      <c r="H81" s="79">
        <v>40</v>
      </c>
      <c r="I81" s="79">
        <f t="shared" si="1"/>
        <v>40</v>
      </c>
      <c r="J81" s="79" t="s">
        <v>3254</v>
      </c>
      <c r="K81" s="79">
        <v>172</v>
      </c>
      <c r="L81" s="79"/>
      <c r="M81" s="79" t="s">
        <v>24</v>
      </c>
      <c r="N81" s="37"/>
      <c r="O81" s="195"/>
      <c r="P81" s="195"/>
    </row>
    <row r="82" ht="26" customHeight="1" spans="1:16">
      <c r="A82" s="37">
        <v>78</v>
      </c>
      <c r="B82" s="79" t="s">
        <v>3255</v>
      </c>
      <c r="C82" s="79"/>
      <c r="D82" s="79" t="s">
        <v>3256</v>
      </c>
      <c r="E82" s="79" t="s">
        <v>22</v>
      </c>
      <c r="F82" s="79" t="s">
        <v>27</v>
      </c>
      <c r="G82" s="79">
        <v>2</v>
      </c>
      <c r="H82" s="79">
        <v>35</v>
      </c>
      <c r="I82" s="79">
        <f t="shared" si="1"/>
        <v>70</v>
      </c>
      <c r="J82" s="79" t="s">
        <v>3254</v>
      </c>
      <c r="K82" s="79">
        <v>172</v>
      </c>
      <c r="L82" s="79"/>
      <c r="M82" s="79" t="s">
        <v>24</v>
      </c>
      <c r="N82" s="37"/>
      <c r="O82" s="195"/>
      <c r="P82" s="195"/>
    </row>
    <row r="83" ht="26" customHeight="1" spans="1:16">
      <c r="A83" s="37">
        <v>79</v>
      </c>
      <c r="B83" s="79" t="s">
        <v>542</v>
      </c>
      <c r="C83" s="79"/>
      <c r="D83" s="79" t="s">
        <v>3257</v>
      </c>
      <c r="E83" s="79" t="s">
        <v>22</v>
      </c>
      <c r="F83" s="79" t="s">
        <v>27</v>
      </c>
      <c r="G83" s="79">
        <v>4</v>
      </c>
      <c r="H83" s="79">
        <v>16</v>
      </c>
      <c r="I83" s="79">
        <f t="shared" si="1"/>
        <v>64</v>
      </c>
      <c r="J83" s="79" t="s">
        <v>3258</v>
      </c>
      <c r="K83" s="79">
        <v>26</v>
      </c>
      <c r="L83" s="79"/>
      <c r="M83" s="79" t="s">
        <v>24</v>
      </c>
      <c r="N83" s="37"/>
      <c r="O83" s="195"/>
      <c r="P83" s="195"/>
    </row>
    <row r="84" ht="26" customHeight="1" spans="1:16">
      <c r="A84" s="37">
        <v>80</v>
      </c>
      <c r="B84" s="79" t="s">
        <v>1817</v>
      </c>
      <c r="C84" s="79"/>
      <c r="D84" s="79" t="s">
        <v>2967</v>
      </c>
      <c r="E84" s="79" t="s">
        <v>22</v>
      </c>
      <c r="F84" s="79" t="s">
        <v>27</v>
      </c>
      <c r="G84" s="79">
        <v>2</v>
      </c>
      <c r="H84" s="79">
        <v>29.7</v>
      </c>
      <c r="I84" s="79">
        <f t="shared" si="1"/>
        <v>59.4</v>
      </c>
      <c r="J84" s="79" t="s">
        <v>3259</v>
      </c>
      <c r="K84" s="79">
        <v>28</v>
      </c>
      <c r="L84" s="79"/>
      <c r="M84" s="79" t="s">
        <v>24</v>
      </c>
      <c r="N84" s="37"/>
      <c r="O84" s="195"/>
      <c r="P84" s="195"/>
    </row>
    <row r="85" ht="26" customHeight="1" spans="1:16">
      <c r="A85" s="37">
        <v>81</v>
      </c>
      <c r="B85" s="79" t="s">
        <v>3260</v>
      </c>
      <c r="C85" s="79"/>
      <c r="D85" s="79" t="s">
        <v>2965</v>
      </c>
      <c r="E85" s="79" t="s">
        <v>22</v>
      </c>
      <c r="F85" s="79" t="s">
        <v>27</v>
      </c>
      <c r="G85" s="79">
        <v>4</v>
      </c>
      <c r="H85" s="79">
        <v>33</v>
      </c>
      <c r="I85" s="79">
        <f t="shared" si="1"/>
        <v>132</v>
      </c>
      <c r="J85" s="79" t="s">
        <v>3261</v>
      </c>
      <c r="K85" s="79">
        <v>25</v>
      </c>
      <c r="L85" s="79"/>
      <c r="M85" s="79" t="s">
        <v>24</v>
      </c>
      <c r="N85" s="37"/>
      <c r="O85" s="195"/>
      <c r="P85" s="195"/>
    </row>
    <row r="86" ht="26" customHeight="1" spans="1:16">
      <c r="A86" s="37">
        <v>82</v>
      </c>
      <c r="B86" s="79" t="s">
        <v>3262</v>
      </c>
      <c r="C86" s="79"/>
      <c r="D86" s="79" t="s">
        <v>3263</v>
      </c>
      <c r="E86" s="79" t="s">
        <v>22</v>
      </c>
      <c r="F86" s="79" t="s">
        <v>27</v>
      </c>
      <c r="G86" s="79">
        <v>3</v>
      </c>
      <c r="H86" s="79">
        <v>78</v>
      </c>
      <c r="I86" s="79">
        <f t="shared" si="1"/>
        <v>234</v>
      </c>
      <c r="J86" s="79" t="s">
        <v>3264</v>
      </c>
      <c r="K86" s="79">
        <v>21</v>
      </c>
      <c r="L86" s="79"/>
      <c r="M86" s="79" t="s">
        <v>24</v>
      </c>
      <c r="N86" s="37"/>
      <c r="O86" s="195"/>
      <c r="P86" s="195"/>
    </row>
    <row r="87" ht="26" customHeight="1" spans="1:16">
      <c r="A87" s="37">
        <v>83</v>
      </c>
      <c r="B87" s="79" t="s">
        <v>3265</v>
      </c>
      <c r="C87" s="79"/>
      <c r="D87" s="79" t="s">
        <v>2964</v>
      </c>
      <c r="E87" s="79" t="s">
        <v>22</v>
      </c>
      <c r="F87" s="79" t="s">
        <v>27</v>
      </c>
      <c r="G87" s="79">
        <v>3</v>
      </c>
      <c r="H87" s="79">
        <v>23</v>
      </c>
      <c r="I87" s="79">
        <f t="shared" si="1"/>
        <v>69</v>
      </c>
      <c r="J87" s="79" t="s">
        <v>3266</v>
      </c>
      <c r="K87" s="79">
        <v>126</v>
      </c>
      <c r="L87" s="79"/>
      <c r="M87" s="79" t="s">
        <v>24</v>
      </c>
      <c r="N87" s="37"/>
      <c r="O87" s="195"/>
      <c r="P87" s="195"/>
    </row>
    <row r="88" ht="26" customHeight="1" spans="1:16">
      <c r="A88" s="37">
        <v>84</v>
      </c>
      <c r="B88" s="79" t="s">
        <v>3267</v>
      </c>
      <c r="C88" s="79"/>
      <c r="D88" s="79" t="s">
        <v>2967</v>
      </c>
      <c r="E88" s="79" t="s">
        <v>22</v>
      </c>
      <c r="F88" s="79" t="s">
        <v>27</v>
      </c>
      <c r="G88" s="79">
        <v>3</v>
      </c>
      <c r="H88" s="79">
        <v>37.4</v>
      </c>
      <c r="I88" s="79">
        <f t="shared" si="1"/>
        <v>112.2</v>
      </c>
      <c r="J88" s="79" t="s">
        <v>3266</v>
      </c>
      <c r="K88" s="79">
        <v>126</v>
      </c>
      <c r="L88" s="79"/>
      <c r="M88" s="79" t="s">
        <v>24</v>
      </c>
      <c r="N88" s="37"/>
      <c r="O88" s="195"/>
      <c r="P88" s="195"/>
    </row>
    <row r="89" ht="26" customHeight="1" spans="1:16">
      <c r="A89" s="37">
        <v>85</v>
      </c>
      <c r="B89" s="79" t="s">
        <v>2444</v>
      </c>
      <c r="C89" s="79"/>
      <c r="D89" s="79" t="s">
        <v>2683</v>
      </c>
      <c r="E89" s="79" t="s">
        <v>22</v>
      </c>
      <c r="F89" s="79" t="s">
        <v>27</v>
      </c>
      <c r="G89" s="79">
        <v>3</v>
      </c>
      <c r="H89" s="79">
        <v>77</v>
      </c>
      <c r="I89" s="79">
        <f t="shared" si="1"/>
        <v>231</v>
      </c>
      <c r="J89" s="79" t="s">
        <v>3266</v>
      </c>
      <c r="K89" s="79">
        <v>126</v>
      </c>
      <c r="L89" s="79"/>
      <c r="M89" s="79" t="s">
        <v>24</v>
      </c>
      <c r="N89" s="37"/>
      <c r="O89" s="195"/>
      <c r="P89" s="195"/>
    </row>
    <row r="90" ht="26" customHeight="1" spans="1:16">
      <c r="A90" s="37">
        <v>86</v>
      </c>
      <c r="B90" s="79" t="s">
        <v>961</v>
      </c>
      <c r="C90" s="79"/>
      <c r="D90" s="79" t="s">
        <v>2967</v>
      </c>
      <c r="E90" s="79" t="s">
        <v>22</v>
      </c>
      <c r="F90" s="79" t="s">
        <v>27</v>
      </c>
      <c r="G90" s="79">
        <v>6</v>
      </c>
      <c r="H90" s="79">
        <v>37.4</v>
      </c>
      <c r="I90" s="79">
        <f t="shared" si="1"/>
        <v>224.4</v>
      </c>
      <c r="J90" s="79" t="s">
        <v>3266</v>
      </c>
      <c r="K90" s="79">
        <v>126</v>
      </c>
      <c r="L90" s="79"/>
      <c r="M90" s="79" t="s">
        <v>24</v>
      </c>
      <c r="N90" s="37"/>
      <c r="O90" s="195"/>
      <c r="P90" s="195"/>
    </row>
    <row r="91" ht="26" customHeight="1" spans="1:16">
      <c r="A91" s="37">
        <v>87</v>
      </c>
      <c r="B91" s="79" t="s">
        <v>1965</v>
      </c>
      <c r="C91" s="79"/>
      <c r="D91" s="79" t="s">
        <v>2967</v>
      </c>
      <c r="E91" s="79" t="s">
        <v>22</v>
      </c>
      <c r="F91" s="79" t="s">
        <v>27</v>
      </c>
      <c r="G91" s="79">
        <v>1</v>
      </c>
      <c r="H91" s="79">
        <v>39</v>
      </c>
      <c r="I91" s="79">
        <f t="shared" si="1"/>
        <v>39</v>
      </c>
      <c r="J91" s="79" t="s">
        <v>3266</v>
      </c>
      <c r="K91" s="79">
        <v>126</v>
      </c>
      <c r="L91" s="79"/>
      <c r="M91" s="79" t="s">
        <v>24</v>
      </c>
      <c r="N91" s="37"/>
      <c r="O91" s="195"/>
      <c r="P91" s="195"/>
    </row>
    <row r="92" ht="26" customHeight="1" spans="1:16">
      <c r="A92" s="37">
        <v>88</v>
      </c>
      <c r="B92" s="79" t="s">
        <v>3268</v>
      </c>
      <c r="C92" s="79"/>
      <c r="D92" s="79" t="s">
        <v>2964</v>
      </c>
      <c r="E92" s="79" t="s">
        <v>22</v>
      </c>
      <c r="F92" s="79" t="s">
        <v>27</v>
      </c>
      <c r="G92" s="79">
        <v>3</v>
      </c>
      <c r="H92" s="79">
        <v>34</v>
      </c>
      <c r="I92" s="79">
        <f t="shared" si="1"/>
        <v>102</v>
      </c>
      <c r="J92" s="79" t="s">
        <v>3266</v>
      </c>
      <c r="K92" s="79">
        <v>126</v>
      </c>
      <c r="L92" s="79"/>
      <c r="M92" s="79" t="s">
        <v>24</v>
      </c>
      <c r="N92" s="37"/>
      <c r="O92" s="195"/>
      <c r="P92" s="195"/>
    </row>
    <row r="93" ht="26" customHeight="1" spans="1:16">
      <c r="A93" s="37">
        <v>89</v>
      </c>
      <c r="B93" s="79" t="s">
        <v>3269</v>
      </c>
      <c r="C93" s="79"/>
      <c r="D93" s="79" t="s">
        <v>2967</v>
      </c>
      <c r="E93" s="79" t="s">
        <v>22</v>
      </c>
      <c r="F93" s="79" t="s">
        <v>27</v>
      </c>
      <c r="G93" s="79">
        <v>1</v>
      </c>
      <c r="H93" s="79">
        <v>21</v>
      </c>
      <c r="I93" s="79">
        <f t="shared" si="1"/>
        <v>21</v>
      </c>
      <c r="J93" s="79" t="s">
        <v>3266</v>
      </c>
      <c r="K93" s="79">
        <v>126</v>
      </c>
      <c r="L93" s="79"/>
      <c r="M93" s="79" t="s">
        <v>24</v>
      </c>
      <c r="N93" s="37"/>
      <c r="O93" s="195"/>
      <c r="P93" s="195"/>
    </row>
    <row r="94" ht="26" customHeight="1" spans="1:16">
      <c r="A94" s="37">
        <v>90</v>
      </c>
      <c r="B94" s="79" t="s">
        <v>3270</v>
      </c>
      <c r="C94" s="79"/>
      <c r="D94" s="79" t="s">
        <v>2967</v>
      </c>
      <c r="E94" s="79" t="s">
        <v>22</v>
      </c>
      <c r="F94" s="79" t="s">
        <v>27</v>
      </c>
      <c r="G94" s="79">
        <v>3</v>
      </c>
      <c r="H94" s="79">
        <v>38</v>
      </c>
      <c r="I94" s="79">
        <f t="shared" si="1"/>
        <v>114</v>
      </c>
      <c r="J94" s="79" t="s">
        <v>3266</v>
      </c>
      <c r="K94" s="79">
        <v>126</v>
      </c>
      <c r="L94" s="79"/>
      <c r="M94" s="79" t="s">
        <v>24</v>
      </c>
      <c r="N94" s="37"/>
      <c r="O94" s="195"/>
      <c r="P94" s="195"/>
    </row>
    <row r="95" ht="26" customHeight="1" spans="1:16">
      <c r="A95" s="37">
        <v>91</v>
      </c>
      <c r="B95" s="79" t="s">
        <v>1430</v>
      </c>
      <c r="C95" s="79"/>
      <c r="D95" s="79" t="s">
        <v>3142</v>
      </c>
      <c r="E95" s="79" t="s">
        <v>22</v>
      </c>
      <c r="F95" s="79" t="s">
        <v>27</v>
      </c>
      <c r="G95" s="79">
        <v>5</v>
      </c>
      <c r="H95" s="79">
        <v>260</v>
      </c>
      <c r="I95" s="79">
        <f t="shared" si="1"/>
        <v>1300</v>
      </c>
      <c r="J95" s="79" t="s">
        <v>3266</v>
      </c>
      <c r="K95" s="79">
        <v>126</v>
      </c>
      <c r="L95" s="79"/>
      <c r="M95" s="79" t="s">
        <v>24</v>
      </c>
      <c r="N95" s="37"/>
      <c r="O95" s="195"/>
      <c r="P95" s="195"/>
    </row>
    <row r="96" ht="26" customHeight="1" spans="1:16">
      <c r="A96" s="37">
        <v>92</v>
      </c>
      <c r="B96" s="79" t="s">
        <v>3271</v>
      </c>
      <c r="C96" s="79"/>
      <c r="D96" s="79" t="s">
        <v>2693</v>
      </c>
      <c r="E96" s="79" t="s">
        <v>22</v>
      </c>
      <c r="F96" s="79" t="s">
        <v>27</v>
      </c>
      <c r="G96" s="79">
        <v>6</v>
      </c>
      <c r="H96" s="79">
        <v>237.6</v>
      </c>
      <c r="I96" s="79">
        <f t="shared" si="1"/>
        <v>1425.6</v>
      </c>
      <c r="J96" s="79" t="s">
        <v>3266</v>
      </c>
      <c r="K96" s="79">
        <v>126</v>
      </c>
      <c r="L96" s="79"/>
      <c r="M96" s="79" t="s">
        <v>24</v>
      </c>
      <c r="N96" s="37"/>
      <c r="O96" s="195"/>
      <c r="P96" s="195"/>
    </row>
    <row r="97" ht="26" customHeight="1" spans="1:16">
      <c r="A97" s="37">
        <v>93</v>
      </c>
      <c r="B97" s="79" t="s">
        <v>3272</v>
      </c>
      <c r="C97" s="79"/>
      <c r="D97" s="79" t="s">
        <v>3273</v>
      </c>
      <c r="E97" s="79" t="s">
        <v>22</v>
      </c>
      <c r="F97" s="79" t="s">
        <v>27</v>
      </c>
      <c r="G97" s="79">
        <v>6</v>
      </c>
      <c r="H97" s="79">
        <v>264</v>
      </c>
      <c r="I97" s="79">
        <f t="shared" si="1"/>
        <v>1584</v>
      </c>
      <c r="J97" s="79" t="s">
        <v>3266</v>
      </c>
      <c r="K97" s="79">
        <v>126</v>
      </c>
      <c r="L97" s="79"/>
      <c r="M97" s="79" t="s">
        <v>24</v>
      </c>
      <c r="N97" s="37"/>
      <c r="O97" s="195"/>
      <c r="P97" s="195"/>
    </row>
    <row r="98" ht="26" customHeight="1" spans="1:16">
      <c r="A98" s="37">
        <v>94</v>
      </c>
      <c r="B98" s="79" t="s">
        <v>3274</v>
      </c>
      <c r="C98" s="79"/>
      <c r="D98" s="79" t="s">
        <v>3275</v>
      </c>
      <c r="E98" s="79" t="s">
        <v>22</v>
      </c>
      <c r="F98" s="79" t="s">
        <v>27</v>
      </c>
      <c r="G98" s="79">
        <v>6</v>
      </c>
      <c r="H98" s="79">
        <v>450</v>
      </c>
      <c r="I98" s="79">
        <f t="shared" si="1"/>
        <v>2700</v>
      </c>
      <c r="J98" s="79" t="s">
        <v>3266</v>
      </c>
      <c r="K98" s="79">
        <v>126</v>
      </c>
      <c r="L98" s="79"/>
      <c r="M98" s="79" t="s">
        <v>24</v>
      </c>
      <c r="N98" s="37"/>
      <c r="O98" s="195"/>
      <c r="P98" s="195"/>
    </row>
    <row r="99" ht="26" customHeight="1" spans="1:16">
      <c r="A99" s="37">
        <v>95</v>
      </c>
      <c r="B99" s="79" t="s">
        <v>3276</v>
      </c>
      <c r="C99" s="79"/>
      <c r="D99" s="79" t="s">
        <v>2693</v>
      </c>
      <c r="E99" s="79" t="s">
        <v>22</v>
      </c>
      <c r="F99" s="79" t="s">
        <v>27</v>
      </c>
      <c r="G99" s="79">
        <v>3</v>
      </c>
      <c r="H99" s="79">
        <v>495</v>
      </c>
      <c r="I99" s="79">
        <f t="shared" si="1"/>
        <v>1485</v>
      </c>
      <c r="J99" s="79" t="s">
        <v>3266</v>
      </c>
      <c r="K99" s="79">
        <v>126</v>
      </c>
      <c r="L99" s="79"/>
      <c r="M99" s="79" t="s">
        <v>24</v>
      </c>
      <c r="N99" s="37"/>
      <c r="O99" s="195"/>
      <c r="P99" s="195"/>
    </row>
    <row r="100" ht="26" customHeight="1" spans="1:16">
      <c r="A100" s="37">
        <v>96</v>
      </c>
      <c r="B100" s="79" t="s">
        <v>3277</v>
      </c>
      <c r="C100" s="79"/>
      <c r="D100" s="79" t="s">
        <v>3278</v>
      </c>
      <c r="E100" s="79" t="s">
        <v>22</v>
      </c>
      <c r="F100" s="79" t="s">
        <v>27</v>
      </c>
      <c r="G100" s="79">
        <v>1</v>
      </c>
      <c r="H100" s="79">
        <v>74</v>
      </c>
      <c r="I100" s="79">
        <f t="shared" si="1"/>
        <v>74</v>
      </c>
      <c r="J100" s="79" t="s">
        <v>3266</v>
      </c>
      <c r="K100" s="79">
        <v>126</v>
      </c>
      <c r="L100" s="79"/>
      <c r="M100" s="79" t="s">
        <v>24</v>
      </c>
      <c r="N100" s="37"/>
      <c r="O100" s="195"/>
      <c r="P100" s="195"/>
    </row>
    <row r="101" ht="26" customHeight="1" spans="1:16">
      <c r="A101" s="37">
        <v>97</v>
      </c>
      <c r="B101" s="79" t="s">
        <v>3279</v>
      </c>
      <c r="C101" s="79"/>
      <c r="D101" s="79" t="s">
        <v>3280</v>
      </c>
      <c r="E101" s="79" t="s">
        <v>22</v>
      </c>
      <c r="F101" s="79" t="s">
        <v>27</v>
      </c>
      <c r="G101" s="79">
        <v>1</v>
      </c>
      <c r="H101" s="79">
        <v>192.5</v>
      </c>
      <c r="I101" s="79">
        <f t="shared" si="1"/>
        <v>192.5</v>
      </c>
      <c r="J101" s="79" t="s">
        <v>3266</v>
      </c>
      <c r="K101" s="79">
        <v>126</v>
      </c>
      <c r="L101" s="79"/>
      <c r="M101" s="79" t="s">
        <v>24</v>
      </c>
      <c r="N101" s="37"/>
      <c r="O101" s="195"/>
      <c r="P101" s="195"/>
    </row>
    <row r="102" ht="26" customHeight="1" spans="1:16">
      <c r="A102" s="37">
        <v>98</v>
      </c>
      <c r="B102" s="79" t="s">
        <v>3281</v>
      </c>
      <c r="C102" s="79"/>
      <c r="D102" s="79" t="s">
        <v>3282</v>
      </c>
      <c r="E102" s="79" t="s">
        <v>22</v>
      </c>
      <c r="F102" s="79" t="s">
        <v>27</v>
      </c>
      <c r="G102" s="79">
        <v>3</v>
      </c>
      <c r="H102" s="79">
        <v>127.6</v>
      </c>
      <c r="I102" s="79">
        <f t="shared" si="1"/>
        <v>382.8</v>
      </c>
      <c r="J102" s="79" t="s">
        <v>3266</v>
      </c>
      <c r="K102" s="79">
        <v>126</v>
      </c>
      <c r="L102" s="79"/>
      <c r="M102" s="79" t="s">
        <v>24</v>
      </c>
      <c r="N102" s="37"/>
      <c r="O102" s="195"/>
      <c r="P102" s="195"/>
    </row>
    <row r="103" ht="26" customHeight="1" spans="1:16">
      <c r="A103" s="37">
        <v>99</v>
      </c>
      <c r="B103" s="79" t="s">
        <v>3283</v>
      </c>
      <c r="C103" s="79"/>
      <c r="D103" s="79" t="s">
        <v>3284</v>
      </c>
      <c r="E103" s="79" t="s">
        <v>22</v>
      </c>
      <c r="F103" s="79" t="s">
        <v>118</v>
      </c>
      <c r="G103" s="79">
        <v>6</v>
      </c>
      <c r="H103" s="79">
        <v>71.5</v>
      </c>
      <c r="I103" s="79">
        <f t="shared" si="1"/>
        <v>429</v>
      </c>
      <c r="J103" s="79" t="s">
        <v>3266</v>
      </c>
      <c r="K103" s="79">
        <v>126</v>
      </c>
      <c r="L103" s="79"/>
      <c r="M103" s="79" t="s">
        <v>24</v>
      </c>
      <c r="N103" s="37"/>
      <c r="O103" s="195"/>
      <c r="P103" s="195"/>
    </row>
    <row r="104" ht="26" customHeight="1" spans="1:16">
      <c r="A104" s="37">
        <v>100</v>
      </c>
      <c r="B104" s="79" t="s">
        <v>3285</v>
      </c>
      <c r="C104" s="196"/>
      <c r="D104" s="197" t="s">
        <v>3286</v>
      </c>
      <c r="E104" s="79" t="s">
        <v>22</v>
      </c>
      <c r="F104" s="197" t="s">
        <v>27</v>
      </c>
      <c r="G104" s="79">
        <v>3</v>
      </c>
      <c r="H104" s="79">
        <v>77</v>
      </c>
      <c r="I104" s="79">
        <f t="shared" si="1"/>
        <v>231</v>
      </c>
      <c r="J104" s="79" t="s">
        <v>3266</v>
      </c>
      <c r="K104" s="79">
        <v>126</v>
      </c>
      <c r="L104" s="79"/>
      <c r="M104" s="79" t="s">
        <v>24</v>
      </c>
      <c r="N104" s="37"/>
      <c r="O104" s="195"/>
      <c r="P104" s="195"/>
    </row>
    <row r="105" ht="26" customHeight="1" spans="1:16">
      <c r="A105" s="37">
        <v>101</v>
      </c>
      <c r="B105" s="79" t="s">
        <v>3287</v>
      </c>
      <c r="C105" s="79"/>
      <c r="D105" s="79" t="s">
        <v>3282</v>
      </c>
      <c r="E105" s="79" t="s">
        <v>22</v>
      </c>
      <c r="F105" s="79" t="s">
        <v>27</v>
      </c>
      <c r="G105" s="79">
        <v>3</v>
      </c>
      <c r="H105" s="79">
        <v>374</v>
      </c>
      <c r="I105" s="79">
        <f t="shared" si="1"/>
        <v>1122</v>
      </c>
      <c r="J105" s="79" t="s">
        <v>3266</v>
      </c>
      <c r="K105" s="79">
        <v>126</v>
      </c>
      <c r="L105" s="79"/>
      <c r="M105" s="79" t="s">
        <v>24</v>
      </c>
      <c r="N105" s="37"/>
      <c r="O105" s="195"/>
      <c r="P105" s="195"/>
    </row>
    <row r="106" ht="26" customHeight="1" spans="1:16">
      <c r="A106" s="37">
        <v>102</v>
      </c>
      <c r="B106" s="79" t="s">
        <v>3288</v>
      </c>
      <c r="C106" s="79"/>
      <c r="D106" s="79" t="s">
        <v>3289</v>
      </c>
      <c r="E106" s="79" t="s">
        <v>22</v>
      </c>
      <c r="F106" s="79" t="s">
        <v>118</v>
      </c>
      <c r="G106" s="79">
        <v>3</v>
      </c>
      <c r="H106" s="79">
        <v>1150</v>
      </c>
      <c r="I106" s="79">
        <f t="shared" si="1"/>
        <v>3450</v>
      </c>
      <c r="J106" s="79" t="s">
        <v>3266</v>
      </c>
      <c r="K106" s="79">
        <v>126</v>
      </c>
      <c r="L106" s="79"/>
      <c r="M106" s="79" t="s">
        <v>24</v>
      </c>
      <c r="N106" s="37"/>
      <c r="O106" s="195"/>
      <c r="P106" s="195"/>
    </row>
    <row r="107" ht="26" customHeight="1" spans="1:16">
      <c r="A107" s="37">
        <v>103</v>
      </c>
      <c r="B107" s="79" t="s">
        <v>3290</v>
      </c>
      <c r="C107" s="79"/>
      <c r="D107" s="79" t="s">
        <v>3291</v>
      </c>
      <c r="E107" s="79" t="s">
        <v>22</v>
      </c>
      <c r="F107" s="79" t="s">
        <v>118</v>
      </c>
      <c r="G107" s="79">
        <v>6</v>
      </c>
      <c r="H107" s="79">
        <v>198</v>
      </c>
      <c r="I107" s="79">
        <f t="shared" si="1"/>
        <v>1188</v>
      </c>
      <c r="J107" s="79" t="s">
        <v>3266</v>
      </c>
      <c r="K107" s="79">
        <v>126</v>
      </c>
      <c r="L107" s="79"/>
      <c r="M107" s="79" t="s">
        <v>24</v>
      </c>
      <c r="N107" s="37"/>
      <c r="O107" s="195"/>
      <c r="P107" s="195"/>
    </row>
    <row r="108" ht="26" customHeight="1" spans="1:16">
      <c r="A108" s="37">
        <v>104</v>
      </c>
      <c r="B108" s="79" t="s">
        <v>3292</v>
      </c>
      <c r="C108" s="79"/>
      <c r="D108" s="79" t="s">
        <v>3293</v>
      </c>
      <c r="E108" s="79" t="s">
        <v>22</v>
      </c>
      <c r="F108" s="79" t="s">
        <v>118</v>
      </c>
      <c r="G108" s="79">
        <v>3</v>
      </c>
      <c r="H108" s="79">
        <v>95.7</v>
      </c>
      <c r="I108" s="79">
        <f t="shared" si="1"/>
        <v>287.1</v>
      </c>
      <c r="J108" s="79" t="s">
        <v>3266</v>
      </c>
      <c r="K108" s="79">
        <v>126</v>
      </c>
      <c r="L108" s="79"/>
      <c r="M108" s="79" t="s">
        <v>24</v>
      </c>
      <c r="N108" s="37"/>
      <c r="O108" s="195"/>
      <c r="P108" s="195"/>
    </row>
    <row r="109" ht="26" customHeight="1" spans="1:16">
      <c r="A109" s="37">
        <v>105</v>
      </c>
      <c r="B109" s="79" t="s">
        <v>263</v>
      </c>
      <c r="C109" s="79"/>
      <c r="D109" s="79" t="s">
        <v>3294</v>
      </c>
      <c r="E109" s="79" t="s">
        <v>22</v>
      </c>
      <c r="F109" s="79" t="s">
        <v>118</v>
      </c>
      <c r="G109" s="79">
        <v>6</v>
      </c>
      <c r="H109" s="79">
        <v>9.9</v>
      </c>
      <c r="I109" s="79">
        <f t="shared" si="1"/>
        <v>59.4</v>
      </c>
      <c r="J109" s="79" t="s">
        <v>3266</v>
      </c>
      <c r="K109" s="79">
        <v>126</v>
      </c>
      <c r="L109" s="79"/>
      <c r="M109" s="79" t="s">
        <v>24</v>
      </c>
      <c r="N109" s="37"/>
      <c r="O109" s="195"/>
      <c r="P109" s="195"/>
    </row>
    <row r="110" ht="26" customHeight="1" spans="1:16">
      <c r="A110" s="37">
        <v>106</v>
      </c>
      <c r="B110" s="79" t="s">
        <v>3295</v>
      </c>
      <c r="C110" s="79"/>
      <c r="D110" s="79" t="s">
        <v>3296</v>
      </c>
      <c r="E110" s="79" t="s">
        <v>22</v>
      </c>
      <c r="F110" s="79" t="s">
        <v>118</v>
      </c>
      <c r="G110" s="79">
        <v>3</v>
      </c>
      <c r="H110" s="79">
        <v>1360</v>
      </c>
      <c r="I110" s="79">
        <f t="shared" si="1"/>
        <v>4080</v>
      </c>
      <c r="J110" s="79" t="s">
        <v>3266</v>
      </c>
      <c r="K110" s="79">
        <v>126</v>
      </c>
      <c r="L110" s="79"/>
      <c r="M110" s="79" t="s">
        <v>24</v>
      </c>
      <c r="N110" s="37"/>
      <c r="O110" s="195"/>
      <c r="P110" s="195"/>
    </row>
    <row r="111" ht="26" customHeight="1" spans="1:16">
      <c r="A111" s="37">
        <v>107</v>
      </c>
      <c r="B111" s="79" t="s">
        <v>3297</v>
      </c>
      <c r="C111" s="79"/>
      <c r="D111" s="79" t="s">
        <v>3298</v>
      </c>
      <c r="E111" s="79" t="s">
        <v>22</v>
      </c>
      <c r="F111" s="79" t="s">
        <v>118</v>
      </c>
      <c r="G111" s="79">
        <v>3</v>
      </c>
      <c r="H111" s="79">
        <v>180</v>
      </c>
      <c r="I111" s="79">
        <f t="shared" si="1"/>
        <v>540</v>
      </c>
      <c r="J111" s="79" t="s">
        <v>3266</v>
      </c>
      <c r="K111" s="79">
        <v>126</v>
      </c>
      <c r="L111" s="79"/>
      <c r="M111" s="79" t="s">
        <v>24</v>
      </c>
      <c r="N111" s="37"/>
      <c r="O111" s="195"/>
      <c r="P111" s="195"/>
    </row>
    <row r="112" ht="26" customHeight="1" spans="1:16">
      <c r="A112" s="37">
        <v>108</v>
      </c>
      <c r="B112" s="79" t="s">
        <v>3299</v>
      </c>
      <c r="C112" s="79"/>
      <c r="D112" s="79" t="s">
        <v>3300</v>
      </c>
      <c r="E112" s="79" t="s">
        <v>22</v>
      </c>
      <c r="F112" s="79" t="s">
        <v>118</v>
      </c>
      <c r="G112" s="79">
        <v>3</v>
      </c>
      <c r="H112" s="79">
        <v>180</v>
      </c>
      <c r="I112" s="79">
        <f t="shared" si="1"/>
        <v>540</v>
      </c>
      <c r="J112" s="79" t="s">
        <v>3266</v>
      </c>
      <c r="K112" s="79">
        <v>126</v>
      </c>
      <c r="L112" s="79"/>
      <c r="M112" s="79" t="s">
        <v>24</v>
      </c>
      <c r="N112" s="37"/>
      <c r="O112" s="195"/>
      <c r="P112" s="195"/>
    </row>
    <row r="113" ht="26" customHeight="1" spans="1:16">
      <c r="A113" s="37">
        <v>109</v>
      </c>
      <c r="B113" s="79" t="s">
        <v>3301</v>
      </c>
      <c r="C113" s="79"/>
      <c r="D113" s="79" t="s">
        <v>3302</v>
      </c>
      <c r="E113" s="79" t="s">
        <v>22</v>
      </c>
      <c r="F113" s="79" t="s">
        <v>32</v>
      </c>
      <c r="G113" s="79">
        <v>7</v>
      </c>
      <c r="H113" s="79">
        <v>584</v>
      </c>
      <c r="I113" s="79">
        <f t="shared" si="1"/>
        <v>4088</v>
      </c>
      <c r="J113" s="79" t="s">
        <v>3266</v>
      </c>
      <c r="K113" s="79">
        <v>126</v>
      </c>
      <c r="L113" s="79"/>
      <c r="M113" s="79" t="s">
        <v>24</v>
      </c>
      <c r="N113" s="37"/>
      <c r="O113" s="195"/>
      <c r="P113" s="195"/>
    </row>
    <row r="114" ht="26" customHeight="1" spans="1:16">
      <c r="A114" s="37">
        <v>110</v>
      </c>
      <c r="B114" s="79" t="s">
        <v>3303</v>
      </c>
      <c r="C114" s="79"/>
      <c r="D114" s="79" t="s">
        <v>3304</v>
      </c>
      <c r="E114" s="79" t="s">
        <v>22</v>
      </c>
      <c r="F114" s="79" t="s">
        <v>137</v>
      </c>
      <c r="G114" s="79">
        <v>6</v>
      </c>
      <c r="H114" s="79">
        <v>550</v>
      </c>
      <c r="I114" s="79">
        <f t="shared" si="1"/>
        <v>3300</v>
      </c>
      <c r="J114" s="79" t="s">
        <v>3266</v>
      </c>
      <c r="K114" s="79">
        <v>126</v>
      </c>
      <c r="L114" s="79"/>
      <c r="M114" s="79" t="s">
        <v>24</v>
      </c>
      <c r="N114" s="37"/>
      <c r="O114" s="195"/>
      <c r="P114" s="195"/>
    </row>
    <row r="115" ht="26" customHeight="1" spans="1:16">
      <c r="A115" s="37">
        <v>111</v>
      </c>
      <c r="B115" s="79" t="s">
        <v>3305</v>
      </c>
      <c r="C115" s="79"/>
      <c r="D115" s="79" t="s">
        <v>3306</v>
      </c>
      <c r="E115" s="79" t="s">
        <v>22</v>
      </c>
      <c r="F115" s="79" t="s">
        <v>118</v>
      </c>
      <c r="G115" s="79">
        <v>3</v>
      </c>
      <c r="H115" s="79">
        <v>638</v>
      </c>
      <c r="I115" s="79">
        <f t="shared" si="1"/>
        <v>1914</v>
      </c>
      <c r="J115" s="79" t="s">
        <v>3266</v>
      </c>
      <c r="K115" s="79">
        <v>126</v>
      </c>
      <c r="L115" s="79"/>
      <c r="M115" s="79" t="s">
        <v>24</v>
      </c>
      <c r="N115" s="37"/>
      <c r="O115" s="195"/>
      <c r="P115" s="195"/>
    </row>
    <row r="116" ht="26" customHeight="1" spans="1:16">
      <c r="A116" s="37">
        <v>112</v>
      </c>
      <c r="B116" s="79" t="s">
        <v>387</v>
      </c>
      <c r="C116" s="79"/>
      <c r="D116" s="79" t="s">
        <v>3307</v>
      </c>
      <c r="E116" s="79" t="s">
        <v>22</v>
      </c>
      <c r="F116" s="79" t="s">
        <v>389</v>
      </c>
      <c r="G116" s="79">
        <v>5</v>
      </c>
      <c r="H116" s="79">
        <v>150</v>
      </c>
      <c r="I116" s="79">
        <f t="shared" si="1"/>
        <v>750</v>
      </c>
      <c r="J116" s="79" t="s">
        <v>3266</v>
      </c>
      <c r="K116" s="79">
        <v>126</v>
      </c>
      <c r="L116" s="79"/>
      <c r="M116" s="79" t="s">
        <v>24</v>
      </c>
      <c r="N116" s="37"/>
      <c r="O116" s="195"/>
      <c r="P116" s="195"/>
    </row>
    <row r="117" ht="26" customHeight="1" spans="1:16">
      <c r="A117" s="37">
        <v>113</v>
      </c>
      <c r="B117" s="79" t="s">
        <v>3308</v>
      </c>
      <c r="C117" s="79"/>
      <c r="D117" s="79" t="s">
        <v>3309</v>
      </c>
      <c r="E117" s="79" t="s">
        <v>22</v>
      </c>
      <c r="F117" s="79" t="s">
        <v>23</v>
      </c>
      <c r="G117" s="79">
        <v>6</v>
      </c>
      <c r="H117" s="79">
        <v>460</v>
      </c>
      <c r="I117" s="79">
        <f t="shared" si="1"/>
        <v>2760</v>
      </c>
      <c r="J117" s="79" t="s">
        <v>3266</v>
      </c>
      <c r="K117" s="79">
        <v>126</v>
      </c>
      <c r="L117" s="79"/>
      <c r="M117" s="79" t="s">
        <v>24</v>
      </c>
      <c r="N117" s="37"/>
      <c r="O117" s="195"/>
      <c r="P117" s="195"/>
    </row>
    <row r="118" ht="26" customHeight="1" spans="1:16">
      <c r="A118" s="37">
        <v>114</v>
      </c>
      <c r="B118" s="79" t="s">
        <v>3310</v>
      </c>
      <c r="C118" s="79"/>
      <c r="D118" s="79" t="s">
        <v>3311</v>
      </c>
      <c r="E118" s="79" t="s">
        <v>22</v>
      </c>
      <c r="F118" s="79" t="s">
        <v>23</v>
      </c>
      <c r="G118" s="79">
        <v>6</v>
      </c>
      <c r="H118" s="79">
        <v>775</v>
      </c>
      <c r="I118" s="79">
        <f t="shared" si="1"/>
        <v>4650</v>
      </c>
      <c r="J118" s="79" t="s">
        <v>3266</v>
      </c>
      <c r="K118" s="79">
        <v>126</v>
      </c>
      <c r="L118" s="79"/>
      <c r="M118" s="79" t="s">
        <v>24</v>
      </c>
      <c r="N118" s="37"/>
      <c r="O118" s="195"/>
      <c r="P118" s="195"/>
    </row>
    <row r="119" ht="26" customHeight="1" spans="1:16">
      <c r="A119" s="37">
        <v>115</v>
      </c>
      <c r="B119" s="79" t="s">
        <v>3312</v>
      </c>
      <c r="C119" s="79"/>
      <c r="D119" s="79" t="s">
        <v>3313</v>
      </c>
      <c r="E119" s="79" t="s">
        <v>22</v>
      </c>
      <c r="F119" s="79" t="s">
        <v>27</v>
      </c>
      <c r="G119" s="79">
        <v>6</v>
      </c>
      <c r="H119" s="79">
        <v>90</v>
      </c>
      <c r="I119" s="79">
        <f t="shared" si="1"/>
        <v>540</v>
      </c>
      <c r="J119" s="79" t="s">
        <v>3314</v>
      </c>
      <c r="K119" s="79">
        <v>130</v>
      </c>
      <c r="L119" s="79"/>
      <c r="M119" s="79" t="s">
        <v>24</v>
      </c>
      <c r="N119" s="37"/>
      <c r="O119" s="195"/>
      <c r="P119" s="195"/>
    </row>
    <row r="120" ht="26" customHeight="1" spans="1:16">
      <c r="A120" s="37">
        <v>116</v>
      </c>
      <c r="B120" s="79" t="s">
        <v>1817</v>
      </c>
      <c r="C120" s="79"/>
      <c r="D120" s="79" t="s">
        <v>2967</v>
      </c>
      <c r="E120" s="79" t="s">
        <v>22</v>
      </c>
      <c r="F120" s="79" t="s">
        <v>27</v>
      </c>
      <c r="G120" s="79">
        <v>10</v>
      </c>
      <c r="H120" s="79">
        <v>12</v>
      </c>
      <c r="I120" s="79">
        <f t="shared" si="1"/>
        <v>120</v>
      </c>
      <c r="J120" s="79" t="s">
        <v>3314</v>
      </c>
      <c r="K120" s="79">
        <v>130</v>
      </c>
      <c r="L120" s="79"/>
      <c r="M120" s="79" t="s">
        <v>24</v>
      </c>
      <c r="N120" s="37"/>
      <c r="O120" s="195"/>
      <c r="P120" s="195"/>
    </row>
    <row r="121" ht="26" customHeight="1" spans="1:16">
      <c r="A121" s="37">
        <v>117</v>
      </c>
      <c r="B121" s="79" t="s">
        <v>1965</v>
      </c>
      <c r="C121" s="79"/>
      <c r="D121" s="79" t="s">
        <v>1435</v>
      </c>
      <c r="E121" s="79" t="s">
        <v>22</v>
      </c>
      <c r="F121" s="79" t="s">
        <v>27</v>
      </c>
      <c r="G121" s="79">
        <v>10</v>
      </c>
      <c r="H121" s="79">
        <v>22</v>
      </c>
      <c r="I121" s="79">
        <f t="shared" si="1"/>
        <v>220</v>
      </c>
      <c r="J121" s="79" t="s">
        <v>3314</v>
      </c>
      <c r="K121" s="79">
        <v>130</v>
      </c>
      <c r="L121" s="79"/>
      <c r="M121" s="79" t="s">
        <v>24</v>
      </c>
      <c r="N121" s="37"/>
      <c r="O121" s="195"/>
      <c r="P121" s="195"/>
    </row>
    <row r="122" ht="26" customHeight="1" spans="1:16">
      <c r="A122" s="37">
        <v>118</v>
      </c>
      <c r="B122" s="79" t="s">
        <v>3315</v>
      </c>
      <c r="C122" s="79"/>
      <c r="D122" s="79" t="s">
        <v>3316</v>
      </c>
      <c r="E122" s="79" t="s">
        <v>22</v>
      </c>
      <c r="F122" s="79" t="s">
        <v>27</v>
      </c>
      <c r="G122" s="79">
        <v>10</v>
      </c>
      <c r="H122" s="79">
        <v>107</v>
      </c>
      <c r="I122" s="79">
        <f t="shared" si="1"/>
        <v>1070</v>
      </c>
      <c r="J122" s="79" t="s">
        <v>3314</v>
      </c>
      <c r="K122" s="79">
        <v>130</v>
      </c>
      <c r="L122" s="79"/>
      <c r="M122" s="79" t="s">
        <v>24</v>
      </c>
      <c r="N122" s="37"/>
      <c r="O122" s="195"/>
      <c r="P122" s="195"/>
    </row>
    <row r="123" ht="26" customHeight="1" spans="1:16">
      <c r="A123" s="37">
        <v>119</v>
      </c>
      <c r="B123" s="79" t="s">
        <v>1753</v>
      </c>
      <c r="C123" s="79"/>
      <c r="D123" s="79" t="s">
        <v>1435</v>
      </c>
      <c r="E123" s="79" t="s">
        <v>22</v>
      </c>
      <c r="F123" s="79" t="s">
        <v>27</v>
      </c>
      <c r="G123" s="79">
        <v>10</v>
      </c>
      <c r="H123" s="79">
        <v>15</v>
      </c>
      <c r="I123" s="79">
        <f t="shared" si="1"/>
        <v>150</v>
      </c>
      <c r="J123" s="79" t="s">
        <v>3314</v>
      </c>
      <c r="K123" s="79">
        <v>130</v>
      </c>
      <c r="L123" s="79"/>
      <c r="M123" s="79" t="s">
        <v>24</v>
      </c>
      <c r="N123" s="37"/>
      <c r="O123" s="195"/>
      <c r="P123" s="195"/>
    </row>
    <row r="124" ht="26" customHeight="1" spans="1:16">
      <c r="A124" s="37">
        <v>120</v>
      </c>
      <c r="B124" s="79" t="s">
        <v>2028</v>
      </c>
      <c r="C124" s="79"/>
      <c r="D124" s="79" t="s">
        <v>1435</v>
      </c>
      <c r="E124" s="79" t="s">
        <v>22</v>
      </c>
      <c r="F124" s="79" t="s">
        <v>27</v>
      </c>
      <c r="G124" s="79">
        <v>6</v>
      </c>
      <c r="H124" s="79">
        <v>110</v>
      </c>
      <c r="I124" s="79">
        <f t="shared" si="1"/>
        <v>660</v>
      </c>
      <c r="J124" s="79" t="s">
        <v>3314</v>
      </c>
      <c r="K124" s="79">
        <v>130</v>
      </c>
      <c r="L124" s="79"/>
      <c r="M124" s="79" t="s">
        <v>24</v>
      </c>
      <c r="N124" s="37"/>
      <c r="O124" s="195"/>
      <c r="P124" s="195"/>
    </row>
    <row r="125" ht="26" customHeight="1" spans="1:16">
      <c r="A125" s="37">
        <v>121</v>
      </c>
      <c r="B125" s="79" t="s">
        <v>3317</v>
      </c>
      <c r="C125" s="79"/>
      <c r="D125" s="79" t="s">
        <v>1435</v>
      </c>
      <c r="E125" s="79" t="s">
        <v>22</v>
      </c>
      <c r="F125" s="79" t="s">
        <v>27</v>
      </c>
      <c r="G125" s="79">
        <v>3</v>
      </c>
      <c r="H125" s="79">
        <v>25</v>
      </c>
      <c r="I125" s="79">
        <f t="shared" si="1"/>
        <v>75</v>
      </c>
      <c r="J125" s="79" t="s">
        <v>3314</v>
      </c>
      <c r="K125" s="79">
        <v>130</v>
      </c>
      <c r="L125" s="79"/>
      <c r="M125" s="79" t="s">
        <v>24</v>
      </c>
      <c r="N125" s="37"/>
      <c r="O125" s="195"/>
      <c r="P125" s="195"/>
    </row>
    <row r="126" ht="26" customHeight="1" spans="1:16">
      <c r="A126" s="37">
        <v>122</v>
      </c>
      <c r="B126" s="79" t="s">
        <v>3318</v>
      </c>
      <c r="C126" s="79"/>
      <c r="D126" s="79" t="s">
        <v>1435</v>
      </c>
      <c r="E126" s="79" t="s">
        <v>22</v>
      </c>
      <c r="F126" s="79" t="s">
        <v>27</v>
      </c>
      <c r="G126" s="79">
        <v>3</v>
      </c>
      <c r="H126" s="79">
        <v>21</v>
      </c>
      <c r="I126" s="79">
        <f t="shared" si="1"/>
        <v>63</v>
      </c>
      <c r="J126" s="79" t="s">
        <v>3314</v>
      </c>
      <c r="K126" s="79">
        <v>130</v>
      </c>
      <c r="L126" s="79"/>
      <c r="M126" s="79" t="s">
        <v>24</v>
      </c>
      <c r="N126" s="37"/>
      <c r="O126" s="195"/>
      <c r="P126" s="195"/>
    </row>
    <row r="127" ht="26" customHeight="1" spans="1:16">
      <c r="A127" s="37">
        <v>123</v>
      </c>
      <c r="B127" s="79" t="s">
        <v>3319</v>
      </c>
      <c r="C127" s="79"/>
      <c r="D127" s="79" t="s">
        <v>3320</v>
      </c>
      <c r="E127" s="79" t="s">
        <v>22</v>
      </c>
      <c r="F127" s="79" t="s">
        <v>27</v>
      </c>
      <c r="G127" s="79">
        <v>1</v>
      </c>
      <c r="H127" s="79">
        <v>60</v>
      </c>
      <c r="I127" s="79">
        <f t="shared" si="1"/>
        <v>60</v>
      </c>
      <c r="J127" s="79" t="s">
        <v>3314</v>
      </c>
      <c r="K127" s="79">
        <v>130</v>
      </c>
      <c r="L127" s="79"/>
      <c r="M127" s="79" t="s">
        <v>24</v>
      </c>
      <c r="N127" s="37"/>
      <c r="O127" s="195"/>
      <c r="P127" s="195"/>
    </row>
    <row r="128" ht="26" customHeight="1" spans="1:16">
      <c r="A128" s="37">
        <v>124</v>
      </c>
      <c r="B128" s="79" t="s">
        <v>3321</v>
      </c>
      <c r="C128" s="79"/>
      <c r="D128" s="79" t="s">
        <v>3322</v>
      </c>
      <c r="E128" s="79" t="s">
        <v>22</v>
      </c>
      <c r="F128" s="79" t="s">
        <v>27</v>
      </c>
      <c r="G128" s="79">
        <v>2</v>
      </c>
      <c r="H128" s="79">
        <v>30</v>
      </c>
      <c r="I128" s="79">
        <f t="shared" si="1"/>
        <v>60</v>
      </c>
      <c r="J128" s="79" t="s">
        <v>3314</v>
      </c>
      <c r="K128" s="79">
        <v>130</v>
      </c>
      <c r="L128" s="79"/>
      <c r="M128" s="79" t="s">
        <v>24</v>
      </c>
      <c r="N128" s="37"/>
      <c r="O128" s="195"/>
      <c r="P128" s="195"/>
    </row>
    <row r="129" ht="26" customHeight="1" spans="1:16">
      <c r="A129" s="37">
        <v>125</v>
      </c>
      <c r="B129" s="79" t="s">
        <v>3323</v>
      </c>
      <c r="C129" s="79"/>
      <c r="D129" s="79" t="s">
        <v>678</v>
      </c>
      <c r="E129" s="79" t="s">
        <v>22</v>
      </c>
      <c r="F129" s="79" t="s">
        <v>27</v>
      </c>
      <c r="G129" s="79">
        <v>1</v>
      </c>
      <c r="H129" s="79">
        <v>1795</v>
      </c>
      <c r="I129" s="79">
        <f t="shared" si="1"/>
        <v>1795</v>
      </c>
      <c r="J129" s="79" t="s">
        <v>3314</v>
      </c>
      <c r="K129" s="79">
        <v>130</v>
      </c>
      <c r="L129" s="79"/>
      <c r="M129" s="79" t="s">
        <v>24</v>
      </c>
      <c r="N129" s="37"/>
      <c r="O129" s="195"/>
      <c r="P129" s="195"/>
    </row>
    <row r="130" ht="26" customHeight="1" spans="1:16">
      <c r="A130" s="37">
        <v>126</v>
      </c>
      <c r="B130" s="79" t="s">
        <v>3324</v>
      </c>
      <c r="C130" s="79"/>
      <c r="D130" s="79" t="s">
        <v>3325</v>
      </c>
      <c r="E130" s="79" t="s">
        <v>22</v>
      </c>
      <c r="F130" s="79" t="s">
        <v>27</v>
      </c>
      <c r="G130" s="79">
        <v>1</v>
      </c>
      <c r="H130" s="79">
        <v>35</v>
      </c>
      <c r="I130" s="79">
        <f t="shared" si="1"/>
        <v>35</v>
      </c>
      <c r="J130" s="79" t="s">
        <v>3314</v>
      </c>
      <c r="K130" s="79">
        <v>130</v>
      </c>
      <c r="L130" s="79"/>
      <c r="M130" s="79" t="s">
        <v>24</v>
      </c>
      <c r="N130" s="37"/>
      <c r="O130" s="195"/>
      <c r="P130" s="195"/>
    </row>
    <row r="131" ht="26" customHeight="1" spans="1:16">
      <c r="A131" s="37">
        <v>127</v>
      </c>
      <c r="B131" s="79" t="s">
        <v>612</v>
      </c>
      <c r="C131" s="79"/>
      <c r="D131" s="79" t="s">
        <v>2964</v>
      </c>
      <c r="E131" s="79" t="s">
        <v>22</v>
      </c>
      <c r="F131" s="79" t="s">
        <v>27</v>
      </c>
      <c r="G131" s="79">
        <v>40</v>
      </c>
      <c r="H131" s="79">
        <v>15</v>
      </c>
      <c r="I131" s="79">
        <f t="shared" si="1"/>
        <v>600</v>
      </c>
      <c r="J131" s="79" t="s">
        <v>3314</v>
      </c>
      <c r="K131" s="79">
        <v>130</v>
      </c>
      <c r="L131" s="79"/>
      <c r="M131" s="79" t="s">
        <v>24</v>
      </c>
      <c r="N131" s="37"/>
      <c r="O131" s="195"/>
      <c r="P131" s="195"/>
    </row>
    <row r="132" ht="26" customHeight="1" spans="1:16">
      <c r="A132" s="37">
        <v>128</v>
      </c>
      <c r="B132" s="79" t="s">
        <v>613</v>
      </c>
      <c r="C132" s="79"/>
      <c r="D132" s="79" t="s">
        <v>3326</v>
      </c>
      <c r="E132" s="79" t="s">
        <v>22</v>
      </c>
      <c r="F132" s="79" t="s">
        <v>27</v>
      </c>
      <c r="G132" s="79">
        <v>20</v>
      </c>
      <c r="H132" s="79">
        <v>15</v>
      </c>
      <c r="I132" s="79">
        <f t="shared" si="1"/>
        <v>300</v>
      </c>
      <c r="J132" s="79" t="s">
        <v>3314</v>
      </c>
      <c r="K132" s="79">
        <v>130</v>
      </c>
      <c r="L132" s="79"/>
      <c r="M132" s="79" t="s">
        <v>24</v>
      </c>
      <c r="N132" s="37"/>
      <c r="O132" s="195"/>
      <c r="P132" s="195"/>
    </row>
    <row r="133" ht="26" customHeight="1" spans="1:16">
      <c r="A133" s="37">
        <v>129</v>
      </c>
      <c r="B133" s="79" t="s">
        <v>2397</v>
      </c>
      <c r="C133" s="79"/>
      <c r="D133" s="79" t="s">
        <v>1435</v>
      </c>
      <c r="E133" s="79" t="s">
        <v>22</v>
      </c>
      <c r="F133" s="79" t="s">
        <v>27</v>
      </c>
      <c r="G133" s="79">
        <v>2</v>
      </c>
      <c r="H133" s="79">
        <v>37</v>
      </c>
      <c r="I133" s="79">
        <f t="shared" ref="I133:I196" si="2">G133*H133</f>
        <v>74</v>
      </c>
      <c r="J133" s="79" t="s">
        <v>3314</v>
      </c>
      <c r="K133" s="79">
        <v>130</v>
      </c>
      <c r="L133" s="79"/>
      <c r="M133" s="79" t="s">
        <v>24</v>
      </c>
      <c r="N133" s="37"/>
      <c r="O133" s="195"/>
      <c r="P133" s="195"/>
    </row>
    <row r="134" ht="26" customHeight="1" spans="1:16">
      <c r="A134" s="37">
        <v>130</v>
      </c>
      <c r="B134" s="79" t="s">
        <v>3327</v>
      </c>
      <c r="C134" s="79"/>
      <c r="D134" s="79" t="s">
        <v>3328</v>
      </c>
      <c r="E134" s="79" t="s">
        <v>22</v>
      </c>
      <c r="F134" s="79" t="s">
        <v>413</v>
      </c>
      <c r="G134" s="79">
        <v>3</v>
      </c>
      <c r="H134" s="79">
        <v>30</v>
      </c>
      <c r="I134" s="79">
        <f t="shared" si="2"/>
        <v>90</v>
      </c>
      <c r="J134" s="79" t="s">
        <v>3314</v>
      </c>
      <c r="K134" s="79">
        <v>130</v>
      </c>
      <c r="L134" s="79"/>
      <c r="M134" s="79" t="s">
        <v>24</v>
      </c>
      <c r="N134" s="37"/>
      <c r="O134" s="195"/>
      <c r="P134" s="195"/>
    </row>
    <row r="135" ht="26" customHeight="1" spans="1:16">
      <c r="A135" s="37">
        <v>131</v>
      </c>
      <c r="B135" s="79" t="s">
        <v>3329</v>
      </c>
      <c r="C135" s="79"/>
      <c r="D135" s="79" t="s">
        <v>867</v>
      </c>
      <c r="E135" s="79" t="s">
        <v>22</v>
      </c>
      <c r="F135" s="79" t="s">
        <v>27</v>
      </c>
      <c r="G135" s="79">
        <v>7</v>
      </c>
      <c r="H135" s="79">
        <v>7</v>
      </c>
      <c r="I135" s="79">
        <f t="shared" si="2"/>
        <v>49</v>
      </c>
      <c r="J135" s="79" t="s">
        <v>3330</v>
      </c>
      <c r="K135" s="79">
        <v>149</v>
      </c>
      <c r="L135" s="79"/>
      <c r="M135" s="79" t="s">
        <v>24</v>
      </c>
      <c r="N135" s="37"/>
      <c r="O135" s="195"/>
      <c r="P135" s="195"/>
    </row>
    <row r="136" ht="26" customHeight="1" spans="1:16">
      <c r="A136" s="37">
        <v>132</v>
      </c>
      <c r="B136" s="79" t="s">
        <v>612</v>
      </c>
      <c r="C136" s="79"/>
      <c r="D136" s="79" t="s">
        <v>867</v>
      </c>
      <c r="E136" s="79" t="s">
        <v>22</v>
      </c>
      <c r="F136" s="79" t="s">
        <v>27</v>
      </c>
      <c r="G136" s="79">
        <v>21</v>
      </c>
      <c r="H136" s="79">
        <v>15</v>
      </c>
      <c r="I136" s="79">
        <f t="shared" si="2"/>
        <v>315</v>
      </c>
      <c r="J136" s="79" t="s">
        <v>3330</v>
      </c>
      <c r="K136" s="79">
        <v>149</v>
      </c>
      <c r="L136" s="79"/>
      <c r="M136" s="79" t="s">
        <v>24</v>
      </c>
      <c r="N136" s="37"/>
      <c r="O136" s="195"/>
      <c r="P136" s="195"/>
    </row>
    <row r="137" ht="26" customHeight="1" spans="1:16">
      <c r="A137" s="37">
        <v>133</v>
      </c>
      <c r="B137" s="79" t="s">
        <v>1281</v>
      </c>
      <c r="C137" s="79"/>
      <c r="D137" s="79" t="s">
        <v>2693</v>
      </c>
      <c r="E137" s="79" t="s">
        <v>22</v>
      </c>
      <c r="F137" s="79" t="s">
        <v>27</v>
      </c>
      <c r="G137" s="79">
        <v>1</v>
      </c>
      <c r="H137" s="79">
        <v>15</v>
      </c>
      <c r="I137" s="79">
        <f t="shared" si="2"/>
        <v>15</v>
      </c>
      <c r="J137" s="79" t="s">
        <v>3330</v>
      </c>
      <c r="K137" s="79">
        <v>149</v>
      </c>
      <c r="L137" s="79"/>
      <c r="M137" s="79" t="s">
        <v>24</v>
      </c>
      <c r="N137" s="37"/>
      <c r="O137" s="195"/>
      <c r="P137" s="195"/>
    </row>
    <row r="138" ht="26" customHeight="1" spans="1:16">
      <c r="A138" s="37">
        <v>134</v>
      </c>
      <c r="B138" s="79" t="s">
        <v>2325</v>
      </c>
      <c r="C138" s="79"/>
      <c r="D138" s="79" t="s">
        <v>867</v>
      </c>
      <c r="E138" s="79" t="s">
        <v>22</v>
      </c>
      <c r="F138" s="79" t="s">
        <v>27</v>
      </c>
      <c r="G138" s="79">
        <v>1</v>
      </c>
      <c r="H138" s="79">
        <v>95</v>
      </c>
      <c r="I138" s="79">
        <f t="shared" si="2"/>
        <v>95</v>
      </c>
      <c r="J138" s="79" t="s">
        <v>3330</v>
      </c>
      <c r="K138" s="79">
        <v>149</v>
      </c>
      <c r="L138" s="79"/>
      <c r="M138" s="79" t="s">
        <v>24</v>
      </c>
      <c r="N138" s="37"/>
      <c r="O138" s="195"/>
      <c r="P138" s="195"/>
    </row>
    <row r="139" ht="26" customHeight="1" spans="1:16">
      <c r="A139" s="37">
        <v>135</v>
      </c>
      <c r="B139" s="79" t="s">
        <v>3248</v>
      </c>
      <c r="C139" s="79"/>
      <c r="D139" s="79" t="s">
        <v>2964</v>
      </c>
      <c r="E139" s="79" t="s">
        <v>22</v>
      </c>
      <c r="F139" s="79" t="s">
        <v>27</v>
      </c>
      <c r="G139" s="79">
        <v>2</v>
      </c>
      <c r="H139" s="79">
        <v>25</v>
      </c>
      <c r="I139" s="79">
        <f t="shared" si="2"/>
        <v>50</v>
      </c>
      <c r="J139" s="79" t="s">
        <v>3330</v>
      </c>
      <c r="K139" s="79">
        <v>149</v>
      </c>
      <c r="L139" s="79"/>
      <c r="M139" s="79" t="s">
        <v>24</v>
      </c>
      <c r="N139" s="37"/>
      <c r="O139" s="195"/>
      <c r="P139" s="195"/>
    </row>
    <row r="140" ht="26" customHeight="1" spans="1:16">
      <c r="A140" s="37">
        <v>136</v>
      </c>
      <c r="B140" s="79" t="s">
        <v>3331</v>
      </c>
      <c r="C140" s="79"/>
      <c r="D140" s="79" t="s">
        <v>3275</v>
      </c>
      <c r="E140" s="79" t="s">
        <v>22</v>
      </c>
      <c r="F140" s="79" t="s">
        <v>27</v>
      </c>
      <c r="G140" s="79">
        <v>1</v>
      </c>
      <c r="H140" s="79">
        <v>350</v>
      </c>
      <c r="I140" s="79">
        <f t="shared" si="2"/>
        <v>350</v>
      </c>
      <c r="J140" s="79" t="s">
        <v>3330</v>
      </c>
      <c r="K140" s="79">
        <v>149</v>
      </c>
      <c r="L140" s="79"/>
      <c r="M140" s="79" t="s">
        <v>24</v>
      </c>
      <c r="N140" s="37"/>
      <c r="O140" s="195"/>
      <c r="P140" s="195"/>
    </row>
    <row r="141" ht="26" customHeight="1" spans="1:16">
      <c r="A141" s="37">
        <v>137</v>
      </c>
      <c r="B141" s="79" t="s">
        <v>3332</v>
      </c>
      <c r="C141" s="79"/>
      <c r="D141" s="79" t="s">
        <v>867</v>
      </c>
      <c r="E141" s="79" t="s">
        <v>22</v>
      </c>
      <c r="F141" s="79" t="s">
        <v>27</v>
      </c>
      <c r="G141" s="79">
        <v>7</v>
      </c>
      <c r="H141" s="79">
        <v>16</v>
      </c>
      <c r="I141" s="79">
        <f t="shared" si="2"/>
        <v>112</v>
      </c>
      <c r="J141" s="79" t="s">
        <v>3330</v>
      </c>
      <c r="K141" s="79">
        <v>149</v>
      </c>
      <c r="L141" s="79"/>
      <c r="M141" s="79" t="s">
        <v>24</v>
      </c>
      <c r="N141" s="37"/>
      <c r="O141" s="195"/>
      <c r="P141" s="195"/>
    </row>
    <row r="142" ht="26" customHeight="1" spans="1:16">
      <c r="A142" s="37">
        <v>138</v>
      </c>
      <c r="B142" s="79" t="s">
        <v>3333</v>
      </c>
      <c r="C142" s="79"/>
      <c r="D142" s="79" t="s">
        <v>867</v>
      </c>
      <c r="E142" s="79" t="s">
        <v>22</v>
      </c>
      <c r="F142" s="79" t="s">
        <v>27</v>
      </c>
      <c r="G142" s="79">
        <v>21</v>
      </c>
      <c r="H142" s="79">
        <v>8</v>
      </c>
      <c r="I142" s="79">
        <f t="shared" si="2"/>
        <v>168</v>
      </c>
      <c r="J142" s="79" t="s">
        <v>3330</v>
      </c>
      <c r="K142" s="79">
        <v>149</v>
      </c>
      <c r="L142" s="79"/>
      <c r="M142" s="79" t="s">
        <v>24</v>
      </c>
      <c r="N142" s="37"/>
      <c r="O142" s="195"/>
      <c r="P142" s="195"/>
    </row>
    <row r="143" ht="26" customHeight="1" spans="1:16">
      <c r="A143" s="37">
        <v>139</v>
      </c>
      <c r="B143" s="79" t="s">
        <v>3334</v>
      </c>
      <c r="C143" s="79"/>
      <c r="D143" s="79" t="s">
        <v>3335</v>
      </c>
      <c r="E143" s="79" t="s">
        <v>22</v>
      </c>
      <c r="F143" s="79" t="s">
        <v>27</v>
      </c>
      <c r="G143" s="79">
        <v>1</v>
      </c>
      <c r="H143" s="79">
        <v>1389</v>
      </c>
      <c r="I143" s="79">
        <f t="shared" si="2"/>
        <v>1389</v>
      </c>
      <c r="J143" s="79" t="s">
        <v>3330</v>
      </c>
      <c r="K143" s="79">
        <v>279</v>
      </c>
      <c r="L143" s="79"/>
      <c r="M143" s="79" t="s">
        <v>24</v>
      </c>
      <c r="N143" s="37"/>
      <c r="O143" s="195"/>
      <c r="P143" s="195"/>
    </row>
    <row r="144" ht="26" customHeight="1" spans="1:16">
      <c r="A144" s="37">
        <v>140</v>
      </c>
      <c r="B144" s="79" t="s">
        <v>3336</v>
      </c>
      <c r="C144" s="79"/>
      <c r="D144" s="79" t="s">
        <v>37</v>
      </c>
      <c r="E144" s="79" t="s">
        <v>22</v>
      </c>
      <c r="F144" s="79" t="s">
        <v>27</v>
      </c>
      <c r="G144" s="79">
        <v>5</v>
      </c>
      <c r="H144" s="79">
        <v>50</v>
      </c>
      <c r="I144" s="79">
        <f t="shared" si="2"/>
        <v>250</v>
      </c>
      <c r="J144" s="79" t="s">
        <v>3337</v>
      </c>
      <c r="K144" s="79">
        <v>130</v>
      </c>
      <c r="L144" s="79"/>
      <c r="M144" s="79" t="s">
        <v>24</v>
      </c>
      <c r="N144" s="37"/>
      <c r="O144" s="195"/>
      <c r="P144" s="195"/>
    </row>
    <row r="145" ht="26" customHeight="1" spans="1:16">
      <c r="A145" s="37">
        <v>141</v>
      </c>
      <c r="B145" s="79" t="s">
        <v>3338</v>
      </c>
      <c r="C145" s="79"/>
      <c r="D145" s="79" t="s">
        <v>678</v>
      </c>
      <c r="E145" s="79" t="s">
        <v>22</v>
      </c>
      <c r="F145" s="79" t="s">
        <v>27</v>
      </c>
      <c r="G145" s="79">
        <v>2</v>
      </c>
      <c r="H145" s="79">
        <v>245</v>
      </c>
      <c r="I145" s="79">
        <f t="shared" si="2"/>
        <v>490</v>
      </c>
      <c r="J145" s="79" t="s">
        <v>3337</v>
      </c>
      <c r="K145" s="79">
        <v>130</v>
      </c>
      <c r="L145" s="79"/>
      <c r="M145" s="79" t="s">
        <v>24</v>
      </c>
      <c r="N145" s="37"/>
      <c r="O145" s="195"/>
      <c r="P145" s="195"/>
    </row>
    <row r="146" ht="26" customHeight="1" spans="1:16">
      <c r="A146" s="37">
        <v>142</v>
      </c>
      <c r="B146" s="79" t="s">
        <v>3339</v>
      </c>
      <c r="C146" s="79"/>
      <c r="D146" s="79" t="s">
        <v>98</v>
      </c>
      <c r="E146" s="79" t="s">
        <v>22</v>
      </c>
      <c r="F146" s="79" t="s">
        <v>27</v>
      </c>
      <c r="G146" s="79">
        <v>3</v>
      </c>
      <c r="H146" s="79">
        <v>110</v>
      </c>
      <c r="I146" s="79">
        <f t="shared" si="2"/>
        <v>330</v>
      </c>
      <c r="J146" s="79" t="s">
        <v>3337</v>
      </c>
      <c r="K146" s="79">
        <v>130</v>
      </c>
      <c r="L146" s="79"/>
      <c r="M146" s="79" t="s">
        <v>24</v>
      </c>
      <c r="N146" s="37"/>
      <c r="O146" s="195"/>
      <c r="P146" s="195"/>
    </row>
    <row r="147" ht="26" customHeight="1" spans="1:16">
      <c r="A147" s="37">
        <v>143</v>
      </c>
      <c r="B147" s="79" t="s">
        <v>3340</v>
      </c>
      <c r="C147" s="79"/>
      <c r="D147" s="79" t="s">
        <v>3341</v>
      </c>
      <c r="E147" s="79" t="s">
        <v>22</v>
      </c>
      <c r="F147" s="79" t="s">
        <v>1184</v>
      </c>
      <c r="G147" s="79">
        <v>2</v>
      </c>
      <c r="H147" s="79">
        <v>180</v>
      </c>
      <c r="I147" s="79">
        <f t="shared" si="2"/>
        <v>360</v>
      </c>
      <c r="J147" s="79" t="s">
        <v>3337</v>
      </c>
      <c r="K147" s="79">
        <v>130</v>
      </c>
      <c r="L147" s="79"/>
      <c r="M147" s="79" t="s">
        <v>24</v>
      </c>
      <c r="N147" s="37"/>
      <c r="O147" s="195"/>
      <c r="P147" s="195"/>
    </row>
    <row r="148" ht="26" customHeight="1" spans="1:16">
      <c r="A148" s="37">
        <v>144</v>
      </c>
      <c r="B148" s="79" t="s">
        <v>3342</v>
      </c>
      <c r="C148" s="79"/>
      <c r="D148" s="79" t="s">
        <v>678</v>
      </c>
      <c r="E148" s="79" t="s">
        <v>22</v>
      </c>
      <c r="F148" s="79" t="s">
        <v>27</v>
      </c>
      <c r="G148" s="79">
        <v>4</v>
      </c>
      <c r="H148" s="79">
        <v>80</v>
      </c>
      <c r="I148" s="79">
        <f t="shared" si="2"/>
        <v>320</v>
      </c>
      <c r="J148" s="79" t="s">
        <v>3337</v>
      </c>
      <c r="K148" s="79">
        <v>130</v>
      </c>
      <c r="L148" s="79"/>
      <c r="M148" s="79" t="s">
        <v>24</v>
      </c>
      <c r="N148" s="37"/>
      <c r="O148" s="195"/>
      <c r="P148" s="195"/>
    </row>
    <row r="149" ht="26" customHeight="1" spans="1:16">
      <c r="A149" s="37">
        <v>145</v>
      </c>
      <c r="B149" s="79" t="s">
        <v>3343</v>
      </c>
      <c r="C149" s="79"/>
      <c r="D149" s="79" t="s">
        <v>3344</v>
      </c>
      <c r="E149" s="79" t="s">
        <v>22</v>
      </c>
      <c r="F149" s="79" t="s">
        <v>1184</v>
      </c>
      <c r="G149" s="79">
        <v>4</v>
      </c>
      <c r="H149" s="79">
        <v>85</v>
      </c>
      <c r="I149" s="79">
        <f t="shared" si="2"/>
        <v>340</v>
      </c>
      <c r="J149" s="79" t="s">
        <v>3337</v>
      </c>
      <c r="K149" s="79">
        <v>130</v>
      </c>
      <c r="L149" s="79"/>
      <c r="M149" s="79" t="s">
        <v>24</v>
      </c>
      <c r="N149" s="37"/>
      <c r="O149" s="195"/>
      <c r="P149" s="195"/>
    </row>
    <row r="150" ht="26" customHeight="1" spans="1:16">
      <c r="A150" s="37">
        <v>146</v>
      </c>
      <c r="B150" s="79" t="s">
        <v>3345</v>
      </c>
      <c r="C150" s="79"/>
      <c r="D150" s="79" t="s">
        <v>3344</v>
      </c>
      <c r="E150" s="79" t="s">
        <v>22</v>
      </c>
      <c r="F150" s="79" t="s">
        <v>1184</v>
      </c>
      <c r="G150" s="79">
        <v>4</v>
      </c>
      <c r="H150" s="79">
        <v>35</v>
      </c>
      <c r="I150" s="79">
        <f t="shared" si="2"/>
        <v>140</v>
      </c>
      <c r="J150" s="79" t="s">
        <v>3337</v>
      </c>
      <c r="K150" s="79">
        <v>130</v>
      </c>
      <c r="L150" s="79"/>
      <c r="M150" s="79" t="s">
        <v>24</v>
      </c>
      <c r="N150" s="37"/>
      <c r="O150" s="195"/>
      <c r="P150" s="195"/>
    </row>
    <row r="151" ht="26" customHeight="1" spans="1:16">
      <c r="A151" s="37">
        <v>147</v>
      </c>
      <c r="B151" s="79" t="s">
        <v>3346</v>
      </c>
      <c r="C151" s="79"/>
      <c r="D151" s="79" t="s">
        <v>3347</v>
      </c>
      <c r="E151" s="79" t="s">
        <v>22</v>
      </c>
      <c r="F151" s="79" t="s">
        <v>27</v>
      </c>
      <c r="G151" s="79">
        <v>2</v>
      </c>
      <c r="H151" s="79">
        <v>140</v>
      </c>
      <c r="I151" s="79">
        <f t="shared" si="2"/>
        <v>280</v>
      </c>
      <c r="J151" s="79" t="s">
        <v>3337</v>
      </c>
      <c r="K151" s="79">
        <v>130</v>
      </c>
      <c r="L151" s="79"/>
      <c r="M151" s="79" t="s">
        <v>24</v>
      </c>
      <c r="N151" s="37"/>
      <c r="O151" s="195"/>
      <c r="P151" s="195"/>
    </row>
    <row r="152" ht="26" customHeight="1" spans="1:16">
      <c r="A152" s="37">
        <v>148</v>
      </c>
      <c r="B152" s="79" t="s">
        <v>3348</v>
      </c>
      <c r="C152" s="79"/>
      <c r="D152" s="79" t="s">
        <v>3349</v>
      </c>
      <c r="E152" s="79" t="s">
        <v>22</v>
      </c>
      <c r="F152" s="79" t="s">
        <v>1184</v>
      </c>
      <c r="G152" s="79">
        <v>1</v>
      </c>
      <c r="H152" s="79">
        <v>170</v>
      </c>
      <c r="I152" s="79">
        <f t="shared" si="2"/>
        <v>170</v>
      </c>
      <c r="J152" s="79" t="s">
        <v>3337</v>
      </c>
      <c r="K152" s="79">
        <v>130</v>
      </c>
      <c r="L152" s="79"/>
      <c r="M152" s="79" t="s">
        <v>24</v>
      </c>
      <c r="N152" s="37"/>
      <c r="O152" s="195"/>
      <c r="P152" s="195"/>
    </row>
    <row r="153" ht="26" customHeight="1" spans="1:16">
      <c r="A153" s="37">
        <v>149</v>
      </c>
      <c r="B153" s="79" t="s">
        <v>3350</v>
      </c>
      <c r="C153" s="79"/>
      <c r="D153" s="79" t="s">
        <v>3349</v>
      </c>
      <c r="E153" s="79" t="s">
        <v>22</v>
      </c>
      <c r="F153" s="79" t="s">
        <v>1184</v>
      </c>
      <c r="G153" s="79">
        <v>2</v>
      </c>
      <c r="H153" s="79">
        <v>165</v>
      </c>
      <c r="I153" s="79">
        <f t="shared" si="2"/>
        <v>330</v>
      </c>
      <c r="J153" s="79" t="s">
        <v>3337</v>
      </c>
      <c r="K153" s="79">
        <v>130</v>
      </c>
      <c r="L153" s="79"/>
      <c r="M153" s="79" t="s">
        <v>24</v>
      </c>
      <c r="N153" s="37"/>
      <c r="O153" s="195"/>
      <c r="P153" s="195"/>
    </row>
    <row r="154" ht="26" customHeight="1" spans="1:16">
      <c r="A154" s="37">
        <v>150</v>
      </c>
      <c r="B154" s="79" t="s">
        <v>3351</v>
      </c>
      <c r="C154" s="79"/>
      <c r="D154" s="79" t="s">
        <v>3349</v>
      </c>
      <c r="E154" s="79" t="s">
        <v>22</v>
      </c>
      <c r="F154" s="79" t="s">
        <v>1184</v>
      </c>
      <c r="G154" s="79">
        <v>2</v>
      </c>
      <c r="H154" s="79">
        <v>180</v>
      </c>
      <c r="I154" s="79">
        <f t="shared" si="2"/>
        <v>360</v>
      </c>
      <c r="J154" s="79" t="s">
        <v>3337</v>
      </c>
      <c r="K154" s="79">
        <v>130</v>
      </c>
      <c r="L154" s="79"/>
      <c r="M154" s="79" t="s">
        <v>24</v>
      </c>
      <c r="N154" s="37"/>
      <c r="O154" s="195"/>
      <c r="P154" s="195"/>
    </row>
    <row r="155" ht="26" customHeight="1" spans="1:16">
      <c r="A155" s="37">
        <v>151</v>
      </c>
      <c r="B155" s="79" t="s">
        <v>3352</v>
      </c>
      <c r="C155" s="79"/>
      <c r="D155" s="79" t="s">
        <v>160</v>
      </c>
      <c r="E155" s="79" t="s">
        <v>22</v>
      </c>
      <c r="F155" s="79" t="s">
        <v>1125</v>
      </c>
      <c r="G155" s="79">
        <v>3</v>
      </c>
      <c r="H155" s="79">
        <v>40</v>
      </c>
      <c r="I155" s="79">
        <f t="shared" si="2"/>
        <v>120</v>
      </c>
      <c r="J155" s="79" t="s">
        <v>3353</v>
      </c>
      <c r="K155" s="79">
        <v>151</v>
      </c>
      <c r="L155" s="79"/>
      <c r="M155" s="79" t="s">
        <v>24</v>
      </c>
      <c r="N155" s="37"/>
      <c r="O155" s="195"/>
      <c r="P155" s="195"/>
    </row>
    <row r="156" ht="26" customHeight="1" spans="1:16">
      <c r="A156" s="37">
        <v>152</v>
      </c>
      <c r="B156" s="79" t="s">
        <v>3354</v>
      </c>
      <c r="C156" s="79"/>
      <c r="D156" s="79" t="s">
        <v>160</v>
      </c>
      <c r="E156" s="79" t="s">
        <v>22</v>
      </c>
      <c r="F156" s="79" t="s">
        <v>1125</v>
      </c>
      <c r="G156" s="79">
        <v>3</v>
      </c>
      <c r="H156" s="79">
        <v>40</v>
      </c>
      <c r="I156" s="79">
        <f t="shared" si="2"/>
        <v>120</v>
      </c>
      <c r="J156" s="79" t="s">
        <v>3353</v>
      </c>
      <c r="K156" s="79">
        <v>151</v>
      </c>
      <c r="L156" s="79"/>
      <c r="M156" s="79" t="s">
        <v>24</v>
      </c>
      <c r="N156" s="37"/>
      <c r="O156" s="195"/>
      <c r="P156" s="195"/>
    </row>
    <row r="157" ht="26" customHeight="1" spans="1:16">
      <c r="A157" s="37">
        <v>153</v>
      </c>
      <c r="B157" s="79" t="s">
        <v>3355</v>
      </c>
      <c r="C157" s="79"/>
      <c r="D157" s="79" t="s">
        <v>160</v>
      </c>
      <c r="E157" s="79" t="s">
        <v>22</v>
      </c>
      <c r="F157" s="79" t="s">
        <v>1125</v>
      </c>
      <c r="G157" s="79">
        <v>3</v>
      </c>
      <c r="H157" s="79">
        <v>40</v>
      </c>
      <c r="I157" s="79">
        <f t="shared" si="2"/>
        <v>120</v>
      </c>
      <c r="J157" s="79" t="s">
        <v>3353</v>
      </c>
      <c r="K157" s="79">
        <v>151</v>
      </c>
      <c r="L157" s="79"/>
      <c r="M157" s="79" t="s">
        <v>24</v>
      </c>
      <c r="N157" s="37"/>
      <c r="O157" s="195"/>
      <c r="P157" s="195"/>
    </row>
    <row r="158" ht="26" customHeight="1" spans="1:16">
      <c r="A158" s="37">
        <v>154</v>
      </c>
      <c r="B158" s="79" t="s">
        <v>3356</v>
      </c>
      <c r="C158" s="79"/>
      <c r="D158" s="79" t="s">
        <v>160</v>
      </c>
      <c r="E158" s="79" t="s">
        <v>22</v>
      </c>
      <c r="F158" s="79" t="s">
        <v>1125</v>
      </c>
      <c r="G158" s="79">
        <v>3</v>
      </c>
      <c r="H158" s="79">
        <v>40</v>
      </c>
      <c r="I158" s="79">
        <f t="shared" si="2"/>
        <v>120</v>
      </c>
      <c r="J158" s="79" t="s">
        <v>3353</v>
      </c>
      <c r="K158" s="79">
        <v>151</v>
      </c>
      <c r="L158" s="79"/>
      <c r="M158" s="79" t="s">
        <v>24</v>
      </c>
      <c r="N158" s="37"/>
      <c r="O158" s="195"/>
      <c r="P158" s="195"/>
    </row>
    <row r="159" ht="26" customHeight="1" spans="1:16">
      <c r="A159" s="37">
        <v>155</v>
      </c>
      <c r="B159" s="79" t="s">
        <v>3357</v>
      </c>
      <c r="C159" s="79"/>
      <c r="D159" s="79" t="s">
        <v>160</v>
      </c>
      <c r="E159" s="79" t="s">
        <v>22</v>
      </c>
      <c r="F159" s="79" t="s">
        <v>1125</v>
      </c>
      <c r="G159" s="79">
        <v>6</v>
      </c>
      <c r="H159" s="79">
        <v>40</v>
      </c>
      <c r="I159" s="79">
        <f t="shared" si="2"/>
        <v>240</v>
      </c>
      <c r="J159" s="79" t="s">
        <v>3353</v>
      </c>
      <c r="K159" s="79">
        <v>151</v>
      </c>
      <c r="L159" s="79"/>
      <c r="M159" s="79" t="s">
        <v>24</v>
      </c>
      <c r="N159" s="37"/>
      <c r="O159" s="195"/>
      <c r="P159" s="195"/>
    </row>
    <row r="160" ht="26" customHeight="1" spans="1:16">
      <c r="A160" s="37">
        <v>156</v>
      </c>
      <c r="B160" s="79" t="s">
        <v>3358</v>
      </c>
      <c r="C160" s="79"/>
      <c r="D160" s="79" t="s">
        <v>160</v>
      </c>
      <c r="E160" s="79" t="s">
        <v>22</v>
      </c>
      <c r="F160" s="79" t="s">
        <v>1125</v>
      </c>
      <c r="G160" s="79">
        <v>3</v>
      </c>
      <c r="H160" s="79">
        <v>40</v>
      </c>
      <c r="I160" s="79">
        <f t="shared" si="2"/>
        <v>120</v>
      </c>
      <c r="J160" s="79" t="s">
        <v>3353</v>
      </c>
      <c r="K160" s="79">
        <v>151</v>
      </c>
      <c r="L160" s="79"/>
      <c r="M160" s="79" t="s">
        <v>24</v>
      </c>
      <c r="N160" s="37"/>
      <c r="O160" s="195"/>
      <c r="P160" s="195"/>
    </row>
    <row r="161" ht="26" customHeight="1" spans="1:16">
      <c r="A161" s="37">
        <v>157</v>
      </c>
      <c r="B161" s="79" t="s">
        <v>3359</v>
      </c>
      <c r="C161" s="79"/>
      <c r="D161" s="79" t="s">
        <v>160</v>
      </c>
      <c r="E161" s="79" t="s">
        <v>22</v>
      </c>
      <c r="F161" s="79" t="s">
        <v>1125</v>
      </c>
      <c r="G161" s="79">
        <v>5</v>
      </c>
      <c r="H161" s="79">
        <v>40</v>
      </c>
      <c r="I161" s="79">
        <f t="shared" si="2"/>
        <v>200</v>
      </c>
      <c r="J161" s="79" t="s">
        <v>3353</v>
      </c>
      <c r="K161" s="79">
        <v>151</v>
      </c>
      <c r="L161" s="79"/>
      <c r="M161" s="79" t="s">
        <v>24</v>
      </c>
      <c r="N161" s="37"/>
      <c r="O161" s="195"/>
      <c r="P161" s="195"/>
    </row>
    <row r="162" ht="26" customHeight="1" spans="1:16">
      <c r="A162" s="37">
        <v>158</v>
      </c>
      <c r="B162" s="79" t="s">
        <v>3360</v>
      </c>
      <c r="C162" s="79"/>
      <c r="D162" s="79" t="s">
        <v>3361</v>
      </c>
      <c r="E162" s="79" t="s">
        <v>22</v>
      </c>
      <c r="F162" s="79" t="s">
        <v>45</v>
      </c>
      <c r="G162" s="79">
        <v>2</v>
      </c>
      <c r="H162" s="79">
        <v>1960</v>
      </c>
      <c r="I162" s="79">
        <f t="shared" si="2"/>
        <v>3920</v>
      </c>
      <c r="J162" s="79" t="s">
        <v>3353</v>
      </c>
      <c r="K162" s="79">
        <v>151</v>
      </c>
      <c r="L162" s="79"/>
      <c r="M162" s="79" t="s">
        <v>24</v>
      </c>
      <c r="N162" s="37"/>
      <c r="O162" s="195"/>
      <c r="P162" s="195"/>
    </row>
    <row r="163" ht="26" customHeight="1" spans="1:16">
      <c r="A163" s="37">
        <v>159</v>
      </c>
      <c r="B163" s="79" t="s">
        <v>3362</v>
      </c>
      <c r="C163" s="79"/>
      <c r="D163" s="79" t="s">
        <v>3363</v>
      </c>
      <c r="E163" s="79" t="s">
        <v>22</v>
      </c>
      <c r="F163" s="79" t="s">
        <v>27</v>
      </c>
      <c r="G163" s="79">
        <v>10</v>
      </c>
      <c r="H163" s="79">
        <v>20</v>
      </c>
      <c r="I163" s="79">
        <f t="shared" si="2"/>
        <v>200</v>
      </c>
      <c r="J163" s="79" t="s">
        <v>3364</v>
      </c>
      <c r="K163" s="79">
        <v>357</v>
      </c>
      <c r="L163" s="79"/>
      <c r="M163" s="79" t="s">
        <v>24</v>
      </c>
      <c r="N163" s="37"/>
      <c r="O163" s="195"/>
      <c r="P163" s="195"/>
    </row>
    <row r="164" ht="26" customHeight="1" spans="1:16">
      <c r="A164" s="37">
        <v>160</v>
      </c>
      <c r="B164" s="79" t="s">
        <v>3365</v>
      </c>
      <c r="C164" s="79"/>
      <c r="D164" s="79" t="s">
        <v>779</v>
      </c>
      <c r="E164" s="79" t="s">
        <v>22</v>
      </c>
      <c r="F164" s="79" t="s">
        <v>27</v>
      </c>
      <c r="G164" s="79">
        <v>15</v>
      </c>
      <c r="H164" s="79">
        <v>350</v>
      </c>
      <c r="I164" s="79">
        <f t="shared" si="2"/>
        <v>5250</v>
      </c>
      <c r="J164" s="79" t="s">
        <v>3366</v>
      </c>
      <c r="K164" s="79">
        <v>206</v>
      </c>
      <c r="L164" s="79"/>
      <c r="M164" s="79" t="s">
        <v>24</v>
      </c>
      <c r="N164" s="37"/>
      <c r="O164" s="195"/>
      <c r="P164" s="195"/>
    </row>
    <row r="165" ht="26" customHeight="1" spans="1:16">
      <c r="A165" s="37">
        <v>161</v>
      </c>
      <c r="B165" s="79" t="s">
        <v>3367</v>
      </c>
      <c r="C165" s="79"/>
      <c r="D165" s="79" t="s">
        <v>3368</v>
      </c>
      <c r="E165" s="79" t="s">
        <v>22</v>
      </c>
      <c r="F165" s="79" t="s">
        <v>45</v>
      </c>
      <c r="G165" s="79">
        <v>2</v>
      </c>
      <c r="H165" s="79">
        <v>1100</v>
      </c>
      <c r="I165" s="79">
        <f t="shared" si="2"/>
        <v>2200</v>
      </c>
      <c r="J165" s="79" t="s">
        <v>3366</v>
      </c>
      <c r="K165" s="79">
        <v>206</v>
      </c>
      <c r="L165" s="79"/>
      <c r="M165" s="79" t="s">
        <v>24</v>
      </c>
      <c r="N165" s="37"/>
      <c r="O165" s="195"/>
      <c r="P165" s="195"/>
    </row>
    <row r="166" ht="26" customHeight="1" spans="1:16">
      <c r="A166" s="37">
        <v>162</v>
      </c>
      <c r="B166" s="79" t="s">
        <v>3369</v>
      </c>
      <c r="C166" s="79"/>
      <c r="D166" s="79" t="s">
        <v>780</v>
      </c>
      <c r="E166" s="79" t="s">
        <v>22</v>
      </c>
      <c r="F166" s="79" t="s">
        <v>45</v>
      </c>
      <c r="G166" s="79">
        <v>1</v>
      </c>
      <c r="H166" s="79">
        <v>150</v>
      </c>
      <c r="I166" s="79">
        <f t="shared" si="2"/>
        <v>150</v>
      </c>
      <c r="J166" s="79" t="s">
        <v>3366</v>
      </c>
      <c r="K166" s="79">
        <v>206</v>
      </c>
      <c r="L166" s="79"/>
      <c r="M166" s="79" t="s">
        <v>24</v>
      </c>
      <c r="N166" s="37"/>
      <c r="O166" s="195"/>
      <c r="P166" s="195"/>
    </row>
    <row r="167" ht="26" customHeight="1" spans="1:16">
      <c r="A167" s="37">
        <v>163</v>
      </c>
      <c r="B167" s="79" t="s">
        <v>3370</v>
      </c>
      <c r="C167" s="79"/>
      <c r="D167" s="79" t="s">
        <v>3368</v>
      </c>
      <c r="E167" s="79" t="s">
        <v>22</v>
      </c>
      <c r="F167" s="79" t="s">
        <v>45</v>
      </c>
      <c r="G167" s="79">
        <v>2</v>
      </c>
      <c r="H167" s="79">
        <v>380</v>
      </c>
      <c r="I167" s="79">
        <f t="shared" si="2"/>
        <v>760</v>
      </c>
      <c r="J167" s="79" t="s">
        <v>3366</v>
      </c>
      <c r="K167" s="79">
        <v>206</v>
      </c>
      <c r="L167" s="79"/>
      <c r="M167" s="79" t="s">
        <v>24</v>
      </c>
      <c r="N167" s="37"/>
      <c r="O167" s="195"/>
      <c r="P167" s="195"/>
    </row>
    <row r="168" ht="26" customHeight="1" spans="1:16">
      <c r="A168" s="37">
        <v>164</v>
      </c>
      <c r="B168" s="79" t="s">
        <v>3371</v>
      </c>
      <c r="C168" s="79"/>
      <c r="D168" s="79" t="s">
        <v>867</v>
      </c>
      <c r="E168" s="79" t="s">
        <v>22</v>
      </c>
      <c r="F168" s="79" t="s">
        <v>27</v>
      </c>
      <c r="G168" s="79">
        <v>20</v>
      </c>
      <c r="H168" s="79">
        <v>8</v>
      </c>
      <c r="I168" s="79">
        <f t="shared" si="2"/>
        <v>160</v>
      </c>
      <c r="J168" s="79" t="s">
        <v>3372</v>
      </c>
      <c r="K168" s="79">
        <v>645</v>
      </c>
      <c r="L168" s="79"/>
      <c r="M168" s="79" t="s">
        <v>24</v>
      </c>
      <c r="N168" s="37"/>
      <c r="O168" s="195"/>
      <c r="P168" s="195"/>
    </row>
    <row r="169" ht="26" customHeight="1" spans="1:16">
      <c r="A169" s="37">
        <v>165</v>
      </c>
      <c r="B169" s="79" t="s">
        <v>3373</v>
      </c>
      <c r="C169" s="79"/>
      <c r="D169" s="79" t="s">
        <v>3374</v>
      </c>
      <c r="E169" s="79" t="s">
        <v>22</v>
      </c>
      <c r="F169" s="79" t="s">
        <v>389</v>
      </c>
      <c r="G169" s="79">
        <v>1</v>
      </c>
      <c r="H169" s="79">
        <v>150</v>
      </c>
      <c r="I169" s="79">
        <f t="shared" si="2"/>
        <v>150</v>
      </c>
      <c r="J169" s="79" t="s">
        <v>3372</v>
      </c>
      <c r="K169" s="79">
        <v>645</v>
      </c>
      <c r="L169" s="79"/>
      <c r="M169" s="79" t="s">
        <v>24</v>
      </c>
      <c r="N169" s="37"/>
      <c r="O169" s="195"/>
      <c r="P169" s="195"/>
    </row>
    <row r="170" ht="26" customHeight="1" spans="1:16">
      <c r="A170" s="37">
        <v>166</v>
      </c>
      <c r="B170" s="79" t="s">
        <v>3375</v>
      </c>
      <c r="C170" s="79"/>
      <c r="D170" s="79" t="s">
        <v>3376</v>
      </c>
      <c r="E170" s="79" t="s">
        <v>22</v>
      </c>
      <c r="F170" s="79" t="s">
        <v>27</v>
      </c>
      <c r="G170" s="79">
        <v>5</v>
      </c>
      <c r="H170" s="79">
        <v>170</v>
      </c>
      <c r="I170" s="79">
        <f t="shared" si="2"/>
        <v>850</v>
      </c>
      <c r="J170" s="79" t="s">
        <v>3377</v>
      </c>
      <c r="K170" s="79">
        <v>159</v>
      </c>
      <c r="L170" s="79"/>
      <c r="M170" s="79" t="s">
        <v>24</v>
      </c>
      <c r="N170" s="37"/>
      <c r="O170" s="195"/>
      <c r="P170" s="195"/>
    </row>
    <row r="171" ht="26" customHeight="1" spans="1:16">
      <c r="A171" s="37">
        <v>167</v>
      </c>
      <c r="B171" s="79" t="s">
        <v>3378</v>
      </c>
      <c r="C171" s="79"/>
      <c r="D171" s="79" t="s">
        <v>779</v>
      </c>
      <c r="E171" s="79" t="s">
        <v>22</v>
      </c>
      <c r="F171" s="79" t="s">
        <v>27</v>
      </c>
      <c r="G171" s="79">
        <v>7</v>
      </c>
      <c r="H171" s="79">
        <v>160</v>
      </c>
      <c r="I171" s="79">
        <f t="shared" si="2"/>
        <v>1120</v>
      </c>
      <c r="J171" s="79" t="s">
        <v>3377</v>
      </c>
      <c r="K171" s="79">
        <v>159</v>
      </c>
      <c r="L171" s="79"/>
      <c r="M171" s="79" t="s">
        <v>24</v>
      </c>
      <c r="N171" s="37"/>
      <c r="O171" s="195"/>
      <c r="P171" s="195"/>
    </row>
    <row r="172" ht="26" customHeight="1" spans="1:16">
      <c r="A172" s="37">
        <v>168</v>
      </c>
      <c r="B172" s="79" t="s">
        <v>3379</v>
      </c>
      <c r="C172" s="79"/>
      <c r="D172" s="79" t="s">
        <v>2964</v>
      </c>
      <c r="E172" s="79" t="s">
        <v>22</v>
      </c>
      <c r="F172" s="79" t="s">
        <v>27</v>
      </c>
      <c r="G172" s="79">
        <v>5</v>
      </c>
      <c r="H172" s="79">
        <v>25</v>
      </c>
      <c r="I172" s="79">
        <f t="shared" si="2"/>
        <v>125</v>
      </c>
      <c r="J172" s="79" t="s">
        <v>3377</v>
      </c>
      <c r="K172" s="79">
        <v>159</v>
      </c>
      <c r="L172" s="79"/>
      <c r="M172" s="79" t="s">
        <v>24</v>
      </c>
      <c r="N172" s="37"/>
      <c r="O172" s="195"/>
      <c r="P172" s="195"/>
    </row>
    <row r="173" ht="26" customHeight="1" spans="1:16">
      <c r="A173" s="37">
        <v>169</v>
      </c>
      <c r="B173" s="79" t="s">
        <v>3380</v>
      </c>
      <c r="C173" s="79"/>
      <c r="D173" s="79" t="s">
        <v>3381</v>
      </c>
      <c r="E173" s="79" t="s">
        <v>22</v>
      </c>
      <c r="F173" s="79" t="s">
        <v>27</v>
      </c>
      <c r="G173" s="79">
        <v>20</v>
      </c>
      <c r="H173" s="79">
        <v>6</v>
      </c>
      <c r="I173" s="79">
        <f t="shared" si="2"/>
        <v>120</v>
      </c>
      <c r="J173" s="79" t="s">
        <v>3377</v>
      </c>
      <c r="K173" s="79">
        <v>159</v>
      </c>
      <c r="L173" s="79"/>
      <c r="M173" s="79" t="s">
        <v>24</v>
      </c>
      <c r="N173" s="37"/>
      <c r="O173" s="195"/>
      <c r="P173" s="195"/>
    </row>
    <row r="174" ht="26" customHeight="1" spans="1:16">
      <c r="A174" s="37">
        <v>170</v>
      </c>
      <c r="B174" s="79" t="s">
        <v>2325</v>
      </c>
      <c r="C174" s="79"/>
      <c r="D174" s="79" t="s">
        <v>2964</v>
      </c>
      <c r="E174" s="79" t="s">
        <v>22</v>
      </c>
      <c r="F174" s="79" t="s">
        <v>27</v>
      </c>
      <c r="G174" s="79">
        <v>4</v>
      </c>
      <c r="H174" s="79">
        <v>95</v>
      </c>
      <c r="I174" s="79">
        <f t="shared" si="2"/>
        <v>380</v>
      </c>
      <c r="J174" s="79" t="s">
        <v>3377</v>
      </c>
      <c r="K174" s="79">
        <v>159</v>
      </c>
      <c r="L174" s="79"/>
      <c r="M174" s="79" t="s">
        <v>24</v>
      </c>
      <c r="N174" s="37"/>
      <c r="O174" s="195"/>
      <c r="P174" s="195"/>
    </row>
    <row r="175" ht="26" customHeight="1" spans="1:16">
      <c r="A175" s="37">
        <v>171</v>
      </c>
      <c r="B175" s="79" t="s">
        <v>3203</v>
      </c>
      <c r="C175" s="79"/>
      <c r="D175" s="79" t="s">
        <v>2964</v>
      </c>
      <c r="E175" s="79" t="s">
        <v>22</v>
      </c>
      <c r="F175" s="79" t="s">
        <v>27</v>
      </c>
      <c r="G175" s="79">
        <v>10</v>
      </c>
      <c r="H175" s="79">
        <v>8</v>
      </c>
      <c r="I175" s="79">
        <f t="shared" si="2"/>
        <v>80</v>
      </c>
      <c r="J175" s="79" t="s">
        <v>3377</v>
      </c>
      <c r="K175" s="79">
        <v>159</v>
      </c>
      <c r="L175" s="79"/>
      <c r="M175" s="79" t="s">
        <v>24</v>
      </c>
      <c r="N175" s="37"/>
      <c r="O175" s="195"/>
      <c r="P175" s="195"/>
    </row>
    <row r="176" ht="26" customHeight="1" spans="1:16">
      <c r="A176" s="37">
        <v>172</v>
      </c>
      <c r="B176" s="79" t="s">
        <v>3382</v>
      </c>
      <c r="C176" s="79"/>
      <c r="D176" s="79" t="s">
        <v>3383</v>
      </c>
      <c r="E176" s="79" t="s">
        <v>22</v>
      </c>
      <c r="F176" s="79" t="s">
        <v>389</v>
      </c>
      <c r="G176" s="79">
        <v>2</v>
      </c>
      <c r="H176" s="79">
        <v>35</v>
      </c>
      <c r="I176" s="79">
        <f t="shared" si="2"/>
        <v>70</v>
      </c>
      <c r="J176" s="79" t="s">
        <v>3377</v>
      </c>
      <c r="K176" s="79">
        <v>159</v>
      </c>
      <c r="L176" s="79"/>
      <c r="M176" s="79" t="s">
        <v>24</v>
      </c>
      <c r="N176" s="37"/>
      <c r="O176" s="195"/>
      <c r="P176" s="195"/>
    </row>
    <row r="177" ht="26" customHeight="1" spans="1:16">
      <c r="A177" s="37">
        <v>173</v>
      </c>
      <c r="B177" s="79" t="s">
        <v>2450</v>
      </c>
      <c r="C177" s="79"/>
      <c r="D177" s="79" t="s">
        <v>2683</v>
      </c>
      <c r="E177" s="79" t="s">
        <v>22</v>
      </c>
      <c r="F177" s="79" t="s">
        <v>27</v>
      </c>
      <c r="G177" s="79">
        <v>2</v>
      </c>
      <c r="H177" s="79">
        <v>150</v>
      </c>
      <c r="I177" s="79">
        <f t="shared" si="2"/>
        <v>300</v>
      </c>
      <c r="J177" s="79" t="s">
        <v>3384</v>
      </c>
      <c r="K177" s="79">
        <v>159</v>
      </c>
      <c r="L177" s="79"/>
      <c r="M177" s="79" t="s">
        <v>24</v>
      </c>
      <c r="N177" s="37"/>
      <c r="O177" s="195"/>
      <c r="P177" s="195"/>
    </row>
    <row r="178" ht="26" customHeight="1" spans="1:16">
      <c r="A178" s="37">
        <v>174</v>
      </c>
      <c r="B178" s="79" t="s">
        <v>2454</v>
      </c>
      <c r="C178" s="79"/>
      <c r="D178" s="79" t="s">
        <v>2683</v>
      </c>
      <c r="E178" s="79" t="s">
        <v>22</v>
      </c>
      <c r="F178" s="79" t="s">
        <v>27</v>
      </c>
      <c r="G178" s="79">
        <v>2</v>
      </c>
      <c r="H178" s="79">
        <v>38</v>
      </c>
      <c r="I178" s="79">
        <f t="shared" si="2"/>
        <v>76</v>
      </c>
      <c r="J178" s="79" t="s">
        <v>3384</v>
      </c>
      <c r="K178" s="79">
        <v>159</v>
      </c>
      <c r="L178" s="79"/>
      <c r="M178" s="79" t="s">
        <v>24</v>
      </c>
      <c r="N178" s="37"/>
      <c r="O178" s="195"/>
      <c r="P178" s="195"/>
    </row>
    <row r="179" ht="26" customHeight="1" spans="1:16">
      <c r="A179" s="37">
        <v>175</v>
      </c>
      <c r="B179" s="79" t="s">
        <v>1281</v>
      </c>
      <c r="C179" s="79"/>
      <c r="D179" s="79" t="s">
        <v>2967</v>
      </c>
      <c r="E179" s="79" t="s">
        <v>22</v>
      </c>
      <c r="F179" s="79" t="s">
        <v>27</v>
      </c>
      <c r="G179" s="79">
        <v>5</v>
      </c>
      <c r="H179" s="79">
        <v>25</v>
      </c>
      <c r="I179" s="79">
        <f t="shared" si="2"/>
        <v>125</v>
      </c>
      <c r="J179" s="79" t="s">
        <v>3384</v>
      </c>
      <c r="K179" s="79">
        <v>159</v>
      </c>
      <c r="L179" s="79"/>
      <c r="M179" s="79" t="s">
        <v>24</v>
      </c>
      <c r="N179" s="37"/>
      <c r="O179" s="195"/>
      <c r="P179" s="195"/>
    </row>
    <row r="180" ht="26" customHeight="1" spans="1:16">
      <c r="A180" s="37">
        <v>176</v>
      </c>
      <c r="B180" s="79" t="s">
        <v>2364</v>
      </c>
      <c r="C180" s="79"/>
      <c r="D180" s="79" t="s">
        <v>2967</v>
      </c>
      <c r="E180" s="79" t="s">
        <v>22</v>
      </c>
      <c r="F180" s="79" t="s">
        <v>27</v>
      </c>
      <c r="G180" s="79">
        <v>10</v>
      </c>
      <c r="H180" s="79">
        <v>20</v>
      </c>
      <c r="I180" s="79">
        <f t="shared" si="2"/>
        <v>200</v>
      </c>
      <c r="J180" s="79" t="s">
        <v>3377</v>
      </c>
      <c r="K180" s="79">
        <v>159</v>
      </c>
      <c r="L180" s="79"/>
      <c r="M180" s="79" t="s">
        <v>24</v>
      </c>
      <c r="N180" s="37"/>
      <c r="O180" s="195"/>
      <c r="P180" s="195"/>
    </row>
    <row r="181" ht="26" customHeight="1" spans="1:16">
      <c r="A181" s="37">
        <v>177</v>
      </c>
      <c r="B181" s="79" t="s">
        <v>1748</v>
      </c>
      <c r="C181" s="79"/>
      <c r="D181" s="79" t="s">
        <v>2986</v>
      </c>
      <c r="E181" s="79" t="s">
        <v>22</v>
      </c>
      <c r="F181" s="79" t="s">
        <v>27</v>
      </c>
      <c r="G181" s="79">
        <v>2</v>
      </c>
      <c r="H181" s="79">
        <v>10</v>
      </c>
      <c r="I181" s="79">
        <f t="shared" si="2"/>
        <v>20</v>
      </c>
      <c r="J181" s="79" t="s">
        <v>3377</v>
      </c>
      <c r="K181" s="79">
        <v>159</v>
      </c>
      <c r="L181" s="79"/>
      <c r="M181" s="79" t="s">
        <v>24</v>
      </c>
      <c r="N181" s="37"/>
      <c r="O181" s="195"/>
      <c r="P181" s="195"/>
    </row>
    <row r="182" ht="26" customHeight="1" spans="1:16">
      <c r="A182" s="37">
        <v>178</v>
      </c>
      <c r="B182" s="79" t="s">
        <v>3385</v>
      </c>
      <c r="C182" s="79"/>
      <c r="D182" s="79" t="s">
        <v>3386</v>
      </c>
      <c r="E182" s="79" t="s">
        <v>22</v>
      </c>
      <c r="F182" s="79" t="s">
        <v>23</v>
      </c>
      <c r="G182" s="79">
        <v>5</v>
      </c>
      <c r="H182" s="79">
        <v>12</v>
      </c>
      <c r="I182" s="79">
        <f t="shared" si="2"/>
        <v>60</v>
      </c>
      <c r="J182" s="79" t="s">
        <v>3377</v>
      </c>
      <c r="K182" s="79">
        <v>159</v>
      </c>
      <c r="L182" s="79"/>
      <c r="M182" s="79" t="s">
        <v>24</v>
      </c>
      <c r="N182" s="37"/>
      <c r="O182" s="195"/>
      <c r="P182" s="195"/>
    </row>
    <row r="183" ht="26" customHeight="1" spans="1:16">
      <c r="A183" s="37">
        <v>179</v>
      </c>
      <c r="B183" s="79" t="s">
        <v>3385</v>
      </c>
      <c r="C183" s="79"/>
      <c r="D183" s="79" t="s">
        <v>3386</v>
      </c>
      <c r="E183" s="79" t="s">
        <v>22</v>
      </c>
      <c r="F183" s="79" t="s">
        <v>23</v>
      </c>
      <c r="G183" s="79">
        <v>5</v>
      </c>
      <c r="H183" s="79">
        <v>12</v>
      </c>
      <c r="I183" s="79">
        <f t="shared" si="2"/>
        <v>60</v>
      </c>
      <c r="J183" s="79" t="s">
        <v>3377</v>
      </c>
      <c r="K183" s="79">
        <v>159</v>
      </c>
      <c r="L183" s="79"/>
      <c r="M183" s="79" t="s">
        <v>24</v>
      </c>
      <c r="N183" s="37"/>
      <c r="O183" s="195"/>
      <c r="P183" s="195"/>
    </row>
    <row r="184" ht="26" customHeight="1" spans="1:16">
      <c r="A184" s="37">
        <v>180</v>
      </c>
      <c r="B184" s="79" t="s">
        <v>1747</v>
      </c>
      <c r="C184" s="79"/>
      <c r="D184" s="79" t="s">
        <v>2967</v>
      </c>
      <c r="E184" s="79" t="s">
        <v>22</v>
      </c>
      <c r="F184" s="79" t="s">
        <v>27</v>
      </c>
      <c r="G184" s="79">
        <v>5</v>
      </c>
      <c r="H184" s="79">
        <v>37.5</v>
      </c>
      <c r="I184" s="79">
        <f t="shared" si="2"/>
        <v>187.5</v>
      </c>
      <c r="J184" s="79" t="s">
        <v>3387</v>
      </c>
      <c r="K184" s="79">
        <v>300</v>
      </c>
      <c r="L184" s="79"/>
      <c r="M184" s="79" t="s">
        <v>24</v>
      </c>
      <c r="N184" s="37"/>
      <c r="O184" s="195"/>
      <c r="P184" s="195"/>
    </row>
    <row r="185" ht="26" customHeight="1" spans="1:16">
      <c r="A185" s="37">
        <v>181</v>
      </c>
      <c r="B185" s="79" t="s">
        <v>3388</v>
      </c>
      <c r="C185" s="79"/>
      <c r="D185" s="79" t="s">
        <v>3389</v>
      </c>
      <c r="E185" s="79" t="s">
        <v>22</v>
      </c>
      <c r="F185" s="79" t="s">
        <v>27</v>
      </c>
      <c r="G185" s="79">
        <v>10</v>
      </c>
      <c r="H185" s="79">
        <v>120</v>
      </c>
      <c r="I185" s="79">
        <f t="shared" si="2"/>
        <v>1200</v>
      </c>
      <c r="J185" s="79" t="s">
        <v>3387</v>
      </c>
      <c r="K185" s="79">
        <v>300</v>
      </c>
      <c r="L185" s="79"/>
      <c r="M185" s="79" t="s">
        <v>24</v>
      </c>
      <c r="N185" s="37"/>
      <c r="O185" s="195"/>
      <c r="P185" s="195"/>
    </row>
    <row r="186" ht="26" customHeight="1" spans="1:16">
      <c r="A186" s="37">
        <v>182</v>
      </c>
      <c r="B186" s="79" t="s">
        <v>3390</v>
      </c>
      <c r="C186" s="79"/>
      <c r="D186" s="79" t="s">
        <v>3391</v>
      </c>
      <c r="E186" s="79" t="s">
        <v>22</v>
      </c>
      <c r="F186" s="79" t="s">
        <v>27</v>
      </c>
      <c r="G186" s="79">
        <v>2</v>
      </c>
      <c r="H186" s="79">
        <v>43</v>
      </c>
      <c r="I186" s="79">
        <f t="shared" si="2"/>
        <v>86</v>
      </c>
      <c r="J186" s="79" t="s">
        <v>3387</v>
      </c>
      <c r="K186" s="79">
        <v>300</v>
      </c>
      <c r="L186" s="79"/>
      <c r="M186" s="79" t="s">
        <v>24</v>
      </c>
      <c r="N186" s="37"/>
      <c r="O186" s="195"/>
      <c r="P186" s="195"/>
    </row>
    <row r="187" ht="26" customHeight="1" spans="1:16">
      <c r="A187" s="37">
        <v>183</v>
      </c>
      <c r="B187" s="79" t="s">
        <v>3392</v>
      </c>
      <c r="C187" s="79"/>
      <c r="D187" s="79" t="s">
        <v>3393</v>
      </c>
      <c r="E187" s="79" t="s">
        <v>22</v>
      </c>
      <c r="F187" s="79" t="s">
        <v>27</v>
      </c>
      <c r="G187" s="79">
        <v>2</v>
      </c>
      <c r="H187" s="79">
        <v>880</v>
      </c>
      <c r="I187" s="79">
        <f t="shared" si="2"/>
        <v>1760</v>
      </c>
      <c r="J187" s="79" t="s">
        <v>3387</v>
      </c>
      <c r="K187" s="79">
        <v>300</v>
      </c>
      <c r="L187" s="79"/>
      <c r="M187" s="79" t="s">
        <v>24</v>
      </c>
      <c r="N187" s="37"/>
      <c r="O187" s="195"/>
      <c r="P187" s="195"/>
    </row>
    <row r="188" ht="26" customHeight="1" spans="1:16">
      <c r="A188" s="37">
        <v>184</v>
      </c>
      <c r="B188" s="79" t="s">
        <v>542</v>
      </c>
      <c r="C188" s="79"/>
      <c r="D188" s="79" t="s">
        <v>2967</v>
      </c>
      <c r="E188" s="79" t="s">
        <v>22</v>
      </c>
      <c r="F188" s="79" t="s">
        <v>27</v>
      </c>
      <c r="G188" s="79">
        <v>5</v>
      </c>
      <c r="H188" s="79">
        <v>12</v>
      </c>
      <c r="I188" s="79">
        <f t="shared" si="2"/>
        <v>60</v>
      </c>
      <c r="J188" s="79" t="s">
        <v>3387</v>
      </c>
      <c r="K188" s="79">
        <v>300</v>
      </c>
      <c r="L188" s="79"/>
      <c r="M188" s="79" t="s">
        <v>24</v>
      </c>
      <c r="N188" s="37"/>
      <c r="O188" s="195"/>
      <c r="P188" s="195"/>
    </row>
    <row r="189" ht="26" customHeight="1" spans="1:16">
      <c r="A189" s="37">
        <v>185</v>
      </c>
      <c r="B189" s="79" t="s">
        <v>3394</v>
      </c>
      <c r="C189" s="79"/>
      <c r="D189" s="79" t="s">
        <v>3395</v>
      </c>
      <c r="E189" s="79" t="s">
        <v>22</v>
      </c>
      <c r="F189" s="79" t="s">
        <v>27</v>
      </c>
      <c r="G189" s="79">
        <v>2</v>
      </c>
      <c r="H189" s="79">
        <v>10</v>
      </c>
      <c r="I189" s="79">
        <f t="shared" si="2"/>
        <v>20</v>
      </c>
      <c r="J189" s="79" t="s">
        <v>3387</v>
      </c>
      <c r="K189" s="79">
        <v>300</v>
      </c>
      <c r="L189" s="79"/>
      <c r="M189" s="79" t="s">
        <v>24</v>
      </c>
      <c r="N189" s="37"/>
      <c r="O189" s="195"/>
      <c r="P189" s="195"/>
    </row>
    <row r="190" ht="26" customHeight="1" spans="1:16">
      <c r="A190" s="37">
        <v>186</v>
      </c>
      <c r="B190" s="79" t="s">
        <v>3396</v>
      </c>
      <c r="C190" s="79"/>
      <c r="D190" s="79" t="s">
        <v>3397</v>
      </c>
      <c r="E190" s="79" t="s">
        <v>22</v>
      </c>
      <c r="F190" s="79" t="s">
        <v>27</v>
      </c>
      <c r="G190" s="79">
        <v>10</v>
      </c>
      <c r="H190" s="79">
        <v>150</v>
      </c>
      <c r="I190" s="79">
        <f t="shared" si="2"/>
        <v>1500</v>
      </c>
      <c r="J190" s="79" t="s">
        <v>3387</v>
      </c>
      <c r="K190" s="79">
        <v>300</v>
      </c>
      <c r="L190" s="79"/>
      <c r="M190" s="79" t="s">
        <v>24</v>
      </c>
      <c r="N190" s="37"/>
      <c r="O190" s="195"/>
      <c r="P190" s="195"/>
    </row>
    <row r="191" ht="26" customHeight="1" spans="1:16">
      <c r="A191" s="37">
        <v>187</v>
      </c>
      <c r="B191" s="79" t="s">
        <v>1753</v>
      </c>
      <c r="C191" s="79"/>
      <c r="D191" s="79" t="s">
        <v>2964</v>
      </c>
      <c r="E191" s="79" t="s">
        <v>22</v>
      </c>
      <c r="F191" s="79" t="s">
        <v>27</v>
      </c>
      <c r="G191" s="79">
        <v>1</v>
      </c>
      <c r="H191" s="79">
        <v>15</v>
      </c>
      <c r="I191" s="79">
        <f t="shared" si="2"/>
        <v>15</v>
      </c>
      <c r="J191" s="79" t="s">
        <v>3387</v>
      </c>
      <c r="K191" s="79">
        <v>300</v>
      </c>
      <c r="L191" s="79"/>
      <c r="M191" s="79" t="s">
        <v>24</v>
      </c>
      <c r="N191" s="37"/>
      <c r="O191" s="195"/>
      <c r="P191" s="195"/>
    </row>
    <row r="192" ht="26" customHeight="1" spans="1:16">
      <c r="A192" s="37">
        <v>188</v>
      </c>
      <c r="B192" s="79" t="s">
        <v>3398</v>
      </c>
      <c r="C192" s="79"/>
      <c r="D192" s="79" t="s">
        <v>2967</v>
      </c>
      <c r="E192" s="79" t="s">
        <v>22</v>
      </c>
      <c r="F192" s="79" t="s">
        <v>27</v>
      </c>
      <c r="G192" s="79">
        <v>2</v>
      </c>
      <c r="H192" s="79">
        <v>35</v>
      </c>
      <c r="I192" s="79">
        <f t="shared" si="2"/>
        <v>70</v>
      </c>
      <c r="J192" s="79" t="s">
        <v>3387</v>
      </c>
      <c r="K192" s="79">
        <v>300</v>
      </c>
      <c r="L192" s="79"/>
      <c r="M192" s="79" t="s">
        <v>24</v>
      </c>
      <c r="N192" s="37"/>
      <c r="O192" s="195"/>
      <c r="P192" s="195"/>
    </row>
    <row r="193" ht="26" customHeight="1" spans="1:16">
      <c r="A193" s="37">
        <v>189</v>
      </c>
      <c r="B193" s="79" t="s">
        <v>3399</v>
      </c>
      <c r="C193" s="79"/>
      <c r="D193" s="79" t="s">
        <v>3400</v>
      </c>
      <c r="E193" s="79" t="s">
        <v>22</v>
      </c>
      <c r="F193" s="79" t="s">
        <v>27</v>
      </c>
      <c r="G193" s="79">
        <v>2</v>
      </c>
      <c r="H193" s="79">
        <v>84</v>
      </c>
      <c r="I193" s="79">
        <f t="shared" si="2"/>
        <v>168</v>
      </c>
      <c r="J193" s="79" t="s">
        <v>3387</v>
      </c>
      <c r="K193" s="79">
        <v>300</v>
      </c>
      <c r="L193" s="79"/>
      <c r="M193" s="79" t="s">
        <v>24</v>
      </c>
      <c r="N193" s="37"/>
      <c r="O193" s="195"/>
      <c r="P193" s="195"/>
    </row>
    <row r="194" ht="26" customHeight="1" spans="1:16">
      <c r="A194" s="37">
        <v>190</v>
      </c>
      <c r="B194" s="79" t="s">
        <v>2440</v>
      </c>
      <c r="C194" s="79"/>
      <c r="D194" s="79" t="s">
        <v>3000</v>
      </c>
      <c r="E194" s="79" t="s">
        <v>22</v>
      </c>
      <c r="F194" s="79" t="s">
        <v>27</v>
      </c>
      <c r="G194" s="79">
        <v>2</v>
      </c>
      <c r="H194" s="79">
        <v>20</v>
      </c>
      <c r="I194" s="79">
        <f t="shared" si="2"/>
        <v>40</v>
      </c>
      <c r="J194" s="79" t="s">
        <v>3387</v>
      </c>
      <c r="K194" s="79">
        <v>300</v>
      </c>
      <c r="L194" s="79"/>
      <c r="M194" s="79" t="s">
        <v>24</v>
      </c>
      <c r="N194" s="37"/>
      <c r="O194" s="195"/>
      <c r="P194" s="195"/>
    </row>
    <row r="195" ht="26" customHeight="1" spans="1:16">
      <c r="A195" s="37">
        <v>191</v>
      </c>
      <c r="B195" s="79" t="s">
        <v>3401</v>
      </c>
      <c r="C195" s="79"/>
      <c r="D195" s="79" t="s">
        <v>3402</v>
      </c>
      <c r="E195" s="79" t="s">
        <v>22</v>
      </c>
      <c r="F195" s="79" t="s">
        <v>27</v>
      </c>
      <c r="G195" s="79">
        <v>2</v>
      </c>
      <c r="H195" s="79">
        <v>69</v>
      </c>
      <c r="I195" s="79">
        <f t="shared" si="2"/>
        <v>138</v>
      </c>
      <c r="J195" s="79" t="s">
        <v>3387</v>
      </c>
      <c r="K195" s="79">
        <v>300</v>
      </c>
      <c r="L195" s="79"/>
      <c r="M195" s="79" t="s">
        <v>24</v>
      </c>
      <c r="N195" s="37"/>
      <c r="O195" s="195"/>
      <c r="P195" s="195"/>
    </row>
    <row r="196" ht="26" customHeight="1" spans="1:16">
      <c r="A196" s="37">
        <v>192</v>
      </c>
      <c r="B196" s="79" t="s">
        <v>3403</v>
      </c>
      <c r="C196" s="79"/>
      <c r="D196" s="79" t="s">
        <v>3404</v>
      </c>
      <c r="E196" s="79" t="s">
        <v>22</v>
      </c>
      <c r="F196" s="79" t="s">
        <v>27</v>
      </c>
      <c r="G196" s="79">
        <v>2</v>
      </c>
      <c r="H196" s="79">
        <v>35</v>
      </c>
      <c r="I196" s="79">
        <f t="shared" si="2"/>
        <v>70</v>
      </c>
      <c r="J196" s="79" t="s">
        <v>3387</v>
      </c>
      <c r="K196" s="79">
        <v>300</v>
      </c>
      <c r="L196" s="79"/>
      <c r="M196" s="79" t="s">
        <v>24</v>
      </c>
      <c r="N196" s="37"/>
      <c r="O196" s="195"/>
      <c r="P196" s="195"/>
    </row>
    <row r="197" ht="26" customHeight="1" spans="1:16">
      <c r="A197" s="37">
        <v>193</v>
      </c>
      <c r="B197" s="79" t="s">
        <v>2461</v>
      </c>
      <c r="C197" s="79"/>
      <c r="D197" s="79" t="s">
        <v>3001</v>
      </c>
      <c r="E197" s="79" t="s">
        <v>22</v>
      </c>
      <c r="F197" s="79" t="s">
        <v>27</v>
      </c>
      <c r="G197" s="79">
        <v>2</v>
      </c>
      <c r="H197" s="79">
        <v>160</v>
      </c>
      <c r="I197" s="79">
        <f t="shared" ref="I197:I260" si="3">G197*H197</f>
        <v>320</v>
      </c>
      <c r="J197" s="79" t="s">
        <v>3387</v>
      </c>
      <c r="K197" s="79">
        <v>300</v>
      </c>
      <c r="L197" s="79"/>
      <c r="M197" s="79" t="s">
        <v>24</v>
      </c>
      <c r="N197" s="37"/>
      <c r="O197" s="195"/>
      <c r="P197" s="195"/>
    </row>
    <row r="198" ht="26" customHeight="1" spans="1:16">
      <c r="A198" s="37">
        <v>194</v>
      </c>
      <c r="B198" s="79" t="s">
        <v>3405</v>
      </c>
      <c r="C198" s="79"/>
      <c r="D198" s="79" t="s">
        <v>3406</v>
      </c>
      <c r="E198" s="79" t="s">
        <v>22</v>
      </c>
      <c r="F198" s="79" t="s">
        <v>27</v>
      </c>
      <c r="G198" s="79">
        <v>2</v>
      </c>
      <c r="H198" s="79">
        <v>108</v>
      </c>
      <c r="I198" s="79">
        <f t="shared" si="3"/>
        <v>216</v>
      </c>
      <c r="J198" s="79" t="s">
        <v>3387</v>
      </c>
      <c r="K198" s="79">
        <v>300</v>
      </c>
      <c r="L198" s="79"/>
      <c r="M198" s="79" t="s">
        <v>24</v>
      </c>
      <c r="N198" s="37"/>
      <c r="O198" s="195"/>
      <c r="P198" s="195"/>
    </row>
    <row r="199" ht="26" customHeight="1" spans="1:16">
      <c r="A199" s="37">
        <v>195</v>
      </c>
      <c r="B199" s="79" t="s">
        <v>1813</v>
      </c>
      <c r="C199" s="79"/>
      <c r="D199" s="79" t="s">
        <v>2967</v>
      </c>
      <c r="E199" s="79" t="s">
        <v>22</v>
      </c>
      <c r="F199" s="79" t="s">
        <v>27</v>
      </c>
      <c r="G199" s="79">
        <v>1</v>
      </c>
      <c r="H199" s="79">
        <v>45</v>
      </c>
      <c r="I199" s="79">
        <f t="shared" si="3"/>
        <v>45</v>
      </c>
      <c r="J199" s="79" t="s">
        <v>3387</v>
      </c>
      <c r="K199" s="79">
        <v>300</v>
      </c>
      <c r="L199" s="79"/>
      <c r="M199" s="79" t="s">
        <v>24</v>
      </c>
      <c r="N199" s="37"/>
      <c r="O199" s="195"/>
      <c r="P199" s="195"/>
    </row>
    <row r="200" ht="26" customHeight="1" spans="1:16">
      <c r="A200" s="37">
        <v>196</v>
      </c>
      <c r="B200" s="79" t="s">
        <v>3243</v>
      </c>
      <c r="C200" s="79"/>
      <c r="D200" s="79" t="s">
        <v>2967</v>
      </c>
      <c r="E200" s="79" t="s">
        <v>22</v>
      </c>
      <c r="F200" s="79" t="s">
        <v>27</v>
      </c>
      <c r="G200" s="79">
        <v>1</v>
      </c>
      <c r="H200" s="79">
        <v>27</v>
      </c>
      <c r="I200" s="79">
        <f t="shared" si="3"/>
        <v>27</v>
      </c>
      <c r="J200" s="79" t="s">
        <v>3387</v>
      </c>
      <c r="K200" s="79">
        <v>300</v>
      </c>
      <c r="L200" s="79"/>
      <c r="M200" s="79" t="s">
        <v>24</v>
      </c>
      <c r="N200" s="37"/>
      <c r="O200" s="195"/>
      <c r="P200" s="195"/>
    </row>
    <row r="201" ht="26" customHeight="1" spans="1:16">
      <c r="A201" s="37">
        <v>197</v>
      </c>
      <c r="B201" s="79" t="s">
        <v>1374</v>
      </c>
      <c r="C201" s="79"/>
      <c r="D201" s="79" t="s">
        <v>2964</v>
      </c>
      <c r="E201" s="79" t="s">
        <v>22</v>
      </c>
      <c r="F201" s="79" t="s">
        <v>27</v>
      </c>
      <c r="G201" s="79">
        <v>10</v>
      </c>
      <c r="H201" s="79">
        <v>22</v>
      </c>
      <c r="I201" s="79">
        <f t="shared" si="3"/>
        <v>220</v>
      </c>
      <c r="J201" s="79" t="s">
        <v>3387</v>
      </c>
      <c r="K201" s="79">
        <v>300</v>
      </c>
      <c r="L201" s="79"/>
      <c r="M201" s="79" t="s">
        <v>24</v>
      </c>
      <c r="N201" s="37"/>
      <c r="O201" s="195"/>
      <c r="P201" s="195"/>
    </row>
    <row r="202" ht="26" customHeight="1" spans="1:16">
      <c r="A202" s="37">
        <v>198</v>
      </c>
      <c r="B202" s="79" t="s">
        <v>36</v>
      </c>
      <c r="C202" s="79"/>
      <c r="D202" s="79" t="s">
        <v>2964</v>
      </c>
      <c r="E202" s="79" t="s">
        <v>22</v>
      </c>
      <c r="F202" s="79" t="s">
        <v>27</v>
      </c>
      <c r="G202" s="79">
        <v>5</v>
      </c>
      <c r="H202" s="79">
        <v>26</v>
      </c>
      <c r="I202" s="79">
        <f t="shared" si="3"/>
        <v>130</v>
      </c>
      <c r="J202" s="79" t="s">
        <v>3387</v>
      </c>
      <c r="K202" s="79">
        <v>300</v>
      </c>
      <c r="L202" s="79"/>
      <c r="M202" s="79" t="s">
        <v>24</v>
      </c>
      <c r="N202" s="37"/>
      <c r="O202" s="195"/>
      <c r="P202" s="195"/>
    </row>
    <row r="203" ht="26" customHeight="1" spans="1:16">
      <c r="A203" s="37">
        <v>199</v>
      </c>
      <c r="B203" s="79" t="s">
        <v>3407</v>
      </c>
      <c r="C203" s="79"/>
      <c r="D203" s="79" t="s">
        <v>3408</v>
      </c>
      <c r="E203" s="79" t="s">
        <v>22</v>
      </c>
      <c r="F203" s="79" t="s">
        <v>27</v>
      </c>
      <c r="G203" s="79">
        <v>2</v>
      </c>
      <c r="H203" s="79">
        <v>100</v>
      </c>
      <c r="I203" s="79">
        <f t="shared" si="3"/>
        <v>200</v>
      </c>
      <c r="J203" s="79" t="s">
        <v>3387</v>
      </c>
      <c r="K203" s="79">
        <v>300</v>
      </c>
      <c r="L203" s="79"/>
      <c r="M203" s="79" t="s">
        <v>24</v>
      </c>
      <c r="N203" s="37"/>
      <c r="O203" s="195"/>
      <c r="P203" s="195"/>
    </row>
    <row r="204" ht="26" customHeight="1" spans="1:16">
      <c r="A204" s="37">
        <v>200</v>
      </c>
      <c r="B204" s="79" t="s">
        <v>3409</v>
      </c>
      <c r="C204" s="79"/>
      <c r="D204" s="79" t="s">
        <v>3410</v>
      </c>
      <c r="E204" s="79" t="s">
        <v>22</v>
      </c>
      <c r="F204" s="79" t="s">
        <v>27</v>
      </c>
      <c r="G204" s="79">
        <v>20</v>
      </c>
      <c r="H204" s="79">
        <v>25</v>
      </c>
      <c r="I204" s="79">
        <f t="shared" si="3"/>
        <v>500</v>
      </c>
      <c r="J204" s="79" t="s">
        <v>3387</v>
      </c>
      <c r="K204" s="79">
        <v>300</v>
      </c>
      <c r="L204" s="79"/>
      <c r="M204" s="79" t="s">
        <v>24</v>
      </c>
      <c r="N204" s="37"/>
      <c r="O204" s="195"/>
      <c r="P204" s="195"/>
    </row>
    <row r="205" ht="26" customHeight="1" spans="1:16">
      <c r="A205" s="37">
        <v>201</v>
      </c>
      <c r="B205" s="79" t="s">
        <v>3411</v>
      </c>
      <c r="C205" s="79"/>
      <c r="D205" s="79" t="s">
        <v>3391</v>
      </c>
      <c r="E205" s="79" t="s">
        <v>22</v>
      </c>
      <c r="F205" s="79" t="s">
        <v>27</v>
      </c>
      <c r="G205" s="79">
        <v>4</v>
      </c>
      <c r="H205" s="79">
        <v>30</v>
      </c>
      <c r="I205" s="79">
        <f t="shared" si="3"/>
        <v>120</v>
      </c>
      <c r="J205" s="79" t="s">
        <v>3387</v>
      </c>
      <c r="K205" s="79">
        <v>300</v>
      </c>
      <c r="L205" s="79"/>
      <c r="M205" s="79" t="s">
        <v>24</v>
      </c>
      <c r="N205" s="37"/>
      <c r="O205" s="195"/>
      <c r="P205" s="195"/>
    </row>
    <row r="206" ht="26" customHeight="1" spans="1:16">
      <c r="A206" s="37">
        <v>202</v>
      </c>
      <c r="B206" s="79" t="s">
        <v>2412</v>
      </c>
      <c r="C206" s="79"/>
      <c r="D206" s="79" t="s">
        <v>2967</v>
      </c>
      <c r="E206" s="79" t="s">
        <v>22</v>
      </c>
      <c r="F206" s="79" t="s">
        <v>27</v>
      </c>
      <c r="G206" s="79">
        <v>2</v>
      </c>
      <c r="H206" s="79">
        <v>18.6</v>
      </c>
      <c r="I206" s="79">
        <f t="shared" si="3"/>
        <v>37.2</v>
      </c>
      <c r="J206" s="79" t="s">
        <v>3387</v>
      </c>
      <c r="K206" s="79">
        <v>300</v>
      </c>
      <c r="L206" s="79"/>
      <c r="M206" s="79" t="s">
        <v>24</v>
      </c>
      <c r="N206" s="37"/>
      <c r="O206" s="195"/>
      <c r="P206" s="195"/>
    </row>
    <row r="207" ht="26" customHeight="1" spans="1:16">
      <c r="A207" s="37">
        <v>203</v>
      </c>
      <c r="B207" s="79" t="s">
        <v>2397</v>
      </c>
      <c r="C207" s="79"/>
      <c r="D207" s="79" t="s">
        <v>2967</v>
      </c>
      <c r="E207" s="79" t="s">
        <v>22</v>
      </c>
      <c r="F207" s="79" t="s">
        <v>27</v>
      </c>
      <c r="G207" s="79">
        <v>2</v>
      </c>
      <c r="H207" s="79">
        <v>37</v>
      </c>
      <c r="I207" s="79">
        <f t="shared" si="3"/>
        <v>74</v>
      </c>
      <c r="J207" s="79" t="s">
        <v>3387</v>
      </c>
      <c r="K207" s="79">
        <v>300</v>
      </c>
      <c r="L207" s="79"/>
      <c r="M207" s="79" t="s">
        <v>24</v>
      </c>
      <c r="N207" s="37"/>
      <c r="O207" s="195"/>
      <c r="P207" s="195"/>
    </row>
    <row r="208" ht="26" customHeight="1" spans="1:16">
      <c r="A208" s="37">
        <v>204</v>
      </c>
      <c r="B208" s="79" t="s">
        <v>612</v>
      </c>
      <c r="C208" s="79"/>
      <c r="D208" s="79" t="s">
        <v>2964</v>
      </c>
      <c r="E208" s="79" t="s">
        <v>22</v>
      </c>
      <c r="F208" s="79" t="s">
        <v>27</v>
      </c>
      <c r="G208" s="79">
        <v>40</v>
      </c>
      <c r="H208" s="79">
        <v>15</v>
      </c>
      <c r="I208" s="79">
        <f t="shared" si="3"/>
        <v>600</v>
      </c>
      <c r="J208" s="79" t="s">
        <v>3387</v>
      </c>
      <c r="K208" s="79">
        <v>300</v>
      </c>
      <c r="L208" s="79"/>
      <c r="M208" s="79" t="s">
        <v>24</v>
      </c>
      <c r="N208" s="37"/>
      <c r="O208" s="195"/>
      <c r="P208" s="195"/>
    </row>
    <row r="209" ht="26" customHeight="1" spans="1:16">
      <c r="A209" s="37">
        <v>205</v>
      </c>
      <c r="B209" s="79" t="s">
        <v>613</v>
      </c>
      <c r="C209" s="79"/>
      <c r="D209" s="79" t="s">
        <v>2964</v>
      </c>
      <c r="E209" s="79" t="s">
        <v>22</v>
      </c>
      <c r="F209" s="79" t="s">
        <v>27</v>
      </c>
      <c r="G209" s="79">
        <v>40</v>
      </c>
      <c r="H209" s="79">
        <v>15</v>
      </c>
      <c r="I209" s="79">
        <f t="shared" si="3"/>
        <v>600</v>
      </c>
      <c r="J209" s="79" t="s">
        <v>3387</v>
      </c>
      <c r="K209" s="79">
        <v>300</v>
      </c>
      <c r="L209" s="79"/>
      <c r="M209" s="79" t="s">
        <v>24</v>
      </c>
      <c r="N209" s="37"/>
      <c r="O209" s="195"/>
      <c r="P209" s="195"/>
    </row>
    <row r="210" ht="26" customHeight="1" spans="1:16">
      <c r="A210" s="37">
        <v>206</v>
      </c>
      <c r="B210" s="79" t="s">
        <v>961</v>
      </c>
      <c r="C210" s="79"/>
      <c r="D210" s="79" t="s">
        <v>2967</v>
      </c>
      <c r="E210" s="79" t="s">
        <v>22</v>
      </c>
      <c r="F210" s="79" t="s">
        <v>27</v>
      </c>
      <c r="G210" s="79">
        <v>5</v>
      </c>
      <c r="H210" s="79">
        <v>15</v>
      </c>
      <c r="I210" s="79">
        <f t="shared" si="3"/>
        <v>75</v>
      </c>
      <c r="J210" s="79" t="s">
        <v>3387</v>
      </c>
      <c r="K210" s="79">
        <v>300</v>
      </c>
      <c r="L210" s="79"/>
      <c r="M210" s="79" t="s">
        <v>24</v>
      </c>
      <c r="N210" s="37"/>
      <c r="O210" s="195"/>
      <c r="P210" s="195"/>
    </row>
    <row r="211" ht="26" customHeight="1" spans="1:16">
      <c r="A211" s="37">
        <v>207</v>
      </c>
      <c r="B211" s="79" t="s">
        <v>3412</v>
      </c>
      <c r="C211" s="79"/>
      <c r="D211" s="79" t="s">
        <v>867</v>
      </c>
      <c r="E211" s="79" t="s">
        <v>22</v>
      </c>
      <c r="F211" s="79" t="s">
        <v>27</v>
      </c>
      <c r="G211" s="79">
        <v>10</v>
      </c>
      <c r="H211" s="79">
        <v>113</v>
      </c>
      <c r="I211" s="79">
        <f t="shared" si="3"/>
        <v>1130</v>
      </c>
      <c r="J211" s="79" t="s">
        <v>3387</v>
      </c>
      <c r="K211" s="79">
        <v>300</v>
      </c>
      <c r="L211" s="79"/>
      <c r="M211" s="79" t="s">
        <v>24</v>
      </c>
      <c r="N211" s="37"/>
      <c r="O211" s="195"/>
      <c r="P211" s="195"/>
    </row>
    <row r="212" ht="26" customHeight="1" spans="1:16">
      <c r="A212" s="37">
        <v>208</v>
      </c>
      <c r="B212" s="79" t="s">
        <v>3413</v>
      </c>
      <c r="C212" s="79"/>
      <c r="D212" s="79" t="s">
        <v>2967</v>
      </c>
      <c r="E212" s="79" t="s">
        <v>22</v>
      </c>
      <c r="F212" s="79" t="s">
        <v>27</v>
      </c>
      <c r="G212" s="79">
        <v>2</v>
      </c>
      <c r="H212" s="79">
        <v>15</v>
      </c>
      <c r="I212" s="79">
        <f t="shared" si="3"/>
        <v>30</v>
      </c>
      <c r="J212" s="79" t="s">
        <v>3387</v>
      </c>
      <c r="K212" s="79">
        <v>300</v>
      </c>
      <c r="L212" s="79"/>
      <c r="M212" s="79" t="s">
        <v>24</v>
      </c>
      <c r="N212" s="37"/>
      <c r="O212" s="195"/>
      <c r="P212" s="195"/>
    </row>
    <row r="213" ht="26" customHeight="1" spans="1:16">
      <c r="A213" s="37">
        <v>209</v>
      </c>
      <c r="B213" s="79" t="s">
        <v>3414</v>
      </c>
      <c r="C213" s="79"/>
      <c r="D213" s="79" t="s">
        <v>2967</v>
      </c>
      <c r="E213" s="79" t="s">
        <v>22</v>
      </c>
      <c r="F213" s="79" t="s">
        <v>27</v>
      </c>
      <c r="G213" s="79">
        <v>2</v>
      </c>
      <c r="H213" s="79">
        <v>30</v>
      </c>
      <c r="I213" s="79">
        <f t="shared" si="3"/>
        <v>60</v>
      </c>
      <c r="J213" s="79" t="s">
        <v>3387</v>
      </c>
      <c r="K213" s="79">
        <v>300</v>
      </c>
      <c r="L213" s="79"/>
      <c r="M213" s="79" t="s">
        <v>24</v>
      </c>
      <c r="N213" s="37"/>
      <c r="O213" s="195"/>
      <c r="P213" s="195"/>
    </row>
    <row r="214" ht="26" customHeight="1" spans="1:16">
      <c r="A214" s="37">
        <v>210</v>
      </c>
      <c r="B214" s="79" t="s">
        <v>1817</v>
      </c>
      <c r="C214" s="79"/>
      <c r="D214" s="79" t="s">
        <v>2967</v>
      </c>
      <c r="E214" s="79" t="s">
        <v>22</v>
      </c>
      <c r="F214" s="79" t="s">
        <v>27</v>
      </c>
      <c r="G214" s="79">
        <v>2</v>
      </c>
      <c r="H214" s="79">
        <v>12</v>
      </c>
      <c r="I214" s="79">
        <f t="shared" si="3"/>
        <v>24</v>
      </c>
      <c r="J214" s="79" t="s">
        <v>3387</v>
      </c>
      <c r="K214" s="79">
        <v>300</v>
      </c>
      <c r="L214" s="79"/>
      <c r="M214" s="79" t="s">
        <v>24</v>
      </c>
      <c r="N214" s="37"/>
      <c r="O214" s="195"/>
      <c r="P214" s="195"/>
    </row>
    <row r="215" ht="26" customHeight="1" spans="1:16">
      <c r="A215" s="37">
        <v>211</v>
      </c>
      <c r="B215" s="79" t="s">
        <v>3415</v>
      </c>
      <c r="C215" s="79"/>
      <c r="D215" s="79" t="s">
        <v>3416</v>
      </c>
      <c r="E215" s="79" t="s">
        <v>22</v>
      </c>
      <c r="F215" s="79" t="s">
        <v>27</v>
      </c>
      <c r="G215" s="79">
        <v>1</v>
      </c>
      <c r="H215" s="79">
        <v>35</v>
      </c>
      <c r="I215" s="79">
        <f t="shared" si="3"/>
        <v>35</v>
      </c>
      <c r="J215" s="79" t="s">
        <v>3417</v>
      </c>
      <c r="K215" s="79">
        <v>210</v>
      </c>
      <c r="L215" s="79"/>
      <c r="M215" s="79" t="s">
        <v>24</v>
      </c>
      <c r="N215" s="37"/>
      <c r="O215" s="195"/>
      <c r="P215" s="195"/>
    </row>
    <row r="216" ht="26" customHeight="1" spans="1:16">
      <c r="A216" s="37">
        <v>212</v>
      </c>
      <c r="B216" s="79" t="s">
        <v>1765</v>
      </c>
      <c r="C216" s="79"/>
      <c r="D216" s="79" t="s">
        <v>3418</v>
      </c>
      <c r="E216" s="79" t="s">
        <v>22</v>
      </c>
      <c r="F216" s="79" t="s">
        <v>27</v>
      </c>
      <c r="G216" s="79">
        <v>1</v>
      </c>
      <c r="H216" s="79">
        <v>450</v>
      </c>
      <c r="I216" s="79">
        <f t="shared" si="3"/>
        <v>450</v>
      </c>
      <c r="J216" s="79" t="s">
        <v>3417</v>
      </c>
      <c r="K216" s="79">
        <v>210</v>
      </c>
      <c r="L216" s="79"/>
      <c r="M216" s="79" t="s">
        <v>24</v>
      </c>
      <c r="N216" s="37"/>
      <c r="O216" s="195"/>
      <c r="P216" s="195"/>
    </row>
    <row r="217" ht="26" customHeight="1" spans="1:16">
      <c r="A217" s="37">
        <v>213</v>
      </c>
      <c r="B217" s="79" t="s">
        <v>3419</v>
      </c>
      <c r="C217" s="79"/>
      <c r="D217" s="79" t="s">
        <v>3420</v>
      </c>
      <c r="E217" s="79" t="s">
        <v>22</v>
      </c>
      <c r="F217" s="79" t="s">
        <v>27</v>
      </c>
      <c r="G217" s="79">
        <v>1</v>
      </c>
      <c r="H217" s="79">
        <v>350</v>
      </c>
      <c r="I217" s="79">
        <f t="shared" si="3"/>
        <v>350</v>
      </c>
      <c r="J217" s="79" t="s">
        <v>3417</v>
      </c>
      <c r="K217" s="79">
        <v>210</v>
      </c>
      <c r="L217" s="79"/>
      <c r="M217" s="79" t="s">
        <v>24</v>
      </c>
      <c r="N217" s="37"/>
      <c r="O217" s="195"/>
      <c r="P217" s="195"/>
    </row>
    <row r="218" ht="26" customHeight="1" spans="1:16">
      <c r="A218" s="37">
        <v>214</v>
      </c>
      <c r="B218" s="79" t="s">
        <v>961</v>
      </c>
      <c r="C218" s="79"/>
      <c r="D218" s="79" t="s">
        <v>3418</v>
      </c>
      <c r="E218" s="79" t="s">
        <v>22</v>
      </c>
      <c r="F218" s="79" t="s">
        <v>27</v>
      </c>
      <c r="G218" s="79">
        <v>3</v>
      </c>
      <c r="H218" s="79">
        <v>15</v>
      </c>
      <c r="I218" s="79">
        <f t="shared" si="3"/>
        <v>45</v>
      </c>
      <c r="J218" s="79" t="s">
        <v>3417</v>
      </c>
      <c r="K218" s="79">
        <v>210</v>
      </c>
      <c r="L218" s="79"/>
      <c r="M218" s="79" t="s">
        <v>24</v>
      </c>
      <c r="N218" s="37"/>
      <c r="O218" s="195"/>
      <c r="P218" s="195"/>
    </row>
    <row r="219" ht="26" customHeight="1" spans="1:16">
      <c r="A219" s="37">
        <v>215</v>
      </c>
      <c r="B219" s="79" t="s">
        <v>3246</v>
      </c>
      <c r="C219" s="79"/>
      <c r="D219" s="79" t="s">
        <v>1944</v>
      </c>
      <c r="E219" s="79" t="s">
        <v>22</v>
      </c>
      <c r="F219" s="79" t="s">
        <v>27</v>
      </c>
      <c r="G219" s="79">
        <v>2</v>
      </c>
      <c r="H219" s="79">
        <v>290</v>
      </c>
      <c r="I219" s="79">
        <f t="shared" si="3"/>
        <v>580</v>
      </c>
      <c r="J219" s="79" t="s">
        <v>3417</v>
      </c>
      <c r="K219" s="79">
        <v>210</v>
      </c>
      <c r="L219" s="79"/>
      <c r="M219" s="79" t="s">
        <v>24</v>
      </c>
      <c r="N219" s="37"/>
      <c r="O219" s="195"/>
      <c r="P219" s="195"/>
    </row>
    <row r="220" ht="26" customHeight="1" spans="1:16">
      <c r="A220" s="37">
        <v>216</v>
      </c>
      <c r="B220" s="79" t="s">
        <v>3421</v>
      </c>
      <c r="C220" s="79"/>
      <c r="D220" s="79" t="s">
        <v>2965</v>
      </c>
      <c r="E220" s="79" t="s">
        <v>22</v>
      </c>
      <c r="F220" s="79" t="s">
        <v>27</v>
      </c>
      <c r="G220" s="79">
        <v>5</v>
      </c>
      <c r="H220" s="79">
        <v>60</v>
      </c>
      <c r="I220" s="79">
        <f t="shared" si="3"/>
        <v>300</v>
      </c>
      <c r="J220" s="79" t="s">
        <v>3417</v>
      </c>
      <c r="K220" s="79">
        <v>210</v>
      </c>
      <c r="L220" s="79"/>
      <c r="M220" s="79" t="s">
        <v>24</v>
      </c>
      <c r="N220" s="37"/>
      <c r="O220" s="195"/>
      <c r="P220" s="195"/>
    </row>
    <row r="221" ht="26" customHeight="1" spans="1:16">
      <c r="A221" s="37">
        <v>217</v>
      </c>
      <c r="B221" s="79" t="s">
        <v>3422</v>
      </c>
      <c r="C221" s="79"/>
      <c r="D221" s="79" t="s">
        <v>1944</v>
      </c>
      <c r="E221" s="79" t="s">
        <v>22</v>
      </c>
      <c r="F221" s="79" t="s">
        <v>27</v>
      </c>
      <c r="G221" s="79">
        <v>6</v>
      </c>
      <c r="H221" s="79">
        <v>260</v>
      </c>
      <c r="I221" s="79">
        <f t="shared" si="3"/>
        <v>1560</v>
      </c>
      <c r="J221" s="79" t="s">
        <v>3417</v>
      </c>
      <c r="K221" s="79">
        <v>210</v>
      </c>
      <c r="L221" s="79"/>
      <c r="M221" s="79" t="s">
        <v>24</v>
      </c>
      <c r="N221" s="37"/>
      <c r="O221" s="195"/>
      <c r="P221" s="195"/>
    </row>
    <row r="222" ht="26" customHeight="1" spans="1:16">
      <c r="A222" s="37">
        <v>218</v>
      </c>
      <c r="B222" s="79" t="s">
        <v>3423</v>
      </c>
      <c r="C222" s="79"/>
      <c r="D222" s="79" t="s">
        <v>3424</v>
      </c>
      <c r="E222" s="79" t="s">
        <v>22</v>
      </c>
      <c r="F222" s="79" t="s">
        <v>27</v>
      </c>
      <c r="G222" s="79">
        <v>1</v>
      </c>
      <c r="H222" s="79">
        <v>219</v>
      </c>
      <c r="I222" s="79">
        <f t="shared" si="3"/>
        <v>219</v>
      </c>
      <c r="J222" s="79" t="s">
        <v>3417</v>
      </c>
      <c r="K222" s="79">
        <v>210</v>
      </c>
      <c r="L222" s="79"/>
      <c r="M222" s="79" t="s">
        <v>24</v>
      </c>
      <c r="N222" s="37"/>
      <c r="O222" s="195"/>
      <c r="P222" s="195"/>
    </row>
    <row r="223" ht="26" customHeight="1" spans="1:16">
      <c r="A223" s="37">
        <v>219</v>
      </c>
      <c r="B223" s="79" t="s">
        <v>3425</v>
      </c>
      <c r="C223" s="79"/>
      <c r="D223" s="79" t="s">
        <v>867</v>
      </c>
      <c r="E223" s="79" t="s">
        <v>22</v>
      </c>
      <c r="F223" s="79" t="s">
        <v>27</v>
      </c>
      <c r="G223" s="79">
        <v>5</v>
      </c>
      <c r="H223" s="79">
        <v>210</v>
      </c>
      <c r="I223" s="79">
        <f t="shared" si="3"/>
        <v>1050</v>
      </c>
      <c r="J223" s="79" t="s">
        <v>3417</v>
      </c>
      <c r="K223" s="79">
        <v>210</v>
      </c>
      <c r="L223" s="79"/>
      <c r="M223" s="79" t="s">
        <v>24</v>
      </c>
      <c r="N223" s="37"/>
      <c r="O223" s="195"/>
      <c r="P223" s="195"/>
    </row>
    <row r="224" ht="26" customHeight="1" spans="1:16">
      <c r="A224" s="37">
        <v>220</v>
      </c>
      <c r="B224" s="79" t="s">
        <v>2444</v>
      </c>
      <c r="C224" s="79"/>
      <c r="D224" s="79" t="s">
        <v>3418</v>
      </c>
      <c r="E224" s="79" t="s">
        <v>22</v>
      </c>
      <c r="F224" s="79" t="s">
        <v>27</v>
      </c>
      <c r="G224" s="79">
        <v>1</v>
      </c>
      <c r="H224" s="79">
        <v>1255</v>
      </c>
      <c r="I224" s="79">
        <f t="shared" si="3"/>
        <v>1255</v>
      </c>
      <c r="J224" s="79" t="s">
        <v>3417</v>
      </c>
      <c r="K224" s="79">
        <v>210</v>
      </c>
      <c r="L224" s="79"/>
      <c r="M224" s="79" t="s">
        <v>24</v>
      </c>
      <c r="N224" s="37"/>
      <c r="O224" s="195"/>
      <c r="P224" s="195"/>
    </row>
    <row r="225" ht="26" customHeight="1" spans="1:16">
      <c r="A225" s="37">
        <v>221</v>
      </c>
      <c r="B225" s="79" t="s">
        <v>3426</v>
      </c>
      <c r="C225" s="79"/>
      <c r="D225" s="79" t="s">
        <v>867</v>
      </c>
      <c r="E225" s="79" t="s">
        <v>22</v>
      </c>
      <c r="F225" s="79" t="s">
        <v>27</v>
      </c>
      <c r="G225" s="79">
        <v>2</v>
      </c>
      <c r="H225" s="79">
        <v>170</v>
      </c>
      <c r="I225" s="79">
        <f t="shared" si="3"/>
        <v>340</v>
      </c>
      <c r="J225" s="79" t="s">
        <v>3417</v>
      </c>
      <c r="K225" s="79">
        <v>210</v>
      </c>
      <c r="L225" s="79"/>
      <c r="M225" s="79" t="s">
        <v>24</v>
      </c>
      <c r="N225" s="37"/>
      <c r="O225" s="195"/>
      <c r="P225" s="195"/>
    </row>
    <row r="226" ht="26" customHeight="1" spans="1:16">
      <c r="A226" s="37">
        <v>222</v>
      </c>
      <c r="B226" s="79" t="s">
        <v>3427</v>
      </c>
      <c r="C226" s="79"/>
      <c r="D226" s="79" t="s">
        <v>3428</v>
      </c>
      <c r="E226" s="79" t="s">
        <v>22</v>
      </c>
      <c r="F226" s="79" t="s">
        <v>27</v>
      </c>
      <c r="G226" s="79">
        <v>2</v>
      </c>
      <c r="H226" s="79">
        <v>90</v>
      </c>
      <c r="I226" s="79">
        <f t="shared" si="3"/>
        <v>180</v>
      </c>
      <c r="J226" s="79" t="s">
        <v>3417</v>
      </c>
      <c r="K226" s="79">
        <v>210</v>
      </c>
      <c r="L226" s="79"/>
      <c r="M226" s="79" t="s">
        <v>24</v>
      </c>
      <c r="N226" s="37"/>
      <c r="O226" s="195"/>
      <c r="P226" s="195"/>
    </row>
    <row r="227" ht="26" customHeight="1" spans="1:16">
      <c r="A227" s="37">
        <v>223</v>
      </c>
      <c r="B227" s="79" t="s">
        <v>3429</v>
      </c>
      <c r="C227" s="79"/>
      <c r="D227" s="79" t="s">
        <v>867</v>
      </c>
      <c r="E227" s="79" t="s">
        <v>22</v>
      </c>
      <c r="F227" s="79" t="s">
        <v>27</v>
      </c>
      <c r="G227" s="79">
        <v>2</v>
      </c>
      <c r="H227" s="79">
        <v>50</v>
      </c>
      <c r="I227" s="79">
        <f t="shared" si="3"/>
        <v>100</v>
      </c>
      <c r="J227" s="79" t="s">
        <v>3417</v>
      </c>
      <c r="K227" s="79">
        <v>210</v>
      </c>
      <c r="L227" s="79"/>
      <c r="M227" s="79" t="s">
        <v>24</v>
      </c>
      <c r="N227" s="37"/>
      <c r="O227" s="195"/>
      <c r="P227" s="195"/>
    </row>
    <row r="228" ht="26" customHeight="1" spans="1:16">
      <c r="A228" s="37">
        <v>224</v>
      </c>
      <c r="B228" s="79" t="s">
        <v>3430</v>
      </c>
      <c r="C228" s="79"/>
      <c r="D228" s="79" t="s">
        <v>3293</v>
      </c>
      <c r="E228" s="79" t="s">
        <v>22</v>
      </c>
      <c r="F228" s="79" t="s">
        <v>45</v>
      </c>
      <c r="G228" s="79">
        <v>6</v>
      </c>
      <c r="H228" s="79">
        <v>950</v>
      </c>
      <c r="I228" s="79">
        <f t="shared" si="3"/>
        <v>5700</v>
      </c>
      <c r="J228" s="79" t="s">
        <v>3417</v>
      </c>
      <c r="K228" s="79">
        <v>360</v>
      </c>
      <c r="L228" s="79"/>
      <c r="M228" s="79" t="s">
        <v>24</v>
      </c>
      <c r="N228" s="37"/>
      <c r="O228" s="195"/>
      <c r="P228" s="195"/>
    </row>
    <row r="229" ht="26" customHeight="1" spans="1:16">
      <c r="A229" s="37">
        <v>225</v>
      </c>
      <c r="B229" s="79" t="s">
        <v>3431</v>
      </c>
      <c r="C229" s="79"/>
      <c r="D229" s="79" t="s">
        <v>3432</v>
      </c>
      <c r="E229" s="79" t="s">
        <v>22</v>
      </c>
      <c r="F229" s="79" t="s">
        <v>32</v>
      </c>
      <c r="G229" s="79">
        <v>15</v>
      </c>
      <c r="H229" s="79">
        <v>150</v>
      </c>
      <c r="I229" s="79">
        <f t="shared" si="3"/>
        <v>2250</v>
      </c>
      <c r="J229" s="79" t="s">
        <v>3366</v>
      </c>
      <c r="K229" s="79">
        <v>220</v>
      </c>
      <c r="L229" s="79"/>
      <c r="M229" s="79" t="s">
        <v>24</v>
      </c>
      <c r="N229" s="37"/>
      <c r="O229" s="195"/>
      <c r="P229" s="195"/>
    </row>
    <row r="230" ht="26" customHeight="1" spans="1:16">
      <c r="A230" s="37">
        <v>226</v>
      </c>
      <c r="B230" s="79" t="s">
        <v>3433</v>
      </c>
      <c r="C230" s="79"/>
      <c r="D230" s="79" t="s">
        <v>3432</v>
      </c>
      <c r="E230" s="79" t="s">
        <v>22</v>
      </c>
      <c r="F230" s="79" t="s">
        <v>32</v>
      </c>
      <c r="G230" s="79">
        <v>15</v>
      </c>
      <c r="H230" s="79">
        <v>130</v>
      </c>
      <c r="I230" s="79">
        <f t="shared" si="3"/>
        <v>1950</v>
      </c>
      <c r="J230" s="79" t="s">
        <v>3366</v>
      </c>
      <c r="K230" s="79">
        <v>220</v>
      </c>
      <c r="L230" s="79"/>
      <c r="M230" s="79" t="s">
        <v>24</v>
      </c>
      <c r="N230" s="37"/>
      <c r="O230" s="195"/>
      <c r="P230" s="195"/>
    </row>
    <row r="231" ht="26" customHeight="1" spans="1:16">
      <c r="A231" s="37">
        <v>227</v>
      </c>
      <c r="B231" s="79" t="s">
        <v>3434</v>
      </c>
      <c r="C231" s="79"/>
      <c r="D231" s="79" t="s">
        <v>3435</v>
      </c>
      <c r="E231" s="79" t="s">
        <v>22</v>
      </c>
      <c r="F231" s="79" t="s">
        <v>32</v>
      </c>
      <c r="G231" s="79">
        <v>15</v>
      </c>
      <c r="H231" s="79">
        <v>130</v>
      </c>
      <c r="I231" s="79">
        <f t="shared" si="3"/>
        <v>1950</v>
      </c>
      <c r="J231" s="79" t="s">
        <v>3366</v>
      </c>
      <c r="K231" s="79">
        <v>220</v>
      </c>
      <c r="L231" s="79"/>
      <c r="M231" s="79" t="s">
        <v>24</v>
      </c>
      <c r="N231" s="37"/>
      <c r="O231" s="195"/>
      <c r="P231" s="195"/>
    </row>
    <row r="232" ht="26" customHeight="1" spans="1:16">
      <c r="A232" s="37">
        <v>228</v>
      </c>
      <c r="B232" s="79" t="s">
        <v>3436</v>
      </c>
      <c r="C232" s="79"/>
      <c r="D232" s="79" t="s">
        <v>3437</v>
      </c>
      <c r="E232" s="79" t="s">
        <v>22</v>
      </c>
      <c r="F232" s="79" t="s">
        <v>27</v>
      </c>
      <c r="G232" s="79">
        <v>2</v>
      </c>
      <c r="H232" s="79">
        <v>37</v>
      </c>
      <c r="I232" s="79">
        <f t="shared" si="3"/>
        <v>74</v>
      </c>
      <c r="J232" s="79" t="s">
        <v>3366</v>
      </c>
      <c r="K232" s="79">
        <v>220</v>
      </c>
      <c r="L232" s="79"/>
      <c r="M232" s="79" t="s">
        <v>24</v>
      </c>
      <c r="N232" s="37"/>
      <c r="O232" s="195"/>
      <c r="P232" s="195"/>
    </row>
    <row r="233" ht="26" customHeight="1" spans="1:16">
      <c r="A233" s="37">
        <v>229</v>
      </c>
      <c r="B233" s="79" t="s">
        <v>1817</v>
      </c>
      <c r="C233" s="79"/>
      <c r="D233" s="79" t="s">
        <v>3438</v>
      </c>
      <c r="E233" s="79" t="s">
        <v>22</v>
      </c>
      <c r="F233" s="79" t="s">
        <v>27</v>
      </c>
      <c r="G233" s="79">
        <v>4</v>
      </c>
      <c r="H233" s="79">
        <v>12</v>
      </c>
      <c r="I233" s="79">
        <f t="shared" si="3"/>
        <v>48</v>
      </c>
      <c r="J233" s="79" t="s">
        <v>3366</v>
      </c>
      <c r="K233" s="79">
        <v>220</v>
      </c>
      <c r="L233" s="79"/>
      <c r="M233" s="79" t="s">
        <v>24</v>
      </c>
      <c r="N233" s="37"/>
      <c r="O233" s="195"/>
      <c r="P233" s="195"/>
    </row>
    <row r="234" ht="26" customHeight="1" spans="1:16">
      <c r="A234" s="37">
        <v>230</v>
      </c>
      <c r="B234" s="79" t="s">
        <v>3439</v>
      </c>
      <c r="C234" s="79"/>
      <c r="D234" s="79" t="s">
        <v>3440</v>
      </c>
      <c r="E234" s="79" t="s">
        <v>22</v>
      </c>
      <c r="F234" s="79" t="s">
        <v>27</v>
      </c>
      <c r="G234" s="79">
        <v>4</v>
      </c>
      <c r="H234" s="79">
        <v>37</v>
      </c>
      <c r="I234" s="79">
        <f t="shared" si="3"/>
        <v>148</v>
      </c>
      <c r="J234" s="79" t="s">
        <v>3366</v>
      </c>
      <c r="K234" s="79">
        <v>220</v>
      </c>
      <c r="L234" s="79"/>
      <c r="M234" s="79" t="s">
        <v>24</v>
      </c>
      <c r="N234" s="37"/>
      <c r="O234" s="195"/>
      <c r="P234" s="195"/>
    </row>
    <row r="235" ht="26" customHeight="1" spans="1:16">
      <c r="A235" s="37">
        <v>231</v>
      </c>
      <c r="B235" s="79" t="s">
        <v>1762</v>
      </c>
      <c r="C235" s="79"/>
      <c r="D235" s="79" t="s">
        <v>3441</v>
      </c>
      <c r="E235" s="79" t="s">
        <v>22</v>
      </c>
      <c r="F235" s="79" t="s">
        <v>27</v>
      </c>
      <c r="G235" s="79">
        <v>4</v>
      </c>
      <c r="H235" s="79">
        <v>28</v>
      </c>
      <c r="I235" s="79">
        <f t="shared" si="3"/>
        <v>112</v>
      </c>
      <c r="J235" s="79" t="s">
        <v>3366</v>
      </c>
      <c r="K235" s="79">
        <v>220</v>
      </c>
      <c r="L235" s="79"/>
      <c r="M235" s="79" t="s">
        <v>24</v>
      </c>
      <c r="N235" s="37"/>
      <c r="O235" s="195"/>
      <c r="P235" s="195"/>
    </row>
    <row r="236" ht="26" customHeight="1" spans="1:16">
      <c r="A236" s="37">
        <v>232</v>
      </c>
      <c r="B236" s="79" t="s">
        <v>1835</v>
      </c>
      <c r="C236" s="79"/>
      <c r="D236" s="79" t="s">
        <v>3441</v>
      </c>
      <c r="E236" s="79" t="s">
        <v>22</v>
      </c>
      <c r="F236" s="79" t="s">
        <v>27</v>
      </c>
      <c r="G236" s="79">
        <v>4</v>
      </c>
      <c r="H236" s="79">
        <v>15</v>
      </c>
      <c r="I236" s="79">
        <f t="shared" si="3"/>
        <v>60</v>
      </c>
      <c r="J236" s="79" t="s">
        <v>3366</v>
      </c>
      <c r="K236" s="79">
        <v>220</v>
      </c>
      <c r="L236" s="79"/>
      <c r="M236" s="79" t="s">
        <v>24</v>
      </c>
      <c r="N236" s="37"/>
      <c r="O236" s="195"/>
      <c r="P236" s="195"/>
    </row>
    <row r="237" ht="26" customHeight="1" spans="1:16">
      <c r="A237" s="37">
        <v>233</v>
      </c>
      <c r="B237" s="79" t="s">
        <v>3442</v>
      </c>
      <c r="C237" s="79"/>
      <c r="D237" s="79" t="s">
        <v>3253</v>
      </c>
      <c r="E237" s="79" t="s">
        <v>22</v>
      </c>
      <c r="F237" s="79" t="s">
        <v>27</v>
      </c>
      <c r="G237" s="79">
        <v>2</v>
      </c>
      <c r="H237" s="79">
        <v>37</v>
      </c>
      <c r="I237" s="79">
        <f t="shared" si="3"/>
        <v>74</v>
      </c>
      <c r="J237" s="79" t="s">
        <v>3366</v>
      </c>
      <c r="K237" s="79">
        <v>220</v>
      </c>
      <c r="L237" s="79"/>
      <c r="M237" s="79" t="s">
        <v>24</v>
      </c>
      <c r="N237" s="37"/>
      <c r="O237" s="195"/>
      <c r="P237" s="195"/>
    </row>
    <row r="238" ht="26" customHeight="1" spans="1:16">
      <c r="A238" s="37">
        <v>234</v>
      </c>
      <c r="B238" s="79" t="s">
        <v>3443</v>
      </c>
      <c r="C238" s="79"/>
      <c r="D238" s="79" t="s">
        <v>3444</v>
      </c>
      <c r="E238" s="79" t="s">
        <v>22</v>
      </c>
      <c r="F238" s="79" t="s">
        <v>27</v>
      </c>
      <c r="G238" s="79">
        <v>2</v>
      </c>
      <c r="H238" s="79">
        <v>27</v>
      </c>
      <c r="I238" s="79">
        <f t="shared" si="3"/>
        <v>54</v>
      </c>
      <c r="J238" s="79" t="s">
        <v>3366</v>
      </c>
      <c r="K238" s="79">
        <v>220</v>
      </c>
      <c r="L238" s="79"/>
      <c r="M238" s="79" t="s">
        <v>24</v>
      </c>
      <c r="N238" s="37"/>
      <c r="O238" s="195"/>
      <c r="P238" s="195"/>
    </row>
    <row r="239" ht="26" customHeight="1" spans="1:16">
      <c r="A239" s="37">
        <v>235</v>
      </c>
      <c r="B239" s="79" t="s">
        <v>3445</v>
      </c>
      <c r="C239" s="79"/>
      <c r="D239" s="79" t="s">
        <v>3437</v>
      </c>
      <c r="E239" s="79" t="s">
        <v>22</v>
      </c>
      <c r="F239" s="79" t="s">
        <v>27</v>
      </c>
      <c r="G239" s="79">
        <v>2</v>
      </c>
      <c r="H239" s="79">
        <v>1675</v>
      </c>
      <c r="I239" s="79">
        <f t="shared" si="3"/>
        <v>3350</v>
      </c>
      <c r="J239" s="79" t="s">
        <v>3366</v>
      </c>
      <c r="K239" s="79">
        <v>220</v>
      </c>
      <c r="L239" s="79"/>
      <c r="M239" s="79" t="s">
        <v>24</v>
      </c>
      <c r="N239" s="37"/>
      <c r="O239" s="195"/>
      <c r="P239" s="195"/>
    </row>
    <row r="240" ht="26" customHeight="1" spans="1:16">
      <c r="A240" s="37">
        <v>236</v>
      </c>
      <c r="B240" s="79" t="s">
        <v>3439</v>
      </c>
      <c r="C240" s="79"/>
      <c r="D240" s="79" t="s">
        <v>3440</v>
      </c>
      <c r="E240" s="79" t="s">
        <v>22</v>
      </c>
      <c r="F240" s="79" t="s">
        <v>27</v>
      </c>
      <c r="G240" s="79">
        <v>1</v>
      </c>
      <c r="H240" s="79">
        <v>37</v>
      </c>
      <c r="I240" s="79">
        <f t="shared" si="3"/>
        <v>37</v>
      </c>
      <c r="J240" s="79" t="s">
        <v>3366</v>
      </c>
      <c r="K240" s="79">
        <v>220</v>
      </c>
      <c r="L240" s="79"/>
      <c r="M240" s="79" t="s">
        <v>24</v>
      </c>
      <c r="N240" s="37"/>
      <c r="O240" s="195"/>
      <c r="P240" s="195"/>
    </row>
    <row r="241" ht="26" customHeight="1" spans="1:16">
      <c r="A241" s="37">
        <v>237</v>
      </c>
      <c r="B241" s="79" t="s">
        <v>1811</v>
      </c>
      <c r="C241" s="79"/>
      <c r="D241" s="79" t="s">
        <v>37</v>
      </c>
      <c r="E241" s="79" t="s">
        <v>22</v>
      </c>
      <c r="F241" s="79" t="s">
        <v>27</v>
      </c>
      <c r="G241" s="79">
        <v>2</v>
      </c>
      <c r="H241" s="79">
        <v>13</v>
      </c>
      <c r="I241" s="79">
        <f t="shared" si="3"/>
        <v>26</v>
      </c>
      <c r="J241" s="79" t="s">
        <v>3366</v>
      </c>
      <c r="K241" s="79">
        <v>220</v>
      </c>
      <c r="L241" s="79"/>
      <c r="M241" s="79" t="s">
        <v>24</v>
      </c>
      <c r="N241" s="37"/>
      <c r="O241" s="195"/>
      <c r="P241" s="195"/>
    </row>
    <row r="242" ht="26" customHeight="1" spans="1:16">
      <c r="A242" s="37">
        <v>238</v>
      </c>
      <c r="B242" s="79" t="s">
        <v>3446</v>
      </c>
      <c r="C242" s="196"/>
      <c r="D242" s="79" t="s">
        <v>37</v>
      </c>
      <c r="E242" s="79" t="s">
        <v>22</v>
      </c>
      <c r="F242" s="197" t="s">
        <v>27</v>
      </c>
      <c r="G242" s="79">
        <v>5</v>
      </c>
      <c r="H242" s="79">
        <v>25</v>
      </c>
      <c r="I242" s="79">
        <f t="shared" si="3"/>
        <v>125</v>
      </c>
      <c r="J242" s="79" t="s">
        <v>3447</v>
      </c>
      <c r="K242" s="79">
        <v>210</v>
      </c>
      <c r="L242" s="79"/>
      <c r="M242" s="79" t="s">
        <v>24</v>
      </c>
      <c r="N242" s="37"/>
      <c r="O242" s="195"/>
      <c r="P242" s="195"/>
    </row>
    <row r="243" ht="26" customHeight="1" spans="1:16">
      <c r="A243" s="37">
        <v>239</v>
      </c>
      <c r="B243" s="79" t="s">
        <v>3448</v>
      </c>
      <c r="C243" s="79"/>
      <c r="D243" s="79" t="s">
        <v>3449</v>
      </c>
      <c r="E243" s="79" t="s">
        <v>22</v>
      </c>
      <c r="F243" s="79" t="s">
        <v>27</v>
      </c>
      <c r="G243" s="79">
        <v>1</v>
      </c>
      <c r="H243" s="79">
        <v>33</v>
      </c>
      <c r="I243" s="79">
        <f t="shared" si="3"/>
        <v>33</v>
      </c>
      <c r="J243" s="79" t="s">
        <v>3447</v>
      </c>
      <c r="K243" s="79">
        <v>210</v>
      </c>
      <c r="L243" s="79"/>
      <c r="M243" s="79" t="s">
        <v>24</v>
      </c>
      <c r="N243" s="37"/>
      <c r="O243" s="195"/>
      <c r="P243" s="195"/>
    </row>
    <row r="244" ht="26" customHeight="1" spans="1:16">
      <c r="A244" s="37">
        <v>240</v>
      </c>
      <c r="B244" s="79" t="s">
        <v>3439</v>
      </c>
      <c r="C244" s="79"/>
      <c r="D244" s="79" t="s">
        <v>3450</v>
      </c>
      <c r="E244" s="79" t="s">
        <v>22</v>
      </c>
      <c r="F244" s="79" t="s">
        <v>27</v>
      </c>
      <c r="G244" s="79">
        <v>1</v>
      </c>
      <c r="H244" s="79">
        <v>37</v>
      </c>
      <c r="I244" s="79">
        <f t="shared" si="3"/>
        <v>37</v>
      </c>
      <c r="J244" s="79" t="s">
        <v>3447</v>
      </c>
      <c r="K244" s="79">
        <v>210</v>
      </c>
      <c r="L244" s="79"/>
      <c r="M244" s="79" t="s">
        <v>24</v>
      </c>
      <c r="N244" s="37"/>
      <c r="O244" s="195"/>
      <c r="P244" s="195"/>
    </row>
    <row r="245" ht="26" customHeight="1" spans="1:16">
      <c r="A245" s="37">
        <v>241</v>
      </c>
      <c r="B245" s="79" t="s">
        <v>3451</v>
      </c>
      <c r="C245" s="79"/>
      <c r="D245" s="79" t="s">
        <v>2693</v>
      </c>
      <c r="E245" s="79" t="s">
        <v>22</v>
      </c>
      <c r="F245" s="79" t="s">
        <v>27</v>
      </c>
      <c r="G245" s="79">
        <v>1</v>
      </c>
      <c r="H245" s="79">
        <v>31</v>
      </c>
      <c r="I245" s="79">
        <f t="shared" si="3"/>
        <v>31</v>
      </c>
      <c r="J245" s="79" t="s">
        <v>3447</v>
      </c>
      <c r="K245" s="79">
        <v>210</v>
      </c>
      <c r="L245" s="79"/>
      <c r="M245" s="79" t="s">
        <v>24</v>
      </c>
      <c r="N245" s="37"/>
      <c r="O245" s="195"/>
      <c r="P245" s="195"/>
    </row>
    <row r="246" ht="26" customHeight="1" spans="1:16">
      <c r="A246" s="37">
        <v>242</v>
      </c>
      <c r="B246" s="79" t="s">
        <v>3452</v>
      </c>
      <c r="C246" s="79"/>
      <c r="D246" s="79" t="s">
        <v>867</v>
      </c>
      <c r="E246" s="79" t="s">
        <v>22</v>
      </c>
      <c r="F246" s="79" t="s">
        <v>27</v>
      </c>
      <c r="G246" s="79">
        <v>1</v>
      </c>
      <c r="H246" s="79">
        <v>25</v>
      </c>
      <c r="I246" s="79">
        <f t="shared" si="3"/>
        <v>25</v>
      </c>
      <c r="J246" s="79" t="s">
        <v>3447</v>
      </c>
      <c r="K246" s="79">
        <v>210</v>
      </c>
      <c r="L246" s="79"/>
      <c r="M246" s="79" t="s">
        <v>24</v>
      </c>
      <c r="N246" s="37"/>
      <c r="O246" s="195"/>
      <c r="P246" s="195"/>
    </row>
    <row r="247" ht="26" customHeight="1" spans="1:16">
      <c r="A247" s="37">
        <v>243</v>
      </c>
      <c r="B247" s="79" t="s">
        <v>1281</v>
      </c>
      <c r="C247" s="79"/>
      <c r="D247" s="79" t="s">
        <v>2693</v>
      </c>
      <c r="E247" s="79" t="s">
        <v>22</v>
      </c>
      <c r="F247" s="79" t="s">
        <v>27</v>
      </c>
      <c r="G247" s="79">
        <v>1</v>
      </c>
      <c r="H247" s="79">
        <v>25</v>
      </c>
      <c r="I247" s="79">
        <f t="shared" si="3"/>
        <v>25</v>
      </c>
      <c r="J247" s="79" t="s">
        <v>3447</v>
      </c>
      <c r="K247" s="79">
        <v>210</v>
      </c>
      <c r="L247" s="79"/>
      <c r="M247" s="79" t="s">
        <v>24</v>
      </c>
      <c r="N247" s="37"/>
      <c r="O247" s="195"/>
      <c r="P247" s="195"/>
    </row>
    <row r="248" ht="26" customHeight="1" spans="1:16">
      <c r="A248" s="37">
        <v>244</v>
      </c>
      <c r="B248" s="79" t="s">
        <v>1811</v>
      </c>
      <c r="C248" s="79"/>
      <c r="D248" s="79" t="s">
        <v>3453</v>
      </c>
      <c r="E248" s="79" t="s">
        <v>22</v>
      </c>
      <c r="F248" s="79" t="s">
        <v>27</v>
      </c>
      <c r="G248" s="79">
        <v>20</v>
      </c>
      <c r="H248" s="79">
        <v>13</v>
      </c>
      <c r="I248" s="79">
        <f t="shared" si="3"/>
        <v>260</v>
      </c>
      <c r="J248" s="79" t="s">
        <v>3454</v>
      </c>
      <c r="K248" s="79">
        <v>210</v>
      </c>
      <c r="L248" s="79"/>
      <c r="M248" s="79" t="s">
        <v>24</v>
      </c>
      <c r="N248" s="37"/>
      <c r="O248" s="195"/>
      <c r="P248" s="195"/>
    </row>
    <row r="249" ht="26" customHeight="1" spans="1:16">
      <c r="A249" s="37">
        <v>245</v>
      </c>
      <c r="B249" s="79" t="s">
        <v>612</v>
      </c>
      <c r="C249" s="79"/>
      <c r="D249" s="79" t="s">
        <v>3455</v>
      </c>
      <c r="E249" s="79" t="s">
        <v>22</v>
      </c>
      <c r="F249" s="79" t="s">
        <v>27</v>
      </c>
      <c r="G249" s="79">
        <v>3</v>
      </c>
      <c r="H249" s="79">
        <v>50</v>
      </c>
      <c r="I249" s="79">
        <f t="shared" si="3"/>
        <v>150</v>
      </c>
      <c r="J249" s="79" t="s">
        <v>3456</v>
      </c>
      <c r="K249" s="79">
        <v>210</v>
      </c>
      <c r="L249" s="79"/>
      <c r="M249" s="79" t="s">
        <v>24</v>
      </c>
      <c r="N249" s="37"/>
      <c r="O249" s="195"/>
      <c r="P249" s="195"/>
    </row>
    <row r="250" ht="26" customHeight="1" spans="1:16">
      <c r="A250" s="37">
        <v>246</v>
      </c>
      <c r="B250" s="79" t="s">
        <v>230</v>
      </c>
      <c r="C250" s="79"/>
      <c r="D250" s="79" t="s">
        <v>3457</v>
      </c>
      <c r="E250" s="79" t="s">
        <v>22</v>
      </c>
      <c r="F250" s="79" t="s">
        <v>27</v>
      </c>
      <c r="G250" s="79">
        <v>5</v>
      </c>
      <c r="H250" s="79">
        <v>20</v>
      </c>
      <c r="I250" s="79">
        <f t="shared" si="3"/>
        <v>100</v>
      </c>
      <c r="J250" s="79" t="s">
        <v>3458</v>
      </c>
      <c r="K250" s="79">
        <v>210</v>
      </c>
      <c r="L250" s="79"/>
      <c r="M250" s="79" t="s">
        <v>24</v>
      </c>
      <c r="N250" s="37"/>
      <c r="O250" s="195"/>
      <c r="P250" s="195"/>
    </row>
    <row r="251" ht="26" customHeight="1" spans="1:16">
      <c r="A251" s="37">
        <v>247</v>
      </c>
      <c r="B251" s="79" t="s">
        <v>1491</v>
      </c>
      <c r="C251" s="79"/>
      <c r="D251" s="79" t="s">
        <v>375</v>
      </c>
      <c r="E251" s="79" t="s">
        <v>22</v>
      </c>
      <c r="F251" s="79" t="s">
        <v>27</v>
      </c>
      <c r="G251" s="79">
        <v>1</v>
      </c>
      <c r="H251" s="79">
        <v>144</v>
      </c>
      <c r="I251" s="79">
        <f t="shared" si="3"/>
        <v>144</v>
      </c>
      <c r="J251" s="79" t="s">
        <v>3459</v>
      </c>
      <c r="K251" s="79">
        <v>210</v>
      </c>
      <c r="L251" s="79"/>
      <c r="M251" s="79" t="s">
        <v>24</v>
      </c>
      <c r="N251" s="37"/>
      <c r="O251" s="195"/>
      <c r="P251" s="195"/>
    </row>
    <row r="252" ht="26" customHeight="1" spans="1:16">
      <c r="A252" s="37">
        <v>248</v>
      </c>
      <c r="B252" s="79" t="s">
        <v>3460</v>
      </c>
      <c r="C252" s="79"/>
      <c r="D252" s="79" t="s">
        <v>678</v>
      </c>
      <c r="E252" s="79" t="s">
        <v>22</v>
      </c>
      <c r="F252" s="79" t="s">
        <v>27</v>
      </c>
      <c r="G252" s="79">
        <v>1</v>
      </c>
      <c r="H252" s="79">
        <v>161</v>
      </c>
      <c r="I252" s="79">
        <f t="shared" si="3"/>
        <v>161</v>
      </c>
      <c r="J252" s="79" t="s">
        <v>3461</v>
      </c>
      <c r="K252" s="79">
        <v>210</v>
      </c>
      <c r="L252" s="79"/>
      <c r="M252" s="79" t="s">
        <v>24</v>
      </c>
      <c r="N252" s="37"/>
      <c r="O252" s="195"/>
      <c r="P252" s="195"/>
    </row>
    <row r="253" ht="26" customHeight="1" spans="1:16">
      <c r="A253" s="37">
        <v>249</v>
      </c>
      <c r="B253" s="79" t="s">
        <v>3462</v>
      </c>
      <c r="C253" s="79"/>
      <c r="D253" s="79" t="s">
        <v>375</v>
      </c>
      <c r="E253" s="79" t="s">
        <v>22</v>
      </c>
      <c r="F253" s="79" t="s">
        <v>27</v>
      </c>
      <c r="G253" s="79">
        <v>1</v>
      </c>
      <c r="H253" s="79">
        <v>134</v>
      </c>
      <c r="I253" s="79">
        <f t="shared" si="3"/>
        <v>134</v>
      </c>
      <c r="J253" s="79" t="s">
        <v>3463</v>
      </c>
      <c r="K253" s="79">
        <v>210</v>
      </c>
      <c r="L253" s="79"/>
      <c r="M253" s="79" t="s">
        <v>24</v>
      </c>
      <c r="N253" s="37"/>
      <c r="O253" s="195"/>
      <c r="P253" s="195"/>
    </row>
    <row r="254" ht="26" customHeight="1" spans="1:16">
      <c r="A254" s="37">
        <v>250</v>
      </c>
      <c r="B254" s="79" t="s">
        <v>3464</v>
      </c>
      <c r="C254" s="79"/>
      <c r="D254" s="79" t="s">
        <v>678</v>
      </c>
      <c r="E254" s="79" t="s">
        <v>22</v>
      </c>
      <c r="F254" s="79" t="s">
        <v>27</v>
      </c>
      <c r="G254" s="79">
        <v>1</v>
      </c>
      <c r="H254" s="79">
        <v>42</v>
      </c>
      <c r="I254" s="79">
        <f t="shared" si="3"/>
        <v>42</v>
      </c>
      <c r="J254" s="79" t="s">
        <v>3465</v>
      </c>
      <c r="K254" s="79">
        <v>210</v>
      </c>
      <c r="L254" s="79"/>
      <c r="M254" s="79" t="s">
        <v>24</v>
      </c>
      <c r="N254" s="37"/>
      <c r="O254" s="195"/>
      <c r="P254" s="195"/>
    </row>
    <row r="255" ht="26" customHeight="1" spans="1:16">
      <c r="A255" s="37">
        <v>251</v>
      </c>
      <c r="B255" s="79" t="s">
        <v>3466</v>
      </c>
      <c r="C255" s="79"/>
      <c r="D255" s="79" t="s">
        <v>375</v>
      </c>
      <c r="E255" s="79" t="s">
        <v>22</v>
      </c>
      <c r="F255" s="79" t="s">
        <v>27</v>
      </c>
      <c r="G255" s="79">
        <v>1</v>
      </c>
      <c r="H255" s="79">
        <v>113</v>
      </c>
      <c r="I255" s="79">
        <f t="shared" si="3"/>
        <v>113</v>
      </c>
      <c r="J255" s="79" t="s">
        <v>3467</v>
      </c>
      <c r="K255" s="79">
        <v>210</v>
      </c>
      <c r="L255" s="79"/>
      <c r="M255" s="79" t="s">
        <v>24</v>
      </c>
      <c r="N255" s="37"/>
      <c r="O255" s="195"/>
      <c r="P255" s="195"/>
    </row>
    <row r="256" ht="26" customHeight="1" spans="1:16">
      <c r="A256" s="37">
        <v>252</v>
      </c>
      <c r="B256" s="79" t="s">
        <v>1753</v>
      </c>
      <c r="C256" s="79"/>
      <c r="D256" s="79" t="s">
        <v>678</v>
      </c>
      <c r="E256" s="79" t="s">
        <v>22</v>
      </c>
      <c r="F256" s="79" t="s">
        <v>27</v>
      </c>
      <c r="G256" s="79">
        <v>1</v>
      </c>
      <c r="H256" s="79">
        <v>15</v>
      </c>
      <c r="I256" s="79">
        <f t="shared" si="3"/>
        <v>15</v>
      </c>
      <c r="J256" s="79" t="s">
        <v>3468</v>
      </c>
      <c r="K256" s="79">
        <v>210</v>
      </c>
      <c r="L256" s="79"/>
      <c r="M256" s="79" t="s">
        <v>24</v>
      </c>
      <c r="N256" s="37"/>
      <c r="O256" s="195"/>
      <c r="P256" s="195"/>
    </row>
    <row r="257" ht="26" customHeight="1" spans="1:16">
      <c r="A257" s="37">
        <v>253</v>
      </c>
      <c r="B257" s="79" t="s">
        <v>542</v>
      </c>
      <c r="C257" s="79"/>
      <c r="D257" s="79" t="s">
        <v>678</v>
      </c>
      <c r="E257" s="79" t="s">
        <v>22</v>
      </c>
      <c r="F257" s="79" t="s">
        <v>27</v>
      </c>
      <c r="G257" s="79">
        <v>1</v>
      </c>
      <c r="H257" s="79">
        <v>12</v>
      </c>
      <c r="I257" s="79">
        <f t="shared" si="3"/>
        <v>12</v>
      </c>
      <c r="J257" s="79" t="s">
        <v>3469</v>
      </c>
      <c r="K257" s="79">
        <v>210</v>
      </c>
      <c r="L257" s="79"/>
      <c r="M257" s="79" t="s">
        <v>24</v>
      </c>
      <c r="N257" s="37"/>
      <c r="O257" s="195"/>
      <c r="P257" s="195"/>
    </row>
    <row r="258" ht="26" customHeight="1" spans="1:16">
      <c r="A258" s="37">
        <v>254</v>
      </c>
      <c r="B258" s="79" t="s">
        <v>130</v>
      </c>
      <c r="C258" s="79"/>
      <c r="D258" s="79" t="s">
        <v>3470</v>
      </c>
      <c r="E258" s="79" t="s">
        <v>22</v>
      </c>
      <c r="F258" s="79" t="s">
        <v>27</v>
      </c>
      <c r="G258" s="79">
        <v>2</v>
      </c>
      <c r="H258" s="79">
        <v>15</v>
      </c>
      <c r="I258" s="79">
        <f t="shared" si="3"/>
        <v>30</v>
      </c>
      <c r="J258" s="79" t="s">
        <v>3471</v>
      </c>
      <c r="K258" s="79">
        <v>210</v>
      </c>
      <c r="L258" s="79"/>
      <c r="M258" s="79" t="s">
        <v>24</v>
      </c>
      <c r="N258" s="37"/>
      <c r="O258" s="195"/>
      <c r="P258" s="195"/>
    </row>
    <row r="259" ht="26" customHeight="1" spans="1:16">
      <c r="A259" s="37">
        <v>255</v>
      </c>
      <c r="B259" s="79" t="s">
        <v>2656</v>
      </c>
      <c r="C259" s="79"/>
      <c r="D259" s="79" t="s">
        <v>3453</v>
      </c>
      <c r="E259" s="79" t="s">
        <v>22</v>
      </c>
      <c r="F259" s="79" t="s">
        <v>27</v>
      </c>
      <c r="G259" s="79">
        <v>1</v>
      </c>
      <c r="H259" s="79">
        <v>13</v>
      </c>
      <c r="I259" s="79">
        <f t="shared" si="3"/>
        <v>13</v>
      </c>
      <c r="J259" s="79" t="s">
        <v>3472</v>
      </c>
      <c r="K259" s="79">
        <v>210</v>
      </c>
      <c r="L259" s="79"/>
      <c r="M259" s="79" t="s">
        <v>24</v>
      </c>
      <c r="N259" s="37"/>
      <c r="O259" s="195"/>
      <c r="P259" s="195"/>
    </row>
    <row r="260" ht="26" customHeight="1" spans="1:16">
      <c r="A260" s="37">
        <v>256</v>
      </c>
      <c r="B260" s="79" t="s">
        <v>3473</v>
      </c>
      <c r="C260" s="79"/>
      <c r="D260" s="79" t="s">
        <v>3453</v>
      </c>
      <c r="E260" s="79" t="s">
        <v>22</v>
      </c>
      <c r="F260" s="79" t="s">
        <v>27</v>
      </c>
      <c r="G260" s="79">
        <v>2</v>
      </c>
      <c r="H260" s="79">
        <v>25</v>
      </c>
      <c r="I260" s="79">
        <f t="shared" si="3"/>
        <v>50</v>
      </c>
      <c r="J260" s="79" t="s">
        <v>3474</v>
      </c>
      <c r="K260" s="79">
        <v>210</v>
      </c>
      <c r="L260" s="79"/>
      <c r="M260" s="79" t="s">
        <v>24</v>
      </c>
      <c r="N260" s="37"/>
      <c r="O260" s="195"/>
      <c r="P260" s="195"/>
    </row>
    <row r="261" ht="26" customHeight="1" spans="1:16">
      <c r="A261" s="37">
        <v>257</v>
      </c>
      <c r="B261" s="79" t="s">
        <v>3475</v>
      </c>
      <c r="C261" s="79"/>
      <c r="D261" s="79" t="s">
        <v>3476</v>
      </c>
      <c r="E261" s="79" t="s">
        <v>22</v>
      </c>
      <c r="F261" s="79" t="s">
        <v>45</v>
      </c>
      <c r="G261" s="79">
        <v>1</v>
      </c>
      <c r="H261" s="79">
        <v>120</v>
      </c>
      <c r="I261" s="79">
        <f t="shared" ref="I261:I324" si="4">G261*H261</f>
        <v>120</v>
      </c>
      <c r="J261" s="79" t="s">
        <v>3477</v>
      </c>
      <c r="K261" s="79">
        <v>210</v>
      </c>
      <c r="L261" s="79"/>
      <c r="M261" s="79" t="s">
        <v>24</v>
      </c>
      <c r="N261" s="37"/>
      <c r="O261" s="195"/>
      <c r="P261" s="195"/>
    </row>
    <row r="262" ht="26" customHeight="1" spans="1:16">
      <c r="A262" s="37">
        <v>258</v>
      </c>
      <c r="B262" s="79" t="s">
        <v>3478</v>
      </c>
      <c r="C262" s="79"/>
      <c r="D262" s="79" t="s">
        <v>3476</v>
      </c>
      <c r="E262" s="79" t="s">
        <v>22</v>
      </c>
      <c r="F262" s="79" t="s">
        <v>45</v>
      </c>
      <c r="G262" s="79">
        <v>1</v>
      </c>
      <c r="H262" s="79">
        <v>120</v>
      </c>
      <c r="I262" s="79">
        <f t="shared" si="4"/>
        <v>120</v>
      </c>
      <c r="J262" s="79" t="s">
        <v>3479</v>
      </c>
      <c r="K262" s="79">
        <v>210</v>
      </c>
      <c r="L262" s="79"/>
      <c r="M262" s="79" t="s">
        <v>24</v>
      </c>
      <c r="N262" s="37"/>
      <c r="O262" s="195"/>
      <c r="P262" s="195"/>
    </row>
    <row r="263" ht="26" customHeight="1" spans="1:16">
      <c r="A263" s="37">
        <v>259</v>
      </c>
      <c r="B263" s="79" t="s">
        <v>3480</v>
      </c>
      <c r="C263" s="79"/>
      <c r="D263" s="79" t="s">
        <v>3453</v>
      </c>
      <c r="E263" s="79" t="s">
        <v>22</v>
      </c>
      <c r="F263" s="79" t="s">
        <v>27</v>
      </c>
      <c r="G263" s="79">
        <v>1</v>
      </c>
      <c r="H263" s="79">
        <v>35</v>
      </c>
      <c r="I263" s="79">
        <f t="shared" si="4"/>
        <v>35</v>
      </c>
      <c r="J263" s="79" t="s">
        <v>3481</v>
      </c>
      <c r="K263" s="79">
        <v>210</v>
      </c>
      <c r="L263" s="79"/>
      <c r="M263" s="79" t="s">
        <v>24</v>
      </c>
      <c r="N263" s="37"/>
      <c r="O263" s="195"/>
      <c r="P263" s="195"/>
    </row>
    <row r="264" ht="26" customHeight="1" spans="1:16">
      <c r="A264" s="37">
        <v>260</v>
      </c>
      <c r="B264" s="79" t="s">
        <v>3482</v>
      </c>
      <c r="C264" s="79"/>
      <c r="D264" s="79" t="s">
        <v>678</v>
      </c>
      <c r="E264" s="79" t="s">
        <v>22</v>
      </c>
      <c r="F264" s="79" t="s">
        <v>27</v>
      </c>
      <c r="G264" s="79">
        <v>2</v>
      </c>
      <c r="H264" s="79">
        <v>38</v>
      </c>
      <c r="I264" s="79">
        <f t="shared" si="4"/>
        <v>76</v>
      </c>
      <c r="J264" s="79" t="s">
        <v>3353</v>
      </c>
      <c r="K264" s="79">
        <v>210</v>
      </c>
      <c r="L264" s="79"/>
      <c r="M264" s="79" t="s">
        <v>24</v>
      </c>
      <c r="N264" s="37"/>
      <c r="O264" s="195"/>
      <c r="P264" s="195"/>
    </row>
    <row r="265" ht="26" customHeight="1" spans="1:16">
      <c r="A265" s="37">
        <v>261</v>
      </c>
      <c r="B265" s="79" t="s">
        <v>3483</v>
      </c>
      <c r="C265" s="79"/>
      <c r="D265" s="79" t="s">
        <v>37</v>
      </c>
      <c r="E265" s="79" t="s">
        <v>22</v>
      </c>
      <c r="F265" s="79" t="s">
        <v>27</v>
      </c>
      <c r="G265" s="79">
        <v>3</v>
      </c>
      <c r="H265" s="79">
        <v>19</v>
      </c>
      <c r="I265" s="79">
        <f t="shared" si="4"/>
        <v>57</v>
      </c>
      <c r="J265" s="79" t="s">
        <v>3353</v>
      </c>
      <c r="K265" s="79">
        <v>210</v>
      </c>
      <c r="L265" s="79"/>
      <c r="M265" s="79" t="s">
        <v>24</v>
      </c>
      <c r="N265" s="37"/>
      <c r="O265" s="195"/>
      <c r="P265" s="195"/>
    </row>
    <row r="266" ht="26" customHeight="1" spans="1:16">
      <c r="A266" s="37">
        <v>262</v>
      </c>
      <c r="B266" s="79" t="s">
        <v>3484</v>
      </c>
      <c r="C266" s="79"/>
      <c r="D266" s="79" t="s">
        <v>37</v>
      </c>
      <c r="E266" s="79" t="s">
        <v>22</v>
      </c>
      <c r="F266" s="79" t="s">
        <v>27</v>
      </c>
      <c r="G266" s="79">
        <v>2</v>
      </c>
      <c r="H266" s="79">
        <v>528</v>
      </c>
      <c r="I266" s="79">
        <f t="shared" si="4"/>
        <v>1056</v>
      </c>
      <c r="J266" s="79" t="s">
        <v>3353</v>
      </c>
      <c r="K266" s="79">
        <v>210</v>
      </c>
      <c r="L266" s="79"/>
      <c r="M266" s="79" t="s">
        <v>24</v>
      </c>
      <c r="N266" s="37"/>
      <c r="O266" s="195"/>
      <c r="P266" s="195"/>
    </row>
    <row r="267" ht="26" customHeight="1" spans="1:16">
      <c r="A267" s="37">
        <v>263</v>
      </c>
      <c r="B267" s="79" t="s">
        <v>3485</v>
      </c>
      <c r="C267" s="79"/>
      <c r="D267" s="79" t="s">
        <v>867</v>
      </c>
      <c r="E267" s="79" t="s">
        <v>22</v>
      </c>
      <c r="F267" s="79" t="s">
        <v>27</v>
      </c>
      <c r="G267" s="79">
        <v>1</v>
      </c>
      <c r="H267" s="79">
        <v>8</v>
      </c>
      <c r="I267" s="79">
        <f t="shared" si="4"/>
        <v>8</v>
      </c>
      <c r="J267" s="79" t="s">
        <v>3486</v>
      </c>
      <c r="K267" s="79">
        <v>52</v>
      </c>
      <c r="L267" s="79"/>
      <c r="M267" s="79" t="s">
        <v>24</v>
      </c>
      <c r="N267" s="37"/>
      <c r="O267" s="195"/>
      <c r="P267" s="195"/>
    </row>
    <row r="268" ht="26" customHeight="1" spans="1:16">
      <c r="A268" s="37">
        <v>264</v>
      </c>
      <c r="B268" s="79" t="s">
        <v>1817</v>
      </c>
      <c r="C268" s="79"/>
      <c r="D268" s="79" t="s">
        <v>2967</v>
      </c>
      <c r="E268" s="79" t="s">
        <v>22</v>
      </c>
      <c r="F268" s="79" t="s">
        <v>27</v>
      </c>
      <c r="G268" s="79">
        <v>1</v>
      </c>
      <c r="H268" s="79">
        <v>12</v>
      </c>
      <c r="I268" s="79">
        <f t="shared" si="4"/>
        <v>12</v>
      </c>
      <c r="J268" s="79" t="s">
        <v>3486</v>
      </c>
      <c r="K268" s="79">
        <v>52</v>
      </c>
      <c r="L268" s="79"/>
      <c r="M268" s="79" t="s">
        <v>24</v>
      </c>
      <c r="N268" s="37"/>
      <c r="O268" s="195"/>
      <c r="P268" s="195"/>
    </row>
    <row r="269" ht="26" customHeight="1" spans="1:16">
      <c r="A269" s="37">
        <v>265</v>
      </c>
      <c r="B269" s="79" t="s">
        <v>3161</v>
      </c>
      <c r="C269" s="79"/>
      <c r="D269" s="79" t="s">
        <v>2683</v>
      </c>
      <c r="E269" s="79" t="s">
        <v>22</v>
      </c>
      <c r="F269" s="79" t="s">
        <v>27</v>
      </c>
      <c r="G269" s="79">
        <v>2</v>
      </c>
      <c r="H269" s="79">
        <v>362</v>
      </c>
      <c r="I269" s="79">
        <f t="shared" si="4"/>
        <v>724</v>
      </c>
      <c r="J269" s="79" t="s">
        <v>3486</v>
      </c>
      <c r="K269" s="79">
        <v>52</v>
      </c>
      <c r="L269" s="79"/>
      <c r="M269" s="79" t="s">
        <v>24</v>
      </c>
      <c r="N269" s="37"/>
      <c r="O269" s="195"/>
      <c r="P269" s="195"/>
    </row>
    <row r="270" ht="26" customHeight="1" spans="1:16">
      <c r="A270" s="37">
        <v>266</v>
      </c>
      <c r="B270" s="79" t="s">
        <v>3487</v>
      </c>
      <c r="C270" s="79"/>
      <c r="D270" s="79" t="s">
        <v>781</v>
      </c>
      <c r="E270" s="79" t="s">
        <v>22</v>
      </c>
      <c r="F270" s="79" t="s">
        <v>27</v>
      </c>
      <c r="G270" s="79">
        <v>5</v>
      </c>
      <c r="H270" s="79">
        <v>20</v>
      </c>
      <c r="I270" s="79">
        <f t="shared" si="4"/>
        <v>100</v>
      </c>
      <c r="J270" s="79" t="s">
        <v>3486</v>
      </c>
      <c r="K270" s="79">
        <v>52</v>
      </c>
      <c r="L270" s="79"/>
      <c r="M270" s="79" t="s">
        <v>24</v>
      </c>
      <c r="N270" s="37"/>
      <c r="O270" s="195"/>
      <c r="P270" s="195"/>
    </row>
    <row r="271" ht="26" customHeight="1" spans="1:16">
      <c r="A271" s="37">
        <v>267</v>
      </c>
      <c r="B271" s="79" t="s">
        <v>3488</v>
      </c>
      <c r="C271" s="79"/>
      <c r="D271" s="79" t="s">
        <v>3450</v>
      </c>
      <c r="E271" s="79" t="s">
        <v>22</v>
      </c>
      <c r="F271" s="79" t="s">
        <v>27</v>
      </c>
      <c r="G271" s="79">
        <v>1</v>
      </c>
      <c r="H271" s="79">
        <v>1268</v>
      </c>
      <c r="I271" s="79">
        <f t="shared" si="4"/>
        <v>1268</v>
      </c>
      <c r="J271" s="79" t="s">
        <v>3486</v>
      </c>
      <c r="K271" s="79">
        <v>52</v>
      </c>
      <c r="L271" s="79"/>
      <c r="M271" s="79" t="s">
        <v>24</v>
      </c>
      <c r="N271" s="37"/>
      <c r="O271" s="195"/>
      <c r="P271" s="195"/>
    </row>
    <row r="272" ht="26" customHeight="1" spans="1:16">
      <c r="A272" s="37">
        <v>268</v>
      </c>
      <c r="B272" s="79" t="s">
        <v>3489</v>
      </c>
      <c r="C272" s="79"/>
      <c r="D272" s="79" t="s">
        <v>3490</v>
      </c>
      <c r="E272" s="79" t="s">
        <v>22</v>
      </c>
      <c r="F272" s="79" t="s">
        <v>27</v>
      </c>
      <c r="G272" s="79">
        <v>2</v>
      </c>
      <c r="H272" s="79">
        <v>378</v>
      </c>
      <c r="I272" s="79">
        <f t="shared" si="4"/>
        <v>756</v>
      </c>
      <c r="J272" s="79" t="s">
        <v>3486</v>
      </c>
      <c r="K272" s="79">
        <v>52</v>
      </c>
      <c r="L272" s="79"/>
      <c r="M272" s="79" t="s">
        <v>24</v>
      </c>
      <c r="N272" s="37"/>
      <c r="O272" s="195"/>
      <c r="P272" s="195"/>
    </row>
    <row r="273" ht="26" customHeight="1" spans="1:16">
      <c r="A273" s="37">
        <v>269</v>
      </c>
      <c r="B273" s="79" t="s">
        <v>3491</v>
      </c>
      <c r="C273" s="79"/>
      <c r="D273" s="79" t="s">
        <v>3492</v>
      </c>
      <c r="E273" s="79" t="s">
        <v>22</v>
      </c>
      <c r="F273" s="79" t="s">
        <v>27</v>
      </c>
      <c r="G273" s="79">
        <v>2</v>
      </c>
      <c r="H273" s="79">
        <v>419</v>
      </c>
      <c r="I273" s="79">
        <f t="shared" si="4"/>
        <v>838</v>
      </c>
      <c r="J273" s="79" t="s">
        <v>3486</v>
      </c>
      <c r="K273" s="79">
        <v>52</v>
      </c>
      <c r="L273" s="79"/>
      <c r="M273" s="79" t="s">
        <v>24</v>
      </c>
      <c r="N273" s="37"/>
      <c r="O273" s="195"/>
      <c r="P273" s="195"/>
    </row>
    <row r="274" ht="26" customHeight="1" spans="1:16">
      <c r="A274" s="37">
        <v>270</v>
      </c>
      <c r="B274" s="79" t="s">
        <v>3187</v>
      </c>
      <c r="C274" s="79"/>
      <c r="D274" s="79" t="s">
        <v>3490</v>
      </c>
      <c r="E274" s="79" t="s">
        <v>22</v>
      </c>
      <c r="F274" s="79" t="s">
        <v>27</v>
      </c>
      <c r="G274" s="79">
        <v>2</v>
      </c>
      <c r="H274" s="79">
        <v>486</v>
      </c>
      <c r="I274" s="79">
        <f t="shared" si="4"/>
        <v>972</v>
      </c>
      <c r="J274" s="79" t="s">
        <v>3486</v>
      </c>
      <c r="K274" s="79">
        <v>52</v>
      </c>
      <c r="L274" s="79"/>
      <c r="M274" s="79" t="s">
        <v>24</v>
      </c>
      <c r="N274" s="37"/>
      <c r="O274" s="195"/>
      <c r="P274" s="195"/>
    </row>
    <row r="275" ht="26" customHeight="1" spans="1:16">
      <c r="A275" s="37">
        <v>271</v>
      </c>
      <c r="B275" s="79" t="s">
        <v>3493</v>
      </c>
      <c r="C275" s="79"/>
      <c r="D275" s="79" t="s">
        <v>3494</v>
      </c>
      <c r="E275" s="79" t="s">
        <v>22</v>
      </c>
      <c r="F275" s="79" t="s">
        <v>27</v>
      </c>
      <c r="G275" s="79">
        <v>2</v>
      </c>
      <c r="H275" s="79">
        <v>1080</v>
      </c>
      <c r="I275" s="79">
        <f t="shared" si="4"/>
        <v>2160</v>
      </c>
      <c r="J275" s="79" t="s">
        <v>3486</v>
      </c>
      <c r="K275" s="79">
        <v>52</v>
      </c>
      <c r="L275" s="79"/>
      <c r="M275" s="79" t="s">
        <v>24</v>
      </c>
      <c r="N275" s="37"/>
      <c r="O275" s="195"/>
      <c r="P275" s="195"/>
    </row>
    <row r="276" ht="26" customHeight="1" spans="1:16">
      <c r="A276" s="37">
        <v>272</v>
      </c>
      <c r="B276" s="79" t="s">
        <v>3495</v>
      </c>
      <c r="C276" s="79"/>
      <c r="D276" s="79" t="s">
        <v>846</v>
      </c>
      <c r="E276" s="79" t="s">
        <v>22</v>
      </c>
      <c r="F276" s="79" t="s">
        <v>32</v>
      </c>
      <c r="G276" s="79">
        <v>10</v>
      </c>
      <c r="H276" s="79">
        <v>3.2</v>
      </c>
      <c r="I276" s="79">
        <f t="shared" si="4"/>
        <v>32</v>
      </c>
      <c r="J276" s="79" t="s">
        <v>3152</v>
      </c>
      <c r="K276" s="79">
        <v>180</v>
      </c>
      <c r="L276" s="79"/>
      <c r="M276" s="79" t="s">
        <v>33</v>
      </c>
      <c r="N276" s="37"/>
      <c r="O276" s="195"/>
      <c r="P276" s="195"/>
    </row>
    <row r="277" ht="26" customHeight="1" spans="1:16">
      <c r="A277" s="37">
        <v>273</v>
      </c>
      <c r="B277" s="79" t="s">
        <v>449</v>
      </c>
      <c r="C277" s="79"/>
      <c r="D277" s="79" t="s">
        <v>3496</v>
      </c>
      <c r="E277" s="79" t="s">
        <v>22</v>
      </c>
      <c r="F277" s="79" t="s">
        <v>32</v>
      </c>
      <c r="G277" s="79">
        <v>10</v>
      </c>
      <c r="H277" s="79">
        <v>5</v>
      </c>
      <c r="I277" s="79">
        <f t="shared" si="4"/>
        <v>50</v>
      </c>
      <c r="J277" s="79" t="s">
        <v>3497</v>
      </c>
      <c r="K277" s="79">
        <v>180</v>
      </c>
      <c r="L277" s="79"/>
      <c r="M277" s="79" t="s">
        <v>33</v>
      </c>
      <c r="N277" s="37"/>
      <c r="O277" s="195"/>
      <c r="P277" s="195"/>
    </row>
    <row r="278" ht="26" customHeight="1" spans="1:16">
      <c r="A278" s="37">
        <v>274</v>
      </c>
      <c r="B278" s="79" t="s">
        <v>3498</v>
      </c>
      <c r="C278" s="79"/>
      <c r="D278" s="79" t="s">
        <v>1271</v>
      </c>
      <c r="E278" s="79" t="s">
        <v>22</v>
      </c>
      <c r="F278" s="79" t="s">
        <v>32</v>
      </c>
      <c r="G278" s="79">
        <v>10</v>
      </c>
      <c r="H278" s="79">
        <v>8</v>
      </c>
      <c r="I278" s="79">
        <f t="shared" si="4"/>
        <v>80</v>
      </c>
      <c r="J278" s="79" t="s">
        <v>3499</v>
      </c>
      <c r="K278" s="79">
        <v>180</v>
      </c>
      <c r="L278" s="79"/>
      <c r="M278" s="79" t="s">
        <v>33</v>
      </c>
      <c r="N278" s="37"/>
      <c r="O278" s="195"/>
      <c r="P278" s="195"/>
    </row>
    <row r="279" ht="26" customHeight="1" spans="1:16">
      <c r="A279" s="37">
        <v>275</v>
      </c>
      <c r="B279" s="79" t="s">
        <v>1775</v>
      </c>
      <c r="C279" s="79"/>
      <c r="D279" s="79" t="s">
        <v>3500</v>
      </c>
      <c r="E279" s="79" t="s">
        <v>22</v>
      </c>
      <c r="F279" s="79" t="s">
        <v>23</v>
      </c>
      <c r="G279" s="79">
        <v>1</v>
      </c>
      <c r="H279" s="79">
        <v>100</v>
      </c>
      <c r="I279" s="79">
        <f t="shared" si="4"/>
        <v>100</v>
      </c>
      <c r="J279" s="79" t="s">
        <v>3501</v>
      </c>
      <c r="K279" s="79">
        <v>180</v>
      </c>
      <c r="L279" s="79"/>
      <c r="M279" s="79" t="s">
        <v>33</v>
      </c>
      <c r="N279" s="37"/>
      <c r="O279" s="195"/>
      <c r="P279" s="195"/>
    </row>
    <row r="280" ht="26" customHeight="1" spans="1:16">
      <c r="A280" s="37">
        <v>276</v>
      </c>
      <c r="B280" s="79" t="s">
        <v>704</v>
      </c>
      <c r="C280" s="79"/>
      <c r="D280" s="79" t="s">
        <v>3502</v>
      </c>
      <c r="E280" s="79" t="s">
        <v>22</v>
      </c>
      <c r="F280" s="79" t="s">
        <v>45</v>
      </c>
      <c r="G280" s="79">
        <v>10</v>
      </c>
      <c r="H280" s="79">
        <v>12</v>
      </c>
      <c r="I280" s="79">
        <f t="shared" si="4"/>
        <v>120</v>
      </c>
      <c r="J280" s="79" t="s">
        <v>3503</v>
      </c>
      <c r="K280" s="79">
        <v>180</v>
      </c>
      <c r="L280" s="79"/>
      <c r="M280" s="79" t="s">
        <v>33</v>
      </c>
      <c r="N280" s="37"/>
      <c r="O280" s="195"/>
      <c r="P280" s="195"/>
    </row>
    <row r="281" ht="26" customHeight="1" spans="1:16">
      <c r="A281" s="37">
        <v>277</v>
      </c>
      <c r="B281" s="79" t="s">
        <v>163</v>
      </c>
      <c r="C281" s="79"/>
      <c r="D281" s="79" t="s">
        <v>3504</v>
      </c>
      <c r="E281" s="79" t="s">
        <v>22</v>
      </c>
      <c r="F281" s="79" t="s">
        <v>45</v>
      </c>
      <c r="G281" s="79">
        <v>10</v>
      </c>
      <c r="H281" s="79">
        <v>18</v>
      </c>
      <c r="I281" s="79">
        <f t="shared" si="4"/>
        <v>180</v>
      </c>
      <c r="J281" s="79" t="s">
        <v>3505</v>
      </c>
      <c r="K281" s="79">
        <v>180</v>
      </c>
      <c r="L281" s="79"/>
      <c r="M281" s="79" t="s">
        <v>33</v>
      </c>
      <c r="N281" s="37"/>
      <c r="O281" s="195"/>
      <c r="P281" s="195"/>
    </row>
    <row r="282" ht="26" customHeight="1" spans="1:16">
      <c r="A282" s="37">
        <v>278</v>
      </c>
      <c r="B282" s="79" t="s">
        <v>3506</v>
      </c>
      <c r="C282" s="79"/>
      <c r="D282" s="79" t="s">
        <v>3507</v>
      </c>
      <c r="E282" s="79" t="s">
        <v>22</v>
      </c>
      <c r="F282" s="79" t="s">
        <v>45</v>
      </c>
      <c r="G282" s="79">
        <v>5</v>
      </c>
      <c r="H282" s="79">
        <v>45</v>
      </c>
      <c r="I282" s="79">
        <f t="shared" si="4"/>
        <v>225</v>
      </c>
      <c r="J282" s="79" t="s">
        <v>3508</v>
      </c>
      <c r="K282" s="79">
        <v>180</v>
      </c>
      <c r="L282" s="79"/>
      <c r="M282" s="79" t="s">
        <v>33</v>
      </c>
      <c r="N282" s="37"/>
      <c r="O282" s="195"/>
      <c r="P282" s="195"/>
    </row>
    <row r="283" ht="26" customHeight="1" spans="1:16">
      <c r="A283" s="37">
        <v>279</v>
      </c>
      <c r="B283" s="79" t="s">
        <v>3509</v>
      </c>
      <c r="C283" s="79"/>
      <c r="D283" s="79" t="s">
        <v>3510</v>
      </c>
      <c r="E283" s="79" t="s">
        <v>22</v>
      </c>
      <c r="F283" s="79" t="s">
        <v>32</v>
      </c>
      <c r="G283" s="79">
        <v>5</v>
      </c>
      <c r="H283" s="79">
        <v>70</v>
      </c>
      <c r="I283" s="79">
        <f t="shared" si="4"/>
        <v>350</v>
      </c>
      <c r="J283" s="79" t="s">
        <v>3164</v>
      </c>
      <c r="K283" s="79">
        <v>70</v>
      </c>
      <c r="L283" s="79"/>
      <c r="M283" s="79" t="s">
        <v>33</v>
      </c>
      <c r="N283" s="37"/>
      <c r="O283" s="195"/>
      <c r="P283" s="195"/>
    </row>
    <row r="284" ht="26" customHeight="1" spans="1:16">
      <c r="A284" s="37">
        <v>280</v>
      </c>
      <c r="B284" s="79" t="s">
        <v>3511</v>
      </c>
      <c r="C284" s="79"/>
      <c r="D284" s="79" t="s">
        <v>3209</v>
      </c>
      <c r="E284" s="79" t="s">
        <v>22</v>
      </c>
      <c r="F284" s="79" t="s">
        <v>32</v>
      </c>
      <c r="G284" s="79">
        <v>10</v>
      </c>
      <c r="H284" s="79">
        <v>6.5</v>
      </c>
      <c r="I284" s="79">
        <f t="shared" si="4"/>
        <v>65</v>
      </c>
      <c r="J284" s="79" t="s">
        <v>3164</v>
      </c>
      <c r="K284" s="79">
        <v>70</v>
      </c>
      <c r="L284" s="79"/>
      <c r="M284" s="79" t="s">
        <v>33</v>
      </c>
      <c r="N284" s="37"/>
      <c r="O284" s="195"/>
      <c r="P284" s="195"/>
    </row>
    <row r="285" ht="26" customHeight="1" spans="1:16">
      <c r="A285" s="37">
        <v>281</v>
      </c>
      <c r="B285" s="79" t="s">
        <v>3511</v>
      </c>
      <c r="C285" s="79"/>
      <c r="D285" s="79" t="s">
        <v>846</v>
      </c>
      <c r="E285" s="79" t="s">
        <v>22</v>
      </c>
      <c r="F285" s="79" t="s">
        <v>32</v>
      </c>
      <c r="G285" s="79">
        <v>20</v>
      </c>
      <c r="H285" s="79">
        <v>5</v>
      </c>
      <c r="I285" s="79">
        <f t="shared" si="4"/>
        <v>100</v>
      </c>
      <c r="J285" s="79" t="s">
        <v>3164</v>
      </c>
      <c r="K285" s="79">
        <v>70</v>
      </c>
      <c r="L285" s="79"/>
      <c r="M285" s="79" t="s">
        <v>33</v>
      </c>
      <c r="N285" s="37"/>
      <c r="O285" s="195"/>
      <c r="P285" s="195"/>
    </row>
    <row r="286" ht="26" customHeight="1" spans="1:16">
      <c r="A286" s="37">
        <v>282</v>
      </c>
      <c r="B286" s="79" t="s">
        <v>3512</v>
      </c>
      <c r="C286" s="79"/>
      <c r="D286" s="79" t="s">
        <v>3513</v>
      </c>
      <c r="E286" s="79" t="s">
        <v>22</v>
      </c>
      <c r="F286" s="79" t="s">
        <v>32</v>
      </c>
      <c r="G286" s="79">
        <v>5</v>
      </c>
      <c r="H286" s="79">
        <v>60</v>
      </c>
      <c r="I286" s="79">
        <f t="shared" si="4"/>
        <v>300</v>
      </c>
      <c r="J286" s="79" t="s">
        <v>3164</v>
      </c>
      <c r="K286" s="79">
        <v>70</v>
      </c>
      <c r="L286" s="79"/>
      <c r="M286" s="79" t="s">
        <v>33</v>
      </c>
      <c r="N286" s="37"/>
      <c r="O286" s="195"/>
      <c r="P286" s="195"/>
    </row>
    <row r="287" ht="26" customHeight="1" spans="1:16">
      <c r="A287" s="37">
        <v>283</v>
      </c>
      <c r="B287" s="79" t="s">
        <v>3512</v>
      </c>
      <c r="C287" s="79"/>
      <c r="D287" s="79" t="s">
        <v>3209</v>
      </c>
      <c r="E287" s="79" t="s">
        <v>22</v>
      </c>
      <c r="F287" s="79" t="s">
        <v>32</v>
      </c>
      <c r="G287" s="79">
        <v>5</v>
      </c>
      <c r="H287" s="79">
        <v>45</v>
      </c>
      <c r="I287" s="79">
        <f t="shared" si="4"/>
        <v>225</v>
      </c>
      <c r="J287" s="79" t="s">
        <v>3164</v>
      </c>
      <c r="K287" s="79">
        <v>70</v>
      </c>
      <c r="L287" s="79"/>
      <c r="M287" s="79" t="s">
        <v>33</v>
      </c>
      <c r="N287" s="37"/>
      <c r="O287" s="195"/>
      <c r="P287" s="195"/>
    </row>
    <row r="288" ht="26" customHeight="1" spans="1:16">
      <c r="A288" s="37">
        <v>284</v>
      </c>
      <c r="B288" s="79" t="s">
        <v>777</v>
      </c>
      <c r="C288" s="79"/>
      <c r="D288" s="79" t="s">
        <v>854</v>
      </c>
      <c r="E288" s="79" t="s">
        <v>22</v>
      </c>
      <c r="F288" s="79" t="s">
        <v>118</v>
      </c>
      <c r="G288" s="79">
        <v>20</v>
      </c>
      <c r="H288" s="79">
        <v>2.5</v>
      </c>
      <c r="I288" s="79">
        <f t="shared" si="4"/>
        <v>50</v>
      </c>
      <c r="J288" s="79" t="s">
        <v>3164</v>
      </c>
      <c r="K288" s="79">
        <v>70</v>
      </c>
      <c r="L288" s="79"/>
      <c r="M288" s="79" t="s">
        <v>33</v>
      </c>
      <c r="N288" s="37"/>
      <c r="O288" s="195"/>
      <c r="P288" s="195"/>
    </row>
    <row r="289" ht="26" customHeight="1" spans="1:16">
      <c r="A289" s="37">
        <v>285</v>
      </c>
      <c r="B289" s="79" t="s">
        <v>777</v>
      </c>
      <c r="C289" s="79"/>
      <c r="D289" s="79" t="s">
        <v>3250</v>
      </c>
      <c r="E289" s="79" t="s">
        <v>22</v>
      </c>
      <c r="F289" s="79" t="s">
        <v>118</v>
      </c>
      <c r="G289" s="79">
        <v>30</v>
      </c>
      <c r="H289" s="79">
        <v>2.5</v>
      </c>
      <c r="I289" s="79">
        <f t="shared" si="4"/>
        <v>75</v>
      </c>
      <c r="J289" s="79" t="s">
        <v>3164</v>
      </c>
      <c r="K289" s="79">
        <v>70</v>
      </c>
      <c r="L289" s="79"/>
      <c r="M289" s="79" t="s">
        <v>33</v>
      </c>
      <c r="N289" s="37"/>
      <c r="O289" s="195"/>
      <c r="P289" s="195"/>
    </row>
    <row r="290" ht="26" customHeight="1" spans="1:16">
      <c r="A290" s="37">
        <v>286</v>
      </c>
      <c r="B290" s="79" t="s">
        <v>777</v>
      </c>
      <c r="C290" s="79"/>
      <c r="D290" s="79" t="s">
        <v>3514</v>
      </c>
      <c r="E290" s="79" t="s">
        <v>22</v>
      </c>
      <c r="F290" s="79" t="s">
        <v>118</v>
      </c>
      <c r="G290" s="79">
        <v>30</v>
      </c>
      <c r="H290" s="79">
        <v>2.5</v>
      </c>
      <c r="I290" s="79">
        <f t="shared" si="4"/>
        <v>75</v>
      </c>
      <c r="J290" s="79" t="s">
        <v>3164</v>
      </c>
      <c r="K290" s="79">
        <v>70</v>
      </c>
      <c r="L290" s="79"/>
      <c r="M290" s="79" t="s">
        <v>33</v>
      </c>
      <c r="N290" s="37"/>
      <c r="O290" s="195"/>
      <c r="P290" s="195"/>
    </row>
    <row r="291" ht="26" customHeight="1" spans="1:16">
      <c r="A291" s="37">
        <v>287</v>
      </c>
      <c r="B291" s="79" t="s">
        <v>971</v>
      </c>
      <c r="C291" s="79"/>
      <c r="D291" s="79" t="s">
        <v>3515</v>
      </c>
      <c r="E291" s="79" t="s">
        <v>22</v>
      </c>
      <c r="F291" s="79" t="s">
        <v>118</v>
      </c>
      <c r="G291" s="79">
        <v>30</v>
      </c>
      <c r="H291" s="79">
        <v>3.5</v>
      </c>
      <c r="I291" s="79">
        <f t="shared" si="4"/>
        <v>105</v>
      </c>
      <c r="J291" s="79" t="s">
        <v>3164</v>
      </c>
      <c r="K291" s="79">
        <v>70</v>
      </c>
      <c r="L291" s="79"/>
      <c r="M291" s="79" t="s">
        <v>33</v>
      </c>
      <c r="N291" s="37"/>
      <c r="O291" s="195"/>
      <c r="P291" s="195"/>
    </row>
    <row r="292" ht="26" customHeight="1" spans="1:16">
      <c r="A292" s="37">
        <v>288</v>
      </c>
      <c r="B292" s="79" t="s">
        <v>3516</v>
      </c>
      <c r="C292" s="79"/>
      <c r="D292" s="79" t="s">
        <v>3209</v>
      </c>
      <c r="E292" s="79" t="s">
        <v>22</v>
      </c>
      <c r="F292" s="79" t="s">
        <v>32</v>
      </c>
      <c r="G292" s="79">
        <v>10</v>
      </c>
      <c r="H292" s="79">
        <v>10</v>
      </c>
      <c r="I292" s="79">
        <f t="shared" si="4"/>
        <v>100</v>
      </c>
      <c r="J292" s="79" t="s">
        <v>3164</v>
      </c>
      <c r="K292" s="79">
        <v>70</v>
      </c>
      <c r="L292" s="79"/>
      <c r="M292" s="79" t="s">
        <v>33</v>
      </c>
      <c r="N292" s="37"/>
      <c r="O292" s="195"/>
      <c r="P292" s="195"/>
    </row>
    <row r="293" ht="26" customHeight="1" spans="1:16">
      <c r="A293" s="37">
        <v>289</v>
      </c>
      <c r="B293" s="79" t="s">
        <v>3517</v>
      </c>
      <c r="C293" s="79"/>
      <c r="D293" s="79" t="s">
        <v>3518</v>
      </c>
      <c r="E293" s="79" t="s">
        <v>22</v>
      </c>
      <c r="F293" s="79" t="s">
        <v>32</v>
      </c>
      <c r="G293" s="79">
        <v>20</v>
      </c>
      <c r="H293" s="79">
        <v>5</v>
      </c>
      <c r="I293" s="79">
        <f t="shared" si="4"/>
        <v>100</v>
      </c>
      <c r="J293" s="79" t="s">
        <v>3164</v>
      </c>
      <c r="K293" s="79">
        <v>70</v>
      </c>
      <c r="L293" s="79"/>
      <c r="M293" s="79" t="s">
        <v>33</v>
      </c>
      <c r="N293" s="37"/>
      <c r="O293" s="195"/>
      <c r="P293" s="195"/>
    </row>
    <row r="294" ht="26" customHeight="1" spans="1:16">
      <c r="A294" s="37">
        <v>290</v>
      </c>
      <c r="B294" s="79" t="s">
        <v>3519</v>
      </c>
      <c r="C294" s="79"/>
      <c r="D294" s="79" t="s">
        <v>3520</v>
      </c>
      <c r="E294" s="79" t="s">
        <v>22</v>
      </c>
      <c r="F294" s="79" t="s">
        <v>32</v>
      </c>
      <c r="G294" s="79">
        <v>10</v>
      </c>
      <c r="H294" s="79">
        <v>15</v>
      </c>
      <c r="I294" s="79">
        <f t="shared" si="4"/>
        <v>150</v>
      </c>
      <c r="J294" s="79" t="s">
        <v>3207</v>
      </c>
      <c r="K294" s="79">
        <v>120</v>
      </c>
      <c r="L294" s="79"/>
      <c r="M294" s="79" t="s">
        <v>33</v>
      </c>
      <c r="N294" s="37"/>
      <c r="O294" s="195"/>
      <c r="P294" s="195"/>
    </row>
    <row r="295" ht="26" customHeight="1" spans="1:16">
      <c r="A295" s="37">
        <v>291</v>
      </c>
      <c r="B295" s="79" t="s">
        <v>119</v>
      </c>
      <c r="C295" s="79"/>
      <c r="D295" s="79" t="s">
        <v>3521</v>
      </c>
      <c r="E295" s="79" t="s">
        <v>22</v>
      </c>
      <c r="F295" s="79" t="s">
        <v>32</v>
      </c>
      <c r="G295" s="79">
        <v>6</v>
      </c>
      <c r="H295" s="79">
        <v>55</v>
      </c>
      <c r="I295" s="79">
        <f t="shared" si="4"/>
        <v>330</v>
      </c>
      <c r="J295" s="79" t="s">
        <v>3207</v>
      </c>
      <c r="K295" s="79">
        <v>120</v>
      </c>
      <c r="L295" s="79"/>
      <c r="M295" s="79" t="s">
        <v>33</v>
      </c>
      <c r="N295" s="37"/>
      <c r="O295" s="195"/>
      <c r="P295" s="195"/>
    </row>
    <row r="296" ht="26" customHeight="1" spans="1:16">
      <c r="A296" s="37">
        <v>292</v>
      </c>
      <c r="B296" s="79" t="s">
        <v>704</v>
      </c>
      <c r="C296" s="79"/>
      <c r="D296" s="79" t="s">
        <v>3522</v>
      </c>
      <c r="E296" s="79" t="s">
        <v>22</v>
      </c>
      <c r="F296" s="79" t="s">
        <v>45</v>
      </c>
      <c r="G296" s="79">
        <v>10</v>
      </c>
      <c r="H296" s="79">
        <v>12</v>
      </c>
      <c r="I296" s="79">
        <f t="shared" si="4"/>
        <v>120</v>
      </c>
      <c r="J296" s="79" t="s">
        <v>3207</v>
      </c>
      <c r="K296" s="79">
        <v>120</v>
      </c>
      <c r="L296" s="79"/>
      <c r="M296" s="79" t="s">
        <v>33</v>
      </c>
      <c r="N296" s="37"/>
      <c r="O296" s="195"/>
      <c r="P296" s="195"/>
    </row>
    <row r="297" ht="26" customHeight="1" spans="1:16">
      <c r="A297" s="37">
        <v>293</v>
      </c>
      <c r="B297" s="79" t="s">
        <v>163</v>
      </c>
      <c r="C297" s="79"/>
      <c r="D297" s="79" t="s">
        <v>3523</v>
      </c>
      <c r="E297" s="79" t="s">
        <v>22</v>
      </c>
      <c r="F297" s="79" t="s">
        <v>45</v>
      </c>
      <c r="G297" s="79">
        <v>6</v>
      </c>
      <c r="H297" s="79">
        <v>10</v>
      </c>
      <c r="I297" s="79">
        <f t="shared" si="4"/>
        <v>60</v>
      </c>
      <c r="J297" s="79" t="s">
        <v>3207</v>
      </c>
      <c r="K297" s="79">
        <v>120</v>
      </c>
      <c r="L297" s="79"/>
      <c r="M297" s="79" t="s">
        <v>33</v>
      </c>
      <c r="N297" s="37"/>
      <c r="O297" s="195"/>
      <c r="P297" s="195"/>
    </row>
    <row r="298" ht="26" customHeight="1" spans="1:16">
      <c r="A298" s="37">
        <v>294</v>
      </c>
      <c r="B298" s="79" t="s">
        <v>3524</v>
      </c>
      <c r="C298" s="79"/>
      <c r="D298" s="79" t="s">
        <v>781</v>
      </c>
      <c r="E298" s="79" t="s">
        <v>22</v>
      </c>
      <c r="F298" s="79" t="s">
        <v>32</v>
      </c>
      <c r="G298" s="79">
        <v>10</v>
      </c>
      <c r="H298" s="79">
        <v>8</v>
      </c>
      <c r="I298" s="79">
        <f t="shared" si="4"/>
        <v>80</v>
      </c>
      <c r="J298" s="79" t="s">
        <v>3207</v>
      </c>
      <c r="K298" s="79">
        <v>120</v>
      </c>
      <c r="L298" s="79"/>
      <c r="M298" s="79" t="s">
        <v>33</v>
      </c>
      <c r="N298" s="37"/>
      <c r="O298" s="195"/>
      <c r="P298" s="195"/>
    </row>
    <row r="299" ht="26" customHeight="1" spans="1:16">
      <c r="A299" s="37">
        <v>295</v>
      </c>
      <c r="B299" s="79" t="s">
        <v>3525</v>
      </c>
      <c r="C299" s="79"/>
      <c r="D299" s="79" t="s">
        <v>3526</v>
      </c>
      <c r="E299" s="79" t="s">
        <v>22</v>
      </c>
      <c r="F299" s="79" t="s">
        <v>32</v>
      </c>
      <c r="G299" s="79">
        <v>10</v>
      </c>
      <c r="H299" s="79">
        <v>5</v>
      </c>
      <c r="I299" s="79">
        <f t="shared" si="4"/>
        <v>50</v>
      </c>
      <c r="J299" s="79" t="s">
        <v>3207</v>
      </c>
      <c r="K299" s="79">
        <v>120</v>
      </c>
      <c r="L299" s="79"/>
      <c r="M299" s="79" t="s">
        <v>33</v>
      </c>
      <c r="N299" s="37"/>
      <c r="O299" s="195"/>
      <c r="P299" s="195"/>
    </row>
    <row r="300" ht="26" customHeight="1" spans="1:16">
      <c r="A300" s="37">
        <v>296</v>
      </c>
      <c r="B300" s="79" t="s">
        <v>3527</v>
      </c>
      <c r="C300" s="79"/>
      <c r="D300" s="79" t="s">
        <v>3528</v>
      </c>
      <c r="E300" s="79" t="s">
        <v>22</v>
      </c>
      <c r="F300" s="79" t="s">
        <v>32</v>
      </c>
      <c r="G300" s="79">
        <v>100</v>
      </c>
      <c r="H300" s="79">
        <v>11</v>
      </c>
      <c r="I300" s="79">
        <f t="shared" si="4"/>
        <v>1100</v>
      </c>
      <c r="J300" s="79" t="s">
        <v>3254</v>
      </c>
      <c r="K300" s="79">
        <v>172</v>
      </c>
      <c r="L300" s="79"/>
      <c r="M300" s="79" t="s">
        <v>33</v>
      </c>
      <c r="N300" s="37"/>
      <c r="O300" s="195"/>
      <c r="P300" s="195"/>
    </row>
    <row r="301" ht="26" customHeight="1" spans="1:16">
      <c r="A301" s="37">
        <v>297</v>
      </c>
      <c r="B301" s="79" t="s">
        <v>775</v>
      </c>
      <c r="C301" s="79"/>
      <c r="D301" s="79" t="s">
        <v>3529</v>
      </c>
      <c r="E301" s="79" t="s">
        <v>22</v>
      </c>
      <c r="F301" s="79" t="s">
        <v>32</v>
      </c>
      <c r="G301" s="79">
        <v>10</v>
      </c>
      <c r="H301" s="79">
        <v>8</v>
      </c>
      <c r="I301" s="79">
        <f t="shared" si="4"/>
        <v>80</v>
      </c>
      <c r="J301" s="79" t="s">
        <v>3254</v>
      </c>
      <c r="K301" s="79">
        <v>172</v>
      </c>
      <c r="L301" s="79"/>
      <c r="M301" s="79" t="s">
        <v>33</v>
      </c>
      <c r="N301" s="37"/>
      <c r="O301" s="195"/>
      <c r="P301" s="195"/>
    </row>
    <row r="302" ht="26" customHeight="1" spans="1:16">
      <c r="A302" s="37">
        <v>298</v>
      </c>
      <c r="B302" s="79" t="s">
        <v>2537</v>
      </c>
      <c r="C302" s="79"/>
      <c r="D302" s="79" t="s">
        <v>3530</v>
      </c>
      <c r="E302" s="79" t="s">
        <v>22</v>
      </c>
      <c r="F302" s="79" t="s">
        <v>45</v>
      </c>
      <c r="G302" s="79">
        <v>2</v>
      </c>
      <c r="H302" s="79">
        <v>60</v>
      </c>
      <c r="I302" s="79">
        <f t="shared" si="4"/>
        <v>120</v>
      </c>
      <c r="J302" s="79" t="s">
        <v>3254</v>
      </c>
      <c r="K302" s="79">
        <v>172</v>
      </c>
      <c r="L302" s="79"/>
      <c r="M302" s="79" t="s">
        <v>33</v>
      </c>
      <c r="N302" s="37"/>
      <c r="O302" s="195"/>
      <c r="P302" s="195"/>
    </row>
    <row r="303" ht="26" customHeight="1" spans="1:16">
      <c r="A303" s="37">
        <v>299</v>
      </c>
      <c r="B303" s="79" t="s">
        <v>3531</v>
      </c>
      <c r="C303" s="79"/>
      <c r="D303" s="79" t="s">
        <v>3532</v>
      </c>
      <c r="E303" s="79" t="s">
        <v>22</v>
      </c>
      <c r="F303" s="79" t="s">
        <v>23</v>
      </c>
      <c r="G303" s="79">
        <v>5</v>
      </c>
      <c r="H303" s="79">
        <v>44</v>
      </c>
      <c r="I303" s="79">
        <f t="shared" si="4"/>
        <v>220</v>
      </c>
      <c r="J303" s="79" t="s">
        <v>3266</v>
      </c>
      <c r="K303" s="79">
        <v>126</v>
      </c>
      <c r="L303" s="79"/>
      <c r="M303" s="79" t="s">
        <v>33</v>
      </c>
      <c r="N303" s="37"/>
      <c r="O303" s="195"/>
      <c r="P303" s="195"/>
    </row>
    <row r="304" ht="26" customHeight="1" spans="1:16">
      <c r="A304" s="37">
        <v>300</v>
      </c>
      <c r="B304" s="79" t="s">
        <v>3533</v>
      </c>
      <c r="C304" s="79"/>
      <c r="D304" s="79" t="s">
        <v>3534</v>
      </c>
      <c r="E304" s="79" t="s">
        <v>22</v>
      </c>
      <c r="F304" s="79" t="s">
        <v>32</v>
      </c>
      <c r="G304" s="79">
        <v>100</v>
      </c>
      <c r="H304" s="79">
        <v>4.5</v>
      </c>
      <c r="I304" s="79">
        <f t="shared" si="4"/>
        <v>450</v>
      </c>
      <c r="J304" s="79" t="s">
        <v>3266</v>
      </c>
      <c r="K304" s="79">
        <v>126</v>
      </c>
      <c r="L304" s="79"/>
      <c r="M304" s="79" t="s">
        <v>33</v>
      </c>
      <c r="N304" s="37"/>
      <c r="O304" s="195"/>
      <c r="P304" s="195"/>
    </row>
    <row r="305" ht="26" customHeight="1" spans="1:16">
      <c r="A305" s="37">
        <v>301</v>
      </c>
      <c r="B305" s="79" t="s">
        <v>2510</v>
      </c>
      <c r="C305" s="79"/>
      <c r="D305" s="79" t="s">
        <v>3535</v>
      </c>
      <c r="E305" s="79" t="s">
        <v>22</v>
      </c>
      <c r="F305" s="79" t="s">
        <v>32</v>
      </c>
      <c r="G305" s="79">
        <v>10</v>
      </c>
      <c r="H305" s="79">
        <v>8.5</v>
      </c>
      <c r="I305" s="79">
        <f t="shared" si="4"/>
        <v>85</v>
      </c>
      <c r="J305" s="79" t="s">
        <v>3266</v>
      </c>
      <c r="K305" s="79">
        <v>126</v>
      </c>
      <c r="L305" s="79"/>
      <c r="M305" s="79" t="s">
        <v>33</v>
      </c>
      <c r="N305" s="37"/>
      <c r="O305" s="195"/>
      <c r="P305" s="195"/>
    </row>
    <row r="306" ht="26" customHeight="1" spans="1:16">
      <c r="A306" s="37">
        <v>302</v>
      </c>
      <c r="B306" s="79" t="s">
        <v>2510</v>
      </c>
      <c r="C306" s="79"/>
      <c r="D306" s="79" t="s">
        <v>3536</v>
      </c>
      <c r="E306" s="79" t="s">
        <v>22</v>
      </c>
      <c r="F306" s="79" t="s">
        <v>32</v>
      </c>
      <c r="G306" s="79">
        <v>10</v>
      </c>
      <c r="H306" s="79">
        <v>15</v>
      </c>
      <c r="I306" s="79">
        <f t="shared" si="4"/>
        <v>150</v>
      </c>
      <c r="J306" s="79" t="s">
        <v>3266</v>
      </c>
      <c r="K306" s="79">
        <v>126</v>
      </c>
      <c r="L306" s="79"/>
      <c r="M306" s="79" t="s">
        <v>33</v>
      </c>
      <c r="N306" s="37"/>
      <c r="O306" s="195"/>
      <c r="P306" s="195"/>
    </row>
    <row r="307" ht="26" customHeight="1" spans="1:16">
      <c r="A307" s="37">
        <v>303</v>
      </c>
      <c r="B307" s="79" t="s">
        <v>2510</v>
      </c>
      <c r="C307" s="79"/>
      <c r="D307" s="79" t="s">
        <v>3537</v>
      </c>
      <c r="E307" s="79" t="s">
        <v>22</v>
      </c>
      <c r="F307" s="79" t="s">
        <v>32</v>
      </c>
      <c r="G307" s="79">
        <v>10</v>
      </c>
      <c r="H307" s="79">
        <v>8</v>
      </c>
      <c r="I307" s="79">
        <f t="shared" si="4"/>
        <v>80</v>
      </c>
      <c r="J307" s="79" t="s">
        <v>3266</v>
      </c>
      <c r="K307" s="79">
        <v>126</v>
      </c>
      <c r="L307" s="79"/>
      <c r="M307" s="79" t="s">
        <v>33</v>
      </c>
      <c r="N307" s="37"/>
      <c r="O307" s="195"/>
      <c r="P307" s="195"/>
    </row>
    <row r="308" ht="26" customHeight="1" spans="1:16">
      <c r="A308" s="37">
        <v>304</v>
      </c>
      <c r="B308" s="79" t="s">
        <v>2510</v>
      </c>
      <c r="C308" s="79"/>
      <c r="D308" s="79" t="s">
        <v>3538</v>
      </c>
      <c r="E308" s="79" t="s">
        <v>22</v>
      </c>
      <c r="F308" s="79" t="s">
        <v>32</v>
      </c>
      <c r="G308" s="79">
        <v>10</v>
      </c>
      <c r="H308" s="79">
        <v>6</v>
      </c>
      <c r="I308" s="79">
        <f t="shared" si="4"/>
        <v>60</v>
      </c>
      <c r="J308" s="79" t="s">
        <v>3266</v>
      </c>
      <c r="K308" s="79">
        <v>126</v>
      </c>
      <c r="L308" s="79"/>
      <c r="M308" s="79" t="s">
        <v>33</v>
      </c>
      <c r="N308" s="37"/>
      <c r="O308" s="195"/>
      <c r="P308" s="195"/>
    </row>
    <row r="309" ht="26" customHeight="1" spans="1:16">
      <c r="A309" s="37">
        <v>305</v>
      </c>
      <c r="B309" s="79" t="s">
        <v>1234</v>
      </c>
      <c r="C309" s="79"/>
      <c r="D309" s="79" t="s">
        <v>3539</v>
      </c>
      <c r="E309" s="79" t="s">
        <v>22</v>
      </c>
      <c r="F309" s="79" t="s">
        <v>32</v>
      </c>
      <c r="G309" s="79">
        <v>10</v>
      </c>
      <c r="H309" s="79">
        <v>6.5</v>
      </c>
      <c r="I309" s="79">
        <f t="shared" si="4"/>
        <v>65</v>
      </c>
      <c r="J309" s="79" t="s">
        <v>3266</v>
      </c>
      <c r="K309" s="79">
        <v>126</v>
      </c>
      <c r="L309" s="79"/>
      <c r="M309" s="79" t="s">
        <v>33</v>
      </c>
      <c r="N309" s="37"/>
      <c r="O309" s="195"/>
      <c r="P309" s="195"/>
    </row>
    <row r="310" ht="26" customHeight="1" spans="1:16">
      <c r="A310" s="37">
        <v>306</v>
      </c>
      <c r="B310" s="79" t="s">
        <v>2247</v>
      </c>
      <c r="C310" s="79"/>
      <c r="D310" s="79" t="s">
        <v>1944</v>
      </c>
      <c r="E310" s="79" t="s">
        <v>22</v>
      </c>
      <c r="F310" s="79" t="s">
        <v>32</v>
      </c>
      <c r="G310" s="79">
        <v>6</v>
      </c>
      <c r="H310" s="79">
        <v>8</v>
      </c>
      <c r="I310" s="79">
        <f t="shared" si="4"/>
        <v>48</v>
      </c>
      <c r="J310" s="79" t="s">
        <v>3266</v>
      </c>
      <c r="K310" s="79">
        <v>126</v>
      </c>
      <c r="L310" s="79"/>
      <c r="M310" s="79" t="s">
        <v>33</v>
      </c>
      <c r="N310" s="37"/>
      <c r="O310" s="195"/>
      <c r="P310" s="195"/>
    </row>
    <row r="311" ht="26" customHeight="1" spans="1:16">
      <c r="A311" s="37">
        <v>307</v>
      </c>
      <c r="B311" s="79" t="s">
        <v>2247</v>
      </c>
      <c r="C311" s="79"/>
      <c r="D311" s="79" t="s">
        <v>867</v>
      </c>
      <c r="E311" s="79" t="s">
        <v>22</v>
      </c>
      <c r="F311" s="79" t="s">
        <v>32</v>
      </c>
      <c r="G311" s="79">
        <v>6</v>
      </c>
      <c r="H311" s="79">
        <v>24.2</v>
      </c>
      <c r="I311" s="79">
        <f t="shared" si="4"/>
        <v>145.2</v>
      </c>
      <c r="J311" s="79" t="s">
        <v>3266</v>
      </c>
      <c r="K311" s="79">
        <v>126</v>
      </c>
      <c r="L311" s="79"/>
      <c r="M311" s="79" t="s">
        <v>33</v>
      </c>
      <c r="N311" s="37"/>
      <c r="O311" s="195"/>
      <c r="P311" s="195"/>
    </row>
    <row r="312" ht="26" customHeight="1" spans="1:16">
      <c r="A312" s="37">
        <v>308</v>
      </c>
      <c r="B312" s="79" t="s">
        <v>1234</v>
      </c>
      <c r="C312" s="79"/>
      <c r="D312" s="79" t="s">
        <v>3540</v>
      </c>
      <c r="E312" s="79" t="s">
        <v>22</v>
      </c>
      <c r="F312" s="79" t="s">
        <v>32</v>
      </c>
      <c r="G312" s="79">
        <v>10</v>
      </c>
      <c r="H312" s="79">
        <v>5</v>
      </c>
      <c r="I312" s="79">
        <f t="shared" si="4"/>
        <v>50</v>
      </c>
      <c r="J312" s="79" t="s">
        <v>3266</v>
      </c>
      <c r="K312" s="79">
        <v>126</v>
      </c>
      <c r="L312" s="79"/>
      <c r="M312" s="79" t="s">
        <v>33</v>
      </c>
      <c r="N312" s="37"/>
      <c r="O312" s="195"/>
      <c r="P312" s="195"/>
    </row>
    <row r="313" ht="26" customHeight="1" spans="1:16">
      <c r="A313" s="37">
        <v>309</v>
      </c>
      <c r="B313" s="79" t="s">
        <v>1699</v>
      </c>
      <c r="C313" s="79"/>
      <c r="D313" s="79" t="s">
        <v>3541</v>
      </c>
      <c r="E313" s="79" t="s">
        <v>22</v>
      </c>
      <c r="F313" s="79" t="s">
        <v>32</v>
      </c>
      <c r="G313" s="79">
        <v>50</v>
      </c>
      <c r="H313" s="79">
        <v>6.5</v>
      </c>
      <c r="I313" s="79">
        <f t="shared" si="4"/>
        <v>325</v>
      </c>
      <c r="J313" s="79" t="s">
        <v>3266</v>
      </c>
      <c r="K313" s="79">
        <v>126</v>
      </c>
      <c r="L313" s="79"/>
      <c r="M313" s="79" t="s">
        <v>33</v>
      </c>
      <c r="N313" s="37"/>
      <c r="O313" s="195"/>
      <c r="P313" s="195"/>
    </row>
    <row r="314" ht="26" customHeight="1" spans="1:16">
      <c r="A314" s="37">
        <v>310</v>
      </c>
      <c r="B314" s="79" t="s">
        <v>1699</v>
      </c>
      <c r="C314" s="79"/>
      <c r="D314" s="79" t="s">
        <v>3542</v>
      </c>
      <c r="E314" s="79" t="s">
        <v>22</v>
      </c>
      <c r="F314" s="79" t="s">
        <v>32</v>
      </c>
      <c r="G314" s="79">
        <v>5</v>
      </c>
      <c r="H314" s="79">
        <v>8</v>
      </c>
      <c r="I314" s="79">
        <f t="shared" si="4"/>
        <v>40</v>
      </c>
      <c r="J314" s="79" t="s">
        <v>3266</v>
      </c>
      <c r="K314" s="79">
        <v>126</v>
      </c>
      <c r="L314" s="79"/>
      <c r="M314" s="79" t="s">
        <v>33</v>
      </c>
      <c r="N314" s="37"/>
      <c r="O314" s="195"/>
      <c r="P314" s="195"/>
    </row>
    <row r="315" ht="26" customHeight="1" spans="1:16">
      <c r="A315" s="37">
        <v>311</v>
      </c>
      <c r="B315" s="79" t="s">
        <v>1699</v>
      </c>
      <c r="C315" s="79"/>
      <c r="D315" s="79" t="s">
        <v>3543</v>
      </c>
      <c r="E315" s="79" t="s">
        <v>22</v>
      </c>
      <c r="F315" s="79" t="s">
        <v>32</v>
      </c>
      <c r="G315" s="79">
        <v>5</v>
      </c>
      <c r="H315" s="79">
        <v>12</v>
      </c>
      <c r="I315" s="79">
        <f t="shared" si="4"/>
        <v>60</v>
      </c>
      <c r="J315" s="79" t="s">
        <v>3266</v>
      </c>
      <c r="K315" s="79">
        <v>126</v>
      </c>
      <c r="L315" s="79"/>
      <c r="M315" s="79" t="s">
        <v>33</v>
      </c>
      <c r="N315" s="37"/>
      <c r="O315" s="195"/>
      <c r="P315" s="195"/>
    </row>
    <row r="316" ht="26" customHeight="1" spans="1:16">
      <c r="A316" s="37">
        <v>312</v>
      </c>
      <c r="B316" s="79" t="s">
        <v>3544</v>
      </c>
      <c r="C316" s="79"/>
      <c r="D316" s="79" t="s">
        <v>3545</v>
      </c>
      <c r="E316" s="79" t="s">
        <v>22</v>
      </c>
      <c r="F316" s="79" t="s">
        <v>118</v>
      </c>
      <c r="G316" s="79">
        <v>15</v>
      </c>
      <c r="H316" s="79">
        <v>2.5</v>
      </c>
      <c r="I316" s="79">
        <f t="shared" si="4"/>
        <v>37.5</v>
      </c>
      <c r="J316" s="79" t="s">
        <v>3266</v>
      </c>
      <c r="K316" s="79">
        <v>126</v>
      </c>
      <c r="L316" s="79"/>
      <c r="M316" s="79" t="s">
        <v>33</v>
      </c>
      <c r="N316" s="37"/>
      <c r="O316" s="195"/>
      <c r="P316" s="195"/>
    </row>
    <row r="317" ht="26" customHeight="1" spans="1:16">
      <c r="A317" s="37">
        <v>313</v>
      </c>
      <c r="B317" s="79" t="s">
        <v>3546</v>
      </c>
      <c r="C317" s="79"/>
      <c r="D317" s="79" t="s">
        <v>3547</v>
      </c>
      <c r="E317" s="79" t="s">
        <v>22</v>
      </c>
      <c r="F317" s="79" t="s">
        <v>453</v>
      </c>
      <c r="G317" s="79">
        <v>6</v>
      </c>
      <c r="H317" s="79">
        <v>93</v>
      </c>
      <c r="I317" s="79">
        <f t="shared" si="4"/>
        <v>558</v>
      </c>
      <c r="J317" s="79" t="s">
        <v>3314</v>
      </c>
      <c r="K317" s="79">
        <v>130</v>
      </c>
      <c r="L317" s="79"/>
      <c r="M317" s="79" t="s">
        <v>33</v>
      </c>
      <c r="N317" s="37"/>
      <c r="O317" s="195"/>
      <c r="P317" s="195"/>
    </row>
    <row r="318" ht="26" customHeight="1" spans="1:16">
      <c r="A318" s="37">
        <v>314</v>
      </c>
      <c r="B318" s="79" t="s">
        <v>3546</v>
      </c>
      <c r="C318" s="79"/>
      <c r="D318" s="79" t="s">
        <v>3548</v>
      </c>
      <c r="E318" s="79" t="s">
        <v>22</v>
      </c>
      <c r="F318" s="79" t="s">
        <v>453</v>
      </c>
      <c r="G318" s="79">
        <v>6</v>
      </c>
      <c r="H318" s="79">
        <v>57</v>
      </c>
      <c r="I318" s="79">
        <f t="shared" si="4"/>
        <v>342</v>
      </c>
      <c r="J318" s="79" t="s">
        <v>3314</v>
      </c>
      <c r="K318" s="79">
        <v>130</v>
      </c>
      <c r="L318" s="79"/>
      <c r="M318" s="79" t="s">
        <v>33</v>
      </c>
      <c r="N318" s="37"/>
      <c r="O318" s="195"/>
      <c r="P318" s="195"/>
    </row>
    <row r="319" ht="26" customHeight="1" spans="1:16">
      <c r="A319" s="37">
        <v>315</v>
      </c>
      <c r="B319" s="79" t="s">
        <v>3546</v>
      </c>
      <c r="C319" s="79"/>
      <c r="D319" s="79" t="s">
        <v>3549</v>
      </c>
      <c r="E319" s="79" t="s">
        <v>22</v>
      </c>
      <c r="F319" s="79" t="s">
        <v>453</v>
      </c>
      <c r="G319" s="79">
        <v>6</v>
      </c>
      <c r="H319" s="79">
        <v>40</v>
      </c>
      <c r="I319" s="79">
        <f t="shared" si="4"/>
        <v>240</v>
      </c>
      <c r="J319" s="79" t="s">
        <v>3314</v>
      </c>
      <c r="K319" s="79">
        <v>130</v>
      </c>
      <c r="L319" s="79"/>
      <c r="M319" s="79" t="s">
        <v>33</v>
      </c>
      <c r="N319" s="37"/>
      <c r="O319" s="195"/>
      <c r="P319" s="195"/>
    </row>
    <row r="320" ht="26" customHeight="1" spans="1:16">
      <c r="A320" s="37">
        <v>316</v>
      </c>
      <c r="B320" s="79" t="s">
        <v>3546</v>
      </c>
      <c r="C320" s="79"/>
      <c r="D320" s="79" t="s">
        <v>2500</v>
      </c>
      <c r="E320" s="79" t="s">
        <v>22</v>
      </c>
      <c r="F320" s="79" t="s">
        <v>453</v>
      </c>
      <c r="G320" s="79">
        <v>6</v>
      </c>
      <c r="H320" s="79">
        <v>14</v>
      </c>
      <c r="I320" s="79">
        <f t="shared" si="4"/>
        <v>84</v>
      </c>
      <c r="J320" s="79" t="s">
        <v>3314</v>
      </c>
      <c r="K320" s="79">
        <v>130</v>
      </c>
      <c r="L320" s="79"/>
      <c r="M320" s="79" t="s">
        <v>33</v>
      </c>
      <c r="N320" s="37"/>
      <c r="O320" s="195"/>
      <c r="P320" s="195"/>
    </row>
    <row r="321" ht="26" customHeight="1" spans="1:16">
      <c r="A321" s="37">
        <v>317</v>
      </c>
      <c r="B321" s="79" t="s">
        <v>3546</v>
      </c>
      <c r="C321" s="79"/>
      <c r="D321" s="79" t="s">
        <v>867</v>
      </c>
      <c r="E321" s="79" t="s">
        <v>22</v>
      </c>
      <c r="F321" s="79" t="s">
        <v>453</v>
      </c>
      <c r="G321" s="79">
        <v>60</v>
      </c>
      <c r="H321" s="79">
        <v>6.5</v>
      </c>
      <c r="I321" s="79">
        <f t="shared" si="4"/>
        <v>390</v>
      </c>
      <c r="J321" s="79" t="s">
        <v>3314</v>
      </c>
      <c r="K321" s="79">
        <v>130</v>
      </c>
      <c r="L321" s="79"/>
      <c r="M321" s="79" t="s">
        <v>33</v>
      </c>
      <c r="N321" s="37"/>
      <c r="O321" s="195"/>
      <c r="P321" s="195"/>
    </row>
    <row r="322" ht="26" customHeight="1" spans="1:16">
      <c r="A322" s="37">
        <v>318</v>
      </c>
      <c r="B322" s="79" t="s">
        <v>3546</v>
      </c>
      <c r="C322" s="79"/>
      <c r="D322" s="79" t="s">
        <v>776</v>
      </c>
      <c r="E322" s="79" t="s">
        <v>22</v>
      </c>
      <c r="F322" s="79" t="s">
        <v>453</v>
      </c>
      <c r="G322" s="79">
        <v>60</v>
      </c>
      <c r="H322" s="79">
        <v>5</v>
      </c>
      <c r="I322" s="79">
        <f t="shared" si="4"/>
        <v>300</v>
      </c>
      <c r="J322" s="79" t="s">
        <v>3314</v>
      </c>
      <c r="K322" s="79">
        <v>130</v>
      </c>
      <c r="L322" s="79"/>
      <c r="M322" s="79" t="s">
        <v>33</v>
      </c>
      <c r="N322" s="37"/>
      <c r="O322" s="195"/>
      <c r="P322" s="195"/>
    </row>
    <row r="323" ht="26" customHeight="1" spans="1:16">
      <c r="A323" s="37">
        <v>319</v>
      </c>
      <c r="B323" s="79" t="s">
        <v>3546</v>
      </c>
      <c r="C323" s="79"/>
      <c r="D323" s="79" t="s">
        <v>1944</v>
      </c>
      <c r="E323" s="79" t="s">
        <v>22</v>
      </c>
      <c r="F323" s="79" t="s">
        <v>453</v>
      </c>
      <c r="G323" s="79">
        <v>60</v>
      </c>
      <c r="H323" s="79">
        <v>5</v>
      </c>
      <c r="I323" s="79">
        <f t="shared" si="4"/>
        <v>300</v>
      </c>
      <c r="J323" s="79" t="s">
        <v>3314</v>
      </c>
      <c r="K323" s="79">
        <v>130</v>
      </c>
      <c r="L323" s="79"/>
      <c r="M323" s="79" t="s">
        <v>33</v>
      </c>
      <c r="N323" s="37"/>
      <c r="O323" s="195"/>
      <c r="P323" s="195"/>
    </row>
    <row r="324" ht="26" customHeight="1" spans="1:16">
      <c r="A324" s="37">
        <v>320</v>
      </c>
      <c r="B324" s="79" t="s">
        <v>3546</v>
      </c>
      <c r="C324" s="79"/>
      <c r="D324" s="79" t="s">
        <v>1271</v>
      </c>
      <c r="E324" s="79" t="s">
        <v>22</v>
      </c>
      <c r="F324" s="79" t="s">
        <v>453</v>
      </c>
      <c r="G324" s="79">
        <v>60</v>
      </c>
      <c r="H324" s="79">
        <v>4.5</v>
      </c>
      <c r="I324" s="79">
        <f t="shared" si="4"/>
        <v>270</v>
      </c>
      <c r="J324" s="79" t="s">
        <v>3314</v>
      </c>
      <c r="K324" s="79">
        <v>130</v>
      </c>
      <c r="L324" s="79"/>
      <c r="M324" s="79" t="s">
        <v>33</v>
      </c>
      <c r="N324" s="37"/>
      <c r="O324" s="195"/>
      <c r="P324" s="195"/>
    </row>
    <row r="325" ht="26" customHeight="1" spans="1:16">
      <c r="A325" s="37">
        <v>321</v>
      </c>
      <c r="B325" s="79" t="s">
        <v>3550</v>
      </c>
      <c r="C325" s="79"/>
      <c r="D325" s="79" t="s">
        <v>2500</v>
      </c>
      <c r="E325" s="79" t="s">
        <v>22</v>
      </c>
      <c r="F325" s="79" t="s">
        <v>453</v>
      </c>
      <c r="G325" s="79">
        <v>6</v>
      </c>
      <c r="H325" s="79">
        <v>15</v>
      </c>
      <c r="I325" s="79">
        <f t="shared" ref="I325:I388" si="5">G325*H325</f>
        <v>90</v>
      </c>
      <c r="J325" s="79" t="s">
        <v>3314</v>
      </c>
      <c r="K325" s="79">
        <v>130</v>
      </c>
      <c r="L325" s="79"/>
      <c r="M325" s="79" t="s">
        <v>33</v>
      </c>
      <c r="N325" s="37"/>
      <c r="O325" s="195"/>
      <c r="P325" s="195"/>
    </row>
    <row r="326" ht="26" customHeight="1" spans="1:16">
      <c r="A326" s="37">
        <v>322</v>
      </c>
      <c r="B326" s="79" t="s">
        <v>3550</v>
      </c>
      <c r="C326" s="79"/>
      <c r="D326" s="79" t="s">
        <v>867</v>
      </c>
      <c r="E326" s="79" t="s">
        <v>22</v>
      </c>
      <c r="F326" s="79" t="s">
        <v>453</v>
      </c>
      <c r="G326" s="79">
        <v>40</v>
      </c>
      <c r="H326" s="79">
        <v>8.5</v>
      </c>
      <c r="I326" s="79">
        <f t="shared" si="5"/>
        <v>340</v>
      </c>
      <c r="J326" s="79" t="s">
        <v>3314</v>
      </c>
      <c r="K326" s="79">
        <v>130</v>
      </c>
      <c r="L326" s="79"/>
      <c r="M326" s="79" t="s">
        <v>33</v>
      </c>
      <c r="N326" s="37"/>
      <c r="O326" s="195"/>
      <c r="P326" s="195"/>
    </row>
    <row r="327" ht="26" customHeight="1" spans="1:16">
      <c r="A327" s="37">
        <v>323</v>
      </c>
      <c r="B327" s="79" t="s">
        <v>3550</v>
      </c>
      <c r="C327" s="79"/>
      <c r="D327" s="79" t="s">
        <v>776</v>
      </c>
      <c r="E327" s="79" t="s">
        <v>22</v>
      </c>
      <c r="F327" s="79" t="s">
        <v>453</v>
      </c>
      <c r="G327" s="79">
        <v>40</v>
      </c>
      <c r="H327" s="79">
        <v>8</v>
      </c>
      <c r="I327" s="79">
        <f t="shared" si="5"/>
        <v>320</v>
      </c>
      <c r="J327" s="79" t="s">
        <v>3314</v>
      </c>
      <c r="K327" s="79">
        <v>130</v>
      </c>
      <c r="L327" s="79"/>
      <c r="M327" s="79" t="s">
        <v>33</v>
      </c>
      <c r="N327" s="37"/>
      <c r="O327" s="195"/>
      <c r="P327" s="195"/>
    </row>
    <row r="328" ht="26" customHeight="1" spans="1:16">
      <c r="A328" s="37">
        <v>324</v>
      </c>
      <c r="B328" s="79" t="s">
        <v>3550</v>
      </c>
      <c r="C328" s="79"/>
      <c r="D328" s="79" t="s">
        <v>1944</v>
      </c>
      <c r="E328" s="79" t="s">
        <v>22</v>
      </c>
      <c r="F328" s="79" t="s">
        <v>453</v>
      </c>
      <c r="G328" s="79">
        <v>40</v>
      </c>
      <c r="H328" s="79">
        <v>6</v>
      </c>
      <c r="I328" s="79">
        <f t="shared" si="5"/>
        <v>240</v>
      </c>
      <c r="J328" s="79" t="s">
        <v>3314</v>
      </c>
      <c r="K328" s="79">
        <v>130</v>
      </c>
      <c r="L328" s="79"/>
      <c r="M328" s="79" t="s">
        <v>33</v>
      </c>
      <c r="N328" s="37"/>
      <c r="O328" s="195"/>
      <c r="P328" s="195"/>
    </row>
    <row r="329" ht="26" customHeight="1" spans="1:16">
      <c r="A329" s="37">
        <v>325</v>
      </c>
      <c r="B329" s="79" t="s">
        <v>3550</v>
      </c>
      <c r="C329" s="79"/>
      <c r="D329" s="79" t="s">
        <v>1271</v>
      </c>
      <c r="E329" s="79" t="s">
        <v>22</v>
      </c>
      <c r="F329" s="79" t="s">
        <v>453</v>
      </c>
      <c r="G329" s="79">
        <v>10</v>
      </c>
      <c r="H329" s="79">
        <v>6</v>
      </c>
      <c r="I329" s="79">
        <f t="shared" si="5"/>
        <v>60</v>
      </c>
      <c r="J329" s="79" t="s">
        <v>3314</v>
      </c>
      <c r="K329" s="79">
        <v>130</v>
      </c>
      <c r="L329" s="79"/>
      <c r="M329" s="79" t="s">
        <v>33</v>
      </c>
      <c r="N329" s="37"/>
      <c r="O329" s="195"/>
      <c r="P329" s="195"/>
    </row>
    <row r="330" ht="26" customHeight="1" spans="1:16">
      <c r="A330" s="37">
        <v>326</v>
      </c>
      <c r="B330" s="79" t="s">
        <v>3551</v>
      </c>
      <c r="C330" s="79"/>
      <c r="D330" s="79" t="s">
        <v>2500</v>
      </c>
      <c r="E330" s="79" t="s">
        <v>22</v>
      </c>
      <c r="F330" s="79" t="s">
        <v>453</v>
      </c>
      <c r="G330" s="79">
        <v>6</v>
      </c>
      <c r="H330" s="79">
        <v>20</v>
      </c>
      <c r="I330" s="79">
        <f t="shared" si="5"/>
        <v>120</v>
      </c>
      <c r="J330" s="79" t="s">
        <v>3314</v>
      </c>
      <c r="K330" s="79">
        <v>130</v>
      </c>
      <c r="L330" s="79"/>
      <c r="M330" s="79" t="s">
        <v>33</v>
      </c>
      <c r="N330" s="37"/>
      <c r="O330" s="195"/>
      <c r="P330" s="195"/>
    </row>
    <row r="331" ht="26" customHeight="1" spans="1:16">
      <c r="A331" s="37">
        <v>327</v>
      </c>
      <c r="B331" s="79" t="s">
        <v>3551</v>
      </c>
      <c r="C331" s="79"/>
      <c r="D331" s="79" t="s">
        <v>867</v>
      </c>
      <c r="E331" s="79" t="s">
        <v>22</v>
      </c>
      <c r="F331" s="79" t="s">
        <v>453</v>
      </c>
      <c r="G331" s="79">
        <v>20</v>
      </c>
      <c r="H331" s="79">
        <v>10</v>
      </c>
      <c r="I331" s="79">
        <f t="shared" si="5"/>
        <v>200</v>
      </c>
      <c r="J331" s="79" t="s">
        <v>3314</v>
      </c>
      <c r="K331" s="79">
        <v>130</v>
      </c>
      <c r="L331" s="79"/>
      <c r="M331" s="79" t="s">
        <v>33</v>
      </c>
      <c r="N331" s="37"/>
      <c r="O331" s="195"/>
      <c r="P331" s="195"/>
    </row>
    <row r="332" ht="26" customHeight="1" spans="1:16">
      <c r="A332" s="37">
        <v>328</v>
      </c>
      <c r="B332" s="79" t="s">
        <v>3551</v>
      </c>
      <c r="C332" s="79"/>
      <c r="D332" s="79" t="s">
        <v>776</v>
      </c>
      <c r="E332" s="79" t="s">
        <v>22</v>
      </c>
      <c r="F332" s="79" t="s">
        <v>453</v>
      </c>
      <c r="G332" s="79">
        <v>20</v>
      </c>
      <c r="H332" s="79">
        <v>10</v>
      </c>
      <c r="I332" s="79">
        <f t="shared" si="5"/>
        <v>200</v>
      </c>
      <c r="J332" s="79" t="s">
        <v>3314</v>
      </c>
      <c r="K332" s="79">
        <v>130</v>
      </c>
      <c r="L332" s="79"/>
      <c r="M332" s="79" t="s">
        <v>33</v>
      </c>
      <c r="N332" s="37"/>
      <c r="O332" s="195"/>
      <c r="P332" s="195"/>
    </row>
    <row r="333" ht="26" customHeight="1" spans="1:16">
      <c r="A333" s="37">
        <v>329</v>
      </c>
      <c r="B333" s="79" t="s">
        <v>3551</v>
      </c>
      <c r="C333" s="79"/>
      <c r="D333" s="79" t="s">
        <v>1944</v>
      </c>
      <c r="E333" s="79" t="s">
        <v>22</v>
      </c>
      <c r="F333" s="79" t="s">
        <v>453</v>
      </c>
      <c r="G333" s="79">
        <v>20</v>
      </c>
      <c r="H333" s="79">
        <v>8</v>
      </c>
      <c r="I333" s="79">
        <f t="shared" si="5"/>
        <v>160</v>
      </c>
      <c r="J333" s="79" t="s">
        <v>3314</v>
      </c>
      <c r="K333" s="79">
        <v>130</v>
      </c>
      <c r="L333" s="79"/>
      <c r="M333" s="79" t="s">
        <v>33</v>
      </c>
      <c r="N333" s="37"/>
      <c r="O333" s="195"/>
      <c r="P333" s="195"/>
    </row>
    <row r="334" ht="26" customHeight="1" spans="1:16">
      <c r="A334" s="37">
        <v>330</v>
      </c>
      <c r="B334" s="79" t="s">
        <v>3551</v>
      </c>
      <c r="C334" s="79"/>
      <c r="D334" s="79" t="s">
        <v>1271</v>
      </c>
      <c r="E334" s="79" t="s">
        <v>22</v>
      </c>
      <c r="F334" s="79" t="s">
        <v>453</v>
      </c>
      <c r="G334" s="79">
        <v>10</v>
      </c>
      <c r="H334" s="79">
        <v>7</v>
      </c>
      <c r="I334" s="79">
        <f t="shared" si="5"/>
        <v>70</v>
      </c>
      <c r="J334" s="79" t="s">
        <v>3314</v>
      </c>
      <c r="K334" s="79">
        <v>130</v>
      </c>
      <c r="L334" s="79"/>
      <c r="M334" s="79" t="s">
        <v>33</v>
      </c>
      <c r="N334" s="37"/>
      <c r="O334" s="195"/>
      <c r="P334" s="195"/>
    </row>
    <row r="335" ht="26" customHeight="1" spans="1:16">
      <c r="A335" s="37">
        <v>331</v>
      </c>
      <c r="B335" s="79" t="s">
        <v>3552</v>
      </c>
      <c r="C335" s="79"/>
      <c r="D335" s="79" t="s">
        <v>3548</v>
      </c>
      <c r="E335" s="79" t="s">
        <v>22</v>
      </c>
      <c r="F335" s="79" t="s">
        <v>453</v>
      </c>
      <c r="G335" s="79">
        <v>2</v>
      </c>
      <c r="H335" s="79">
        <v>260</v>
      </c>
      <c r="I335" s="79">
        <f t="shared" si="5"/>
        <v>520</v>
      </c>
      <c r="J335" s="79" t="s">
        <v>3314</v>
      </c>
      <c r="K335" s="79">
        <v>130</v>
      </c>
      <c r="L335" s="79"/>
      <c r="M335" s="79" t="s">
        <v>33</v>
      </c>
      <c r="N335" s="37"/>
      <c r="O335" s="195"/>
      <c r="P335" s="195"/>
    </row>
    <row r="336" ht="26" customHeight="1" spans="1:16">
      <c r="A336" s="37">
        <v>332</v>
      </c>
      <c r="B336" s="79" t="s">
        <v>3552</v>
      </c>
      <c r="C336" s="79"/>
      <c r="D336" s="79" t="s">
        <v>3549</v>
      </c>
      <c r="E336" s="79" t="s">
        <v>22</v>
      </c>
      <c r="F336" s="79" t="s">
        <v>453</v>
      </c>
      <c r="G336" s="79">
        <v>2</v>
      </c>
      <c r="H336" s="79">
        <v>110</v>
      </c>
      <c r="I336" s="79">
        <f t="shared" si="5"/>
        <v>220</v>
      </c>
      <c r="J336" s="79" t="s">
        <v>3314</v>
      </c>
      <c r="K336" s="79">
        <v>130</v>
      </c>
      <c r="L336" s="79"/>
      <c r="M336" s="79" t="s">
        <v>33</v>
      </c>
      <c r="N336" s="37"/>
      <c r="O336" s="195"/>
      <c r="P336" s="195"/>
    </row>
    <row r="337" ht="26" customHeight="1" spans="1:16">
      <c r="A337" s="37">
        <v>333</v>
      </c>
      <c r="B337" s="79" t="s">
        <v>3552</v>
      </c>
      <c r="C337" s="79"/>
      <c r="D337" s="79" t="s">
        <v>2500</v>
      </c>
      <c r="E337" s="79" t="s">
        <v>22</v>
      </c>
      <c r="F337" s="79" t="s">
        <v>453</v>
      </c>
      <c r="G337" s="79">
        <v>6</v>
      </c>
      <c r="H337" s="79">
        <v>30</v>
      </c>
      <c r="I337" s="79">
        <f t="shared" si="5"/>
        <v>180</v>
      </c>
      <c r="J337" s="79" t="s">
        <v>3314</v>
      </c>
      <c r="K337" s="79">
        <v>130</v>
      </c>
      <c r="L337" s="79"/>
      <c r="M337" s="79" t="s">
        <v>33</v>
      </c>
      <c r="N337" s="37"/>
      <c r="O337" s="195"/>
      <c r="P337" s="195"/>
    </row>
    <row r="338" ht="26" customHeight="1" spans="1:16">
      <c r="A338" s="37">
        <v>334</v>
      </c>
      <c r="B338" s="79" t="s">
        <v>3552</v>
      </c>
      <c r="C338" s="79"/>
      <c r="D338" s="79" t="s">
        <v>867</v>
      </c>
      <c r="E338" s="79" t="s">
        <v>22</v>
      </c>
      <c r="F338" s="79" t="s">
        <v>453</v>
      </c>
      <c r="G338" s="79">
        <v>40</v>
      </c>
      <c r="H338" s="79">
        <v>20</v>
      </c>
      <c r="I338" s="79">
        <f t="shared" si="5"/>
        <v>800</v>
      </c>
      <c r="J338" s="79" t="s">
        <v>3314</v>
      </c>
      <c r="K338" s="79">
        <v>130</v>
      </c>
      <c r="L338" s="79"/>
      <c r="M338" s="79" t="s">
        <v>33</v>
      </c>
      <c r="N338" s="37"/>
      <c r="O338" s="195"/>
      <c r="P338" s="195"/>
    </row>
    <row r="339" ht="26" customHeight="1" spans="1:16">
      <c r="A339" s="37">
        <v>335</v>
      </c>
      <c r="B339" s="79" t="s">
        <v>3552</v>
      </c>
      <c r="C339" s="79"/>
      <c r="D339" s="79" t="s">
        <v>776</v>
      </c>
      <c r="E339" s="79" t="s">
        <v>22</v>
      </c>
      <c r="F339" s="79" t="s">
        <v>453</v>
      </c>
      <c r="G339" s="79">
        <v>40</v>
      </c>
      <c r="H339" s="79">
        <v>16</v>
      </c>
      <c r="I339" s="79">
        <f t="shared" si="5"/>
        <v>640</v>
      </c>
      <c r="J339" s="79" t="s">
        <v>3314</v>
      </c>
      <c r="K339" s="79">
        <v>130</v>
      </c>
      <c r="L339" s="79"/>
      <c r="M339" s="79" t="s">
        <v>33</v>
      </c>
      <c r="N339" s="37"/>
      <c r="O339" s="195"/>
      <c r="P339" s="195"/>
    </row>
    <row r="340" ht="26" customHeight="1" spans="1:16">
      <c r="A340" s="37">
        <v>336</v>
      </c>
      <c r="B340" s="79" t="s">
        <v>3552</v>
      </c>
      <c r="C340" s="79"/>
      <c r="D340" s="79" t="s">
        <v>1944</v>
      </c>
      <c r="E340" s="79" t="s">
        <v>22</v>
      </c>
      <c r="F340" s="79" t="s">
        <v>453</v>
      </c>
      <c r="G340" s="79">
        <v>40</v>
      </c>
      <c r="H340" s="79">
        <v>11</v>
      </c>
      <c r="I340" s="79">
        <f t="shared" si="5"/>
        <v>440</v>
      </c>
      <c r="J340" s="79" t="s">
        <v>3314</v>
      </c>
      <c r="K340" s="79">
        <v>130</v>
      </c>
      <c r="L340" s="79"/>
      <c r="M340" s="79" t="s">
        <v>33</v>
      </c>
      <c r="N340" s="37"/>
      <c r="O340" s="195"/>
      <c r="P340" s="195"/>
    </row>
    <row r="341" ht="26" customHeight="1" spans="1:16">
      <c r="A341" s="37">
        <v>337</v>
      </c>
      <c r="B341" s="79" t="s">
        <v>3552</v>
      </c>
      <c r="C341" s="79"/>
      <c r="D341" s="79" t="s">
        <v>1271</v>
      </c>
      <c r="E341" s="79" t="s">
        <v>22</v>
      </c>
      <c r="F341" s="79" t="s">
        <v>453</v>
      </c>
      <c r="G341" s="79">
        <v>10</v>
      </c>
      <c r="H341" s="79">
        <v>8</v>
      </c>
      <c r="I341" s="79">
        <f t="shared" si="5"/>
        <v>80</v>
      </c>
      <c r="J341" s="79" t="s">
        <v>3314</v>
      </c>
      <c r="K341" s="79">
        <v>130</v>
      </c>
      <c r="L341" s="79"/>
      <c r="M341" s="79" t="s">
        <v>33</v>
      </c>
      <c r="N341" s="37"/>
      <c r="O341" s="195"/>
      <c r="P341" s="195"/>
    </row>
    <row r="342" ht="26" customHeight="1" spans="1:16">
      <c r="A342" s="37">
        <v>338</v>
      </c>
      <c r="B342" s="79" t="s">
        <v>3553</v>
      </c>
      <c r="C342" s="79"/>
      <c r="D342" s="79" t="s">
        <v>3548</v>
      </c>
      <c r="E342" s="79" t="s">
        <v>22</v>
      </c>
      <c r="F342" s="79" t="s">
        <v>453</v>
      </c>
      <c r="G342" s="79">
        <v>2</v>
      </c>
      <c r="H342" s="79">
        <v>290</v>
      </c>
      <c r="I342" s="79">
        <f t="shared" si="5"/>
        <v>580</v>
      </c>
      <c r="J342" s="79" t="s">
        <v>3314</v>
      </c>
      <c r="K342" s="79">
        <v>130</v>
      </c>
      <c r="L342" s="79"/>
      <c r="M342" s="79" t="s">
        <v>33</v>
      </c>
      <c r="N342" s="37"/>
      <c r="O342" s="195"/>
      <c r="P342" s="195"/>
    </row>
    <row r="343" ht="26" customHeight="1" spans="1:16">
      <c r="A343" s="37">
        <v>339</v>
      </c>
      <c r="B343" s="79" t="s">
        <v>3553</v>
      </c>
      <c r="C343" s="79"/>
      <c r="D343" s="79" t="s">
        <v>3549</v>
      </c>
      <c r="E343" s="79" t="s">
        <v>22</v>
      </c>
      <c r="F343" s="79" t="s">
        <v>453</v>
      </c>
      <c r="G343" s="79">
        <v>2</v>
      </c>
      <c r="H343" s="79">
        <v>160</v>
      </c>
      <c r="I343" s="79">
        <f t="shared" si="5"/>
        <v>320</v>
      </c>
      <c r="J343" s="79" t="s">
        <v>3314</v>
      </c>
      <c r="K343" s="79">
        <v>130</v>
      </c>
      <c r="L343" s="79"/>
      <c r="M343" s="79" t="s">
        <v>33</v>
      </c>
      <c r="N343" s="37"/>
      <c r="O343" s="195"/>
      <c r="P343" s="195"/>
    </row>
    <row r="344" ht="26" customHeight="1" spans="1:16">
      <c r="A344" s="37">
        <v>340</v>
      </c>
      <c r="B344" s="79" t="s">
        <v>3553</v>
      </c>
      <c r="C344" s="79"/>
      <c r="D344" s="79" t="s">
        <v>2500</v>
      </c>
      <c r="E344" s="79" t="s">
        <v>22</v>
      </c>
      <c r="F344" s="79" t="s">
        <v>453</v>
      </c>
      <c r="G344" s="79">
        <v>6</v>
      </c>
      <c r="H344" s="79">
        <v>40</v>
      </c>
      <c r="I344" s="79">
        <f t="shared" si="5"/>
        <v>240</v>
      </c>
      <c r="J344" s="79" t="s">
        <v>3314</v>
      </c>
      <c r="K344" s="79">
        <v>130</v>
      </c>
      <c r="L344" s="79"/>
      <c r="M344" s="79" t="s">
        <v>33</v>
      </c>
      <c r="N344" s="37"/>
      <c r="O344" s="195"/>
      <c r="P344" s="195"/>
    </row>
    <row r="345" ht="26" customHeight="1" spans="1:16">
      <c r="A345" s="37">
        <v>341</v>
      </c>
      <c r="B345" s="79" t="s">
        <v>3553</v>
      </c>
      <c r="C345" s="79"/>
      <c r="D345" s="79" t="s">
        <v>867</v>
      </c>
      <c r="E345" s="79" t="s">
        <v>22</v>
      </c>
      <c r="F345" s="79" t="s">
        <v>453</v>
      </c>
      <c r="G345" s="79">
        <v>20</v>
      </c>
      <c r="H345" s="79">
        <v>30</v>
      </c>
      <c r="I345" s="79">
        <f t="shared" si="5"/>
        <v>600</v>
      </c>
      <c r="J345" s="79" t="s">
        <v>3314</v>
      </c>
      <c r="K345" s="79">
        <v>130</v>
      </c>
      <c r="L345" s="79"/>
      <c r="M345" s="79" t="s">
        <v>33</v>
      </c>
      <c r="N345" s="37"/>
      <c r="O345" s="195"/>
      <c r="P345" s="195"/>
    </row>
    <row r="346" ht="26" customHeight="1" spans="1:16">
      <c r="A346" s="37">
        <v>342</v>
      </c>
      <c r="B346" s="79" t="s">
        <v>3553</v>
      </c>
      <c r="C346" s="79"/>
      <c r="D346" s="79" t="s">
        <v>776</v>
      </c>
      <c r="E346" s="79" t="s">
        <v>22</v>
      </c>
      <c r="F346" s="79" t="s">
        <v>453</v>
      </c>
      <c r="G346" s="79">
        <v>20</v>
      </c>
      <c r="H346" s="79">
        <v>23</v>
      </c>
      <c r="I346" s="79">
        <f t="shared" si="5"/>
        <v>460</v>
      </c>
      <c r="J346" s="79" t="s">
        <v>3314</v>
      </c>
      <c r="K346" s="79">
        <v>130</v>
      </c>
      <c r="L346" s="79"/>
      <c r="M346" s="79" t="s">
        <v>33</v>
      </c>
      <c r="N346" s="37"/>
      <c r="O346" s="195"/>
      <c r="P346" s="195"/>
    </row>
    <row r="347" ht="26" customHeight="1" spans="1:16">
      <c r="A347" s="37">
        <v>343</v>
      </c>
      <c r="B347" s="79" t="s">
        <v>3553</v>
      </c>
      <c r="C347" s="79"/>
      <c r="D347" s="79" t="s">
        <v>1944</v>
      </c>
      <c r="E347" s="79" t="s">
        <v>22</v>
      </c>
      <c r="F347" s="79" t="s">
        <v>453</v>
      </c>
      <c r="G347" s="79">
        <v>20</v>
      </c>
      <c r="H347" s="79">
        <v>18</v>
      </c>
      <c r="I347" s="79">
        <f t="shared" si="5"/>
        <v>360</v>
      </c>
      <c r="J347" s="79" t="s">
        <v>3314</v>
      </c>
      <c r="K347" s="79">
        <v>130</v>
      </c>
      <c r="L347" s="79"/>
      <c r="M347" s="79" t="s">
        <v>33</v>
      </c>
      <c r="N347" s="37"/>
      <c r="O347" s="195"/>
      <c r="P347" s="195"/>
    </row>
    <row r="348" ht="26" customHeight="1" spans="1:16">
      <c r="A348" s="37">
        <v>344</v>
      </c>
      <c r="B348" s="79" t="s">
        <v>3553</v>
      </c>
      <c r="C348" s="79"/>
      <c r="D348" s="79" t="s">
        <v>1271</v>
      </c>
      <c r="E348" s="79" t="s">
        <v>22</v>
      </c>
      <c r="F348" s="79" t="s">
        <v>453</v>
      </c>
      <c r="G348" s="79">
        <v>10</v>
      </c>
      <c r="H348" s="79">
        <v>10</v>
      </c>
      <c r="I348" s="79">
        <f t="shared" si="5"/>
        <v>100</v>
      </c>
      <c r="J348" s="79" t="s">
        <v>3314</v>
      </c>
      <c r="K348" s="79">
        <v>130</v>
      </c>
      <c r="L348" s="79"/>
      <c r="M348" s="79" t="s">
        <v>33</v>
      </c>
      <c r="N348" s="37"/>
      <c r="O348" s="195"/>
      <c r="P348" s="195"/>
    </row>
    <row r="349" ht="26" customHeight="1" spans="1:16">
      <c r="A349" s="37">
        <v>345</v>
      </c>
      <c r="B349" s="79" t="s">
        <v>3554</v>
      </c>
      <c r="C349" s="79"/>
      <c r="D349" s="79" t="s">
        <v>3534</v>
      </c>
      <c r="E349" s="79" t="s">
        <v>22</v>
      </c>
      <c r="F349" s="79" t="s">
        <v>32</v>
      </c>
      <c r="G349" s="79">
        <v>100</v>
      </c>
      <c r="H349" s="79">
        <v>4.5</v>
      </c>
      <c r="I349" s="79">
        <f t="shared" si="5"/>
        <v>450</v>
      </c>
      <c r="J349" s="79" t="s">
        <v>3314</v>
      </c>
      <c r="K349" s="79">
        <v>130</v>
      </c>
      <c r="L349" s="79"/>
      <c r="M349" s="79" t="s">
        <v>33</v>
      </c>
      <c r="N349" s="37"/>
      <c r="O349" s="195"/>
      <c r="P349" s="195"/>
    </row>
    <row r="350" ht="26" customHeight="1" spans="1:16">
      <c r="A350" s="37">
        <v>346</v>
      </c>
      <c r="B350" s="79" t="s">
        <v>3554</v>
      </c>
      <c r="C350" s="79"/>
      <c r="D350" s="79" t="s">
        <v>3555</v>
      </c>
      <c r="E350" s="79" t="s">
        <v>22</v>
      </c>
      <c r="F350" s="79" t="s">
        <v>32</v>
      </c>
      <c r="G350" s="79">
        <v>100</v>
      </c>
      <c r="H350" s="79">
        <v>4.5</v>
      </c>
      <c r="I350" s="79">
        <f t="shared" si="5"/>
        <v>450</v>
      </c>
      <c r="J350" s="79" t="s">
        <v>3314</v>
      </c>
      <c r="K350" s="79">
        <v>130</v>
      </c>
      <c r="L350" s="79"/>
      <c r="M350" s="79" t="s">
        <v>33</v>
      </c>
      <c r="N350" s="37"/>
      <c r="O350" s="195"/>
      <c r="P350" s="195"/>
    </row>
    <row r="351" ht="26" customHeight="1" spans="1:16">
      <c r="A351" s="37">
        <v>347</v>
      </c>
      <c r="B351" s="79" t="s">
        <v>3554</v>
      </c>
      <c r="C351" s="79"/>
      <c r="D351" s="79" t="s">
        <v>3556</v>
      </c>
      <c r="E351" s="79" t="s">
        <v>22</v>
      </c>
      <c r="F351" s="79" t="s">
        <v>32</v>
      </c>
      <c r="G351" s="79">
        <v>100</v>
      </c>
      <c r="H351" s="79">
        <v>4</v>
      </c>
      <c r="I351" s="79">
        <f t="shared" si="5"/>
        <v>400</v>
      </c>
      <c r="J351" s="79" t="s">
        <v>3314</v>
      </c>
      <c r="K351" s="79">
        <v>130</v>
      </c>
      <c r="L351" s="79"/>
      <c r="M351" s="79" t="s">
        <v>33</v>
      </c>
      <c r="N351" s="37"/>
      <c r="O351" s="195"/>
      <c r="P351" s="195"/>
    </row>
    <row r="352" ht="26" customHeight="1" spans="1:16">
      <c r="A352" s="37">
        <v>348</v>
      </c>
      <c r="B352" s="79" t="s">
        <v>3554</v>
      </c>
      <c r="C352" s="79"/>
      <c r="D352" s="79" t="s">
        <v>3557</v>
      </c>
      <c r="E352" s="79" t="s">
        <v>22</v>
      </c>
      <c r="F352" s="79" t="s">
        <v>32</v>
      </c>
      <c r="G352" s="79">
        <v>100</v>
      </c>
      <c r="H352" s="79">
        <v>6</v>
      </c>
      <c r="I352" s="79">
        <f t="shared" si="5"/>
        <v>600</v>
      </c>
      <c r="J352" s="79" t="s">
        <v>3314</v>
      </c>
      <c r="K352" s="79">
        <v>130</v>
      </c>
      <c r="L352" s="79"/>
      <c r="M352" s="79" t="s">
        <v>33</v>
      </c>
      <c r="N352" s="37"/>
      <c r="O352" s="195"/>
      <c r="P352" s="195"/>
    </row>
    <row r="353" ht="26" customHeight="1" spans="1:16">
      <c r="A353" s="37">
        <v>349</v>
      </c>
      <c r="B353" s="79" t="s">
        <v>3558</v>
      </c>
      <c r="C353" s="79"/>
      <c r="D353" s="79" t="s">
        <v>2635</v>
      </c>
      <c r="E353" s="79" t="s">
        <v>22</v>
      </c>
      <c r="F353" s="79" t="s">
        <v>137</v>
      </c>
      <c r="G353" s="79">
        <v>100</v>
      </c>
      <c r="H353" s="79">
        <v>6</v>
      </c>
      <c r="I353" s="79">
        <f t="shared" si="5"/>
        <v>600</v>
      </c>
      <c r="J353" s="79" t="s">
        <v>3314</v>
      </c>
      <c r="K353" s="79">
        <v>130</v>
      </c>
      <c r="L353" s="79"/>
      <c r="M353" s="79" t="s">
        <v>33</v>
      </c>
      <c r="N353" s="37"/>
      <c r="O353" s="195"/>
      <c r="P353" s="195"/>
    </row>
    <row r="354" ht="26" customHeight="1" spans="1:16">
      <c r="A354" s="37">
        <v>350</v>
      </c>
      <c r="B354" s="79" t="s">
        <v>3558</v>
      </c>
      <c r="C354" s="79"/>
      <c r="D354" s="79" t="s">
        <v>783</v>
      </c>
      <c r="E354" s="79" t="s">
        <v>22</v>
      </c>
      <c r="F354" s="79" t="s">
        <v>137</v>
      </c>
      <c r="G354" s="79">
        <v>100</v>
      </c>
      <c r="H354" s="79">
        <v>7</v>
      </c>
      <c r="I354" s="79">
        <f t="shared" si="5"/>
        <v>700</v>
      </c>
      <c r="J354" s="79" t="s">
        <v>3314</v>
      </c>
      <c r="K354" s="79">
        <v>130</v>
      </c>
      <c r="L354" s="79"/>
      <c r="M354" s="79" t="s">
        <v>33</v>
      </c>
      <c r="N354" s="37"/>
      <c r="O354" s="195"/>
      <c r="P354" s="195"/>
    </row>
    <row r="355" ht="26" customHeight="1" spans="1:16">
      <c r="A355" s="37">
        <v>351</v>
      </c>
      <c r="B355" s="79" t="s">
        <v>3559</v>
      </c>
      <c r="C355" s="79"/>
      <c r="D355" s="79" t="s">
        <v>2635</v>
      </c>
      <c r="E355" s="79" t="s">
        <v>22</v>
      </c>
      <c r="F355" s="79" t="s">
        <v>137</v>
      </c>
      <c r="G355" s="79">
        <v>100</v>
      </c>
      <c r="H355" s="79">
        <v>8</v>
      </c>
      <c r="I355" s="79">
        <f t="shared" si="5"/>
        <v>800</v>
      </c>
      <c r="J355" s="79" t="s">
        <v>3314</v>
      </c>
      <c r="K355" s="79">
        <v>130</v>
      </c>
      <c r="L355" s="79"/>
      <c r="M355" s="79" t="s">
        <v>33</v>
      </c>
      <c r="N355" s="37"/>
      <c r="O355" s="195"/>
      <c r="P355" s="195"/>
    </row>
    <row r="356" ht="26" customHeight="1" spans="1:16">
      <c r="A356" s="37">
        <v>352</v>
      </c>
      <c r="B356" s="79" t="s">
        <v>3559</v>
      </c>
      <c r="C356" s="79"/>
      <c r="D356" s="79" t="s">
        <v>783</v>
      </c>
      <c r="E356" s="79" t="s">
        <v>22</v>
      </c>
      <c r="F356" s="79" t="s">
        <v>137</v>
      </c>
      <c r="G356" s="79">
        <v>100</v>
      </c>
      <c r="H356" s="79">
        <v>8</v>
      </c>
      <c r="I356" s="79">
        <f t="shared" si="5"/>
        <v>800</v>
      </c>
      <c r="J356" s="79" t="s">
        <v>3314</v>
      </c>
      <c r="K356" s="79">
        <v>130</v>
      </c>
      <c r="L356" s="79"/>
      <c r="M356" s="79" t="s">
        <v>33</v>
      </c>
      <c r="N356" s="37"/>
      <c r="O356" s="195"/>
      <c r="P356" s="195"/>
    </row>
    <row r="357" ht="26" customHeight="1" spans="1:16">
      <c r="A357" s="37">
        <v>353</v>
      </c>
      <c r="B357" s="79" t="s">
        <v>3560</v>
      </c>
      <c r="C357" s="79"/>
      <c r="D357" s="79" t="s">
        <v>3561</v>
      </c>
      <c r="E357" s="79" t="s">
        <v>22</v>
      </c>
      <c r="F357" s="79" t="s">
        <v>453</v>
      </c>
      <c r="G357" s="79">
        <v>100</v>
      </c>
      <c r="H357" s="79">
        <v>4</v>
      </c>
      <c r="I357" s="79">
        <f t="shared" si="5"/>
        <v>400</v>
      </c>
      <c r="J357" s="79" t="s">
        <v>3314</v>
      </c>
      <c r="K357" s="79">
        <v>130</v>
      </c>
      <c r="L357" s="79"/>
      <c r="M357" s="79" t="s">
        <v>33</v>
      </c>
      <c r="N357" s="37"/>
      <c r="O357" s="195"/>
      <c r="P357" s="195"/>
    </row>
    <row r="358" ht="26" customHeight="1" spans="1:16">
      <c r="A358" s="37">
        <v>354</v>
      </c>
      <c r="B358" s="79" t="s">
        <v>3562</v>
      </c>
      <c r="C358" s="79"/>
      <c r="D358" s="79" t="s">
        <v>3561</v>
      </c>
      <c r="E358" s="79" t="s">
        <v>22</v>
      </c>
      <c r="F358" s="79" t="s">
        <v>3563</v>
      </c>
      <c r="G358" s="79">
        <v>6</v>
      </c>
      <c r="H358" s="79">
        <v>60</v>
      </c>
      <c r="I358" s="79">
        <f t="shared" si="5"/>
        <v>360</v>
      </c>
      <c r="J358" s="79" t="s">
        <v>3314</v>
      </c>
      <c r="K358" s="79">
        <v>130</v>
      </c>
      <c r="L358" s="79"/>
      <c r="M358" s="79" t="s">
        <v>33</v>
      </c>
      <c r="N358" s="37"/>
      <c r="O358" s="195"/>
      <c r="P358" s="195"/>
    </row>
    <row r="359" ht="26" customHeight="1" spans="1:16">
      <c r="A359" s="37">
        <v>355</v>
      </c>
      <c r="B359" s="79" t="s">
        <v>3564</v>
      </c>
      <c r="C359" s="79"/>
      <c r="D359" s="79" t="s">
        <v>3561</v>
      </c>
      <c r="E359" s="79" t="s">
        <v>22</v>
      </c>
      <c r="F359" s="79" t="s">
        <v>3563</v>
      </c>
      <c r="G359" s="79">
        <v>6</v>
      </c>
      <c r="H359" s="79">
        <v>74</v>
      </c>
      <c r="I359" s="79">
        <f t="shared" si="5"/>
        <v>444</v>
      </c>
      <c r="J359" s="79" t="s">
        <v>3314</v>
      </c>
      <c r="K359" s="79">
        <v>130</v>
      </c>
      <c r="L359" s="79"/>
      <c r="M359" s="79" t="s">
        <v>33</v>
      </c>
      <c r="N359" s="37"/>
      <c r="O359" s="195"/>
      <c r="P359" s="195"/>
    </row>
    <row r="360" ht="26" customHeight="1" spans="1:16">
      <c r="A360" s="37">
        <v>356</v>
      </c>
      <c r="B360" s="79" t="s">
        <v>3565</v>
      </c>
      <c r="C360" s="79"/>
      <c r="D360" s="79" t="s">
        <v>3561</v>
      </c>
      <c r="E360" s="79" t="s">
        <v>22</v>
      </c>
      <c r="F360" s="79" t="s">
        <v>3566</v>
      </c>
      <c r="G360" s="79">
        <v>6</v>
      </c>
      <c r="H360" s="79">
        <v>41</v>
      </c>
      <c r="I360" s="79">
        <f t="shared" si="5"/>
        <v>246</v>
      </c>
      <c r="J360" s="79" t="s">
        <v>3314</v>
      </c>
      <c r="K360" s="79">
        <v>130</v>
      </c>
      <c r="L360" s="79"/>
      <c r="M360" s="79" t="s">
        <v>33</v>
      </c>
      <c r="N360" s="37"/>
      <c r="O360" s="195"/>
      <c r="P360" s="195"/>
    </row>
    <row r="361" ht="26" customHeight="1" spans="1:16">
      <c r="A361" s="37">
        <v>357</v>
      </c>
      <c r="B361" s="79" t="s">
        <v>3567</v>
      </c>
      <c r="C361" s="79"/>
      <c r="D361" s="79" t="s">
        <v>3561</v>
      </c>
      <c r="E361" s="79" t="s">
        <v>22</v>
      </c>
      <c r="F361" s="79" t="s">
        <v>3566</v>
      </c>
      <c r="G361" s="79">
        <v>6</v>
      </c>
      <c r="H361" s="79">
        <v>35</v>
      </c>
      <c r="I361" s="79">
        <f t="shared" si="5"/>
        <v>210</v>
      </c>
      <c r="J361" s="79" t="s">
        <v>3314</v>
      </c>
      <c r="K361" s="79">
        <v>130</v>
      </c>
      <c r="L361" s="79"/>
      <c r="M361" s="79" t="s">
        <v>33</v>
      </c>
      <c r="N361" s="37"/>
      <c r="O361" s="195"/>
      <c r="P361" s="195"/>
    </row>
    <row r="362" ht="26" customHeight="1" spans="1:16">
      <c r="A362" s="37">
        <v>358</v>
      </c>
      <c r="B362" s="79" t="s">
        <v>3568</v>
      </c>
      <c r="C362" s="79"/>
      <c r="D362" s="79" t="s">
        <v>3561</v>
      </c>
      <c r="E362" s="79" t="s">
        <v>22</v>
      </c>
      <c r="F362" s="79" t="s">
        <v>3566</v>
      </c>
      <c r="G362" s="79">
        <v>6</v>
      </c>
      <c r="H362" s="79">
        <v>27.5</v>
      </c>
      <c r="I362" s="79">
        <f t="shared" si="5"/>
        <v>165</v>
      </c>
      <c r="J362" s="79" t="s">
        <v>3314</v>
      </c>
      <c r="K362" s="79">
        <v>130</v>
      </c>
      <c r="L362" s="79"/>
      <c r="M362" s="79" t="s">
        <v>33</v>
      </c>
      <c r="N362" s="37"/>
      <c r="O362" s="195"/>
      <c r="P362" s="195"/>
    </row>
    <row r="363" ht="26" customHeight="1" spans="1:16">
      <c r="A363" s="37">
        <v>359</v>
      </c>
      <c r="B363" s="79" t="s">
        <v>3569</v>
      </c>
      <c r="C363" s="79"/>
      <c r="D363" s="79" t="s">
        <v>3561</v>
      </c>
      <c r="E363" s="79" t="s">
        <v>22</v>
      </c>
      <c r="F363" s="79" t="s">
        <v>3566</v>
      </c>
      <c r="G363" s="79">
        <v>6</v>
      </c>
      <c r="H363" s="79">
        <v>24</v>
      </c>
      <c r="I363" s="79">
        <f t="shared" si="5"/>
        <v>144</v>
      </c>
      <c r="J363" s="79" t="s">
        <v>3314</v>
      </c>
      <c r="K363" s="79">
        <v>130</v>
      </c>
      <c r="L363" s="79"/>
      <c r="M363" s="79" t="s">
        <v>33</v>
      </c>
      <c r="N363" s="37"/>
      <c r="O363" s="195"/>
      <c r="P363" s="195"/>
    </row>
    <row r="364" ht="26" customHeight="1" spans="1:16">
      <c r="A364" s="37">
        <v>360</v>
      </c>
      <c r="B364" s="79" t="s">
        <v>3570</v>
      </c>
      <c r="C364" s="79"/>
      <c r="D364" s="79" t="s">
        <v>3571</v>
      </c>
      <c r="E364" s="79" t="s">
        <v>22</v>
      </c>
      <c r="F364" s="79" t="s">
        <v>453</v>
      </c>
      <c r="G364" s="79">
        <v>60</v>
      </c>
      <c r="H364" s="79">
        <v>65</v>
      </c>
      <c r="I364" s="79">
        <f t="shared" si="5"/>
        <v>3900</v>
      </c>
      <c r="J364" s="79" t="s">
        <v>3314</v>
      </c>
      <c r="K364" s="79">
        <v>130</v>
      </c>
      <c r="L364" s="79"/>
      <c r="M364" s="79" t="s">
        <v>33</v>
      </c>
      <c r="N364" s="37"/>
      <c r="O364" s="195"/>
      <c r="P364" s="195"/>
    </row>
    <row r="365" ht="26" customHeight="1" spans="1:16">
      <c r="A365" s="37">
        <v>361</v>
      </c>
      <c r="B365" s="79" t="s">
        <v>3572</v>
      </c>
      <c r="C365" s="79"/>
      <c r="D365" s="79" t="s">
        <v>3573</v>
      </c>
      <c r="E365" s="79" t="s">
        <v>22</v>
      </c>
      <c r="F365" s="79" t="s">
        <v>453</v>
      </c>
      <c r="G365" s="79">
        <v>2</v>
      </c>
      <c r="H365" s="79">
        <v>18</v>
      </c>
      <c r="I365" s="79">
        <f t="shared" si="5"/>
        <v>36</v>
      </c>
      <c r="J365" s="79" t="s">
        <v>3314</v>
      </c>
      <c r="K365" s="79">
        <v>130</v>
      </c>
      <c r="L365" s="79"/>
      <c r="M365" s="79" t="s">
        <v>33</v>
      </c>
      <c r="N365" s="37"/>
      <c r="O365" s="195"/>
      <c r="P365" s="195"/>
    </row>
    <row r="366" ht="26" customHeight="1" spans="1:16">
      <c r="A366" s="37">
        <v>362</v>
      </c>
      <c r="B366" s="79" t="s">
        <v>3574</v>
      </c>
      <c r="C366" s="79"/>
      <c r="D366" s="79" t="s">
        <v>1944</v>
      </c>
      <c r="E366" s="79" t="s">
        <v>22</v>
      </c>
      <c r="F366" s="79" t="s">
        <v>32</v>
      </c>
      <c r="G366" s="79">
        <v>60</v>
      </c>
      <c r="H366" s="79">
        <v>5.4</v>
      </c>
      <c r="I366" s="79">
        <f t="shared" si="5"/>
        <v>324</v>
      </c>
      <c r="J366" s="79" t="s">
        <v>3314</v>
      </c>
      <c r="K366" s="79">
        <v>130</v>
      </c>
      <c r="L366" s="79"/>
      <c r="M366" s="79" t="s">
        <v>33</v>
      </c>
      <c r="N366" s="37"/>
      <c r="O366" s="195"/>
      <c r="P366" s="195"/>
    </row>
    <row r="367" ht="26" customHeight="1" spans="1:16">
      <c r="A367" s="37">
        <v>363</v>
      </c>
      <c r="B367" s="79" t="s">
        <v>3575</v>
      </c>
      <c r="C367" s="79"/>
      <c r="D367" s="79" t="s">
        <v>1945</v>
      </c>
      <c r="E367" s="79" t="s">
        <v>22</v>
      </c>
      <c r="F367" s="79" t="s">
        <v>32</v>
      </c>
      <c r="G367" s="79">
        <v>60</v>
      </c>
      <c r="H367" s="79">
        <v>6</v>
      </c>
      <c r="I367" s="79">
        <f t="shared" si="5"/>
        <v>360</v>
      </c>
      <c r="J367" s="79" t="s">
        <v>3314</v>
      </c>
      <c r="K367" s="79">
        <v>130</v>
      </c>
      <c r="L367" s="79"/>
      <c r="M367" s="79" t="s">
        <v>33</v>
      </c>
      <c r="N367" s="37"/>
      <c r="O367" s="195"/>
      <c r="P367" s="195"/>
    </row>
    <row r="368" ht="26" customHeight="1" spans="1:16">
      <c r="A368" s="37">
        <v>364</v>
      </c>
      <c r="B368" s="79" t="s">
        <v>3576</v>
      </c>
      <c r="C368" s="79"/>
      <c r="D368" s="79" t="s">
        <v>3577</v>
      </c>
      <c r="E368" s="79" t="s">
        <v>22</v>
      </c>
      <c r="F368" s="79" t="s">
        <v>32</v>
      </c>
      <c r="G368" s="79">
        <v>60</v>
      </c>
      <c r="H368" s="79">
        <v>17.5</v>
      </c>
      <c r="I368" s="79">
        <f t="shared" si="5"/>
        <v>1050</v>
      </c>
      <c r="J368" s="79" t="s">
        <v>3314</v>
      </c>
      <c r="K368" s="79">
        <v>130</v>
      </c>
      <c r="L368" s="79"/>
      <c r="M368" s="79" t="s">
        <v>33</v>
      </c>
      <c r="N368" s="37"/>
      <c r="O368" s="195"/>
      <c r="P368" s="195"/>
    </row>
    <row r="369" ht="26" customHeight="1" spans="1:16">
      <c r="A369" s="37">
        <v>365</v>
      </c>
      <c r="B369" s="79" t="s">
        <v>3578</v>
      </c>
      <c r="C369" s="79"/>
      <c r="D369" s="79" t="s">
        <v>846</v>
      </c>
      <c r="E369" s="79" t="s">
        <v>22</v>
      </c>
      <c r="F369" s="79" t="s">
        <v>32</v>
      </c>
      <c r="G369" s="79">
        <v>60</v>
      </c>
      <c r="H369" s="79">
        <v>18</v>
      </c>
      <c r="I369" s="79">
        <f t="shared" si="5"/>
        <v>1080</v>
      </c>
      <c r="J369" s="79" t="s">
        <v>3314</v>
      </c>
      <c r="K369" s="79">
        <v>130</v>
      </c>
      <c r="L369" s="79"/>
      <c r="M369" s="79" t="s">
        <v>33</v>
      </c>
      <c r="N369" s="37"/>
      <c r="O369" s="195"/>
      <c r="P369" s="195"/>
    </row>
    <row r="370" ht="26" customHeight="1" spans="1:16">
      <c r="A370" s="37">
        <v>366</v>
      </c>
      <c r="B370" s="79" t="s">
        <v>3579</v>
      </c>
      <c r="C370" s="79"/>
      <c r="D370" s="79" t="s">
        <v>3580</v>
      </c>
      <c r="E370" s="79" t="s">
        <v>22</v>
      </c>
      <c r="F370" s="79" t="s">
        <v>3563</v>
      </c>
      <c r="G370" s="79">
        <v>10</v>
      </c>
      <c r="H370" s="79">
        <v>55</v>
      </c>
      <c r="I370" s="79">
        <f t="shared" si="5"/>
        <v>550</v>
      </c>
      <c r="J370" s="79" t="s">
        <v>3314</v>
      </c>
      <c r="K370" s="79">
        <v>130</v>
      </c>
      <c r="L370" s="79"/>
      <c r="M370" s="79" t="s">
        <v>33</v>
      </c>
      <c r="N370" s="37"/>
      <c r="O370" s="195"/>
      <c r="P370" s="195"/>
    </row>
    <row r="371" ht="26" customHeight="1" spans="1:16">
      <c r="A371" s="37">
        <v>367</v>
      </c>
      <c r="B371" s="79" t="s">
        <v>3581</v>
      </c>
      <c r="C371" s="79"/>
      <c r="D371" s="79" t="s">
        <v>3580</v>
      </c>
      <c r="E371" s="79" t="s">
        <v>22</v>
      </c>
      <c r="F371" s="79" t="s">
        <v>3563</v>
      </c>
      <c r="G371" s="79">
        <v>10</v>
      </c>
      <c r="H371" s="79">
        <v>55</v>
      </c>
      <c r="I371" s="79">
        <f t="shared" si="5"/>
        <v>550</v>
      </c>
      <c r="J371" s="79" t="s">
        <v>3314</v>
      </c>
      <c r="K371" s="79">
        <v>130</v>
      </c>
      <c r="L371" s="79"/>
      <c r="M371" s="79" t="s">
        <v>33</v>
      </c>
      <c r="N371" s="37"/>
      <c r="O371" s="195"/>
      <c r="P371" s="195"/>
    </row>
    <row r="372" ht="26" customHeight="1" spans="1:16">
      <c r="A372" s="37">
        <v>368</v>
      </c>
      <c r="B372" s="79" t="s">
        <v>3582</v>
      </c>
      <c r="C372" s="79"/>
      <c r="D372" s="79" t="s">
        <v>3580</v>
      </c>
      <c r="E372" s="79" t="s">
        <v>22</v>
      </c>
      <c r="F372" s="79" t="s">
        <v>3563</v>
      </c>
      <c r="G372" s="79">
        <v>10</v>
      </c>
      <c r="H372" s="79">
        <v>70</v>
      </c>
      <c r="I372" s="79">
        <f t="shared" si="5"/>
        <v>700</v>
      </c>
      <c r="J372" s="79" t="s">
        <v>3314</v>
      </c>
      <c r="K372" s="79">
        <v>130</v>
      </c>
      <c r="L372" s="79"/>
      <c r="M372" s="79" t="s">
        <v>33</v>
      </c>
      <c r="N372" s="37"/>
      <c r="O372" s="195"/>
      <c r="P372" s="195"/>
    </row>
    <row r="373" ht="26" customHeight="1" spans="1:16">
      <c r="A373" s="37">
        <v>369</v>
      </c>
      <c r="B373" s="79" t="s">
        <v>3583</v>
      </c>
      <c r="C373" s="79"/>
      <c r="D373" s="79" t="s">
        <v>3580</v>
      </c>
      <c r="E373" s="79" t="s">
        <v>22</v>
      </c>
      <c r="F373" s="79" t="s">
        <v>3563</v>
      </c>
      <c r="G373" s="79">
        <v>10</v>
      </c>
      <c r="H373" s="79">
        <v>85</v>
      </c>
      <c r="I373" s="79">
        <f t="shared" si="5"/>
        <v>850</v>
      </c>
      <c r="J373" s="79" t="s">
        <v>3314</v>
      </c>
      <c r="K373" s="79">
        <v>130</v>
      </c>
      <c r="L373" s="79"/>
      <c r="M373" s="79" t="s">
        <v>33</v>
      </c>
      <c r="N373" s="37"/>
      <c r="O373" s="195"/>
      <c r="P373" s="195"/>
    </row>
    <row r="374" ht="26" customHeight="1" spans="1:16">
      <c r="A374" s="37">
        <v>370</v>
      </c>
      <c r="B374" s="79" t="s">
        <v>3584</v>
      </c>
      <c r="C374" s="79"/>
      <c r="D374" s="79" t="s">
        <v>3542</v>
      </c>
      <c r="E374" s="79" t="s">
        <v>22</v>
      </c>
      <c r="F374" s="79" t="s">
        <v>32</v>
      </c>
      <c r="G374" s="79">
        <v>60</v>
      </c>
      <c r="H374" s="79">
        <v>44</v>
      </c>
      <c r="I374" s="79">
        <f t="shared" si="5"/>
        <v>2640</v>
      </c>
      <c r="J374" s="79" t="s">
        <v>3314</v>
      </c>
      <c r="K374" s="79">
        <v>130</v>
      </c>
      <c r="L374" s="79"/>
      <c r="M374" s="79" t="s">
        <v>33</v>
      </c>
      <c r="N374" s="37"/>
      <c r="O374" s="195"/>
      <c r="P374" s="195"/>
    </row>
    <row r="375" ht="26" customHeight="1" spans="1:16">
      <c r="A375" s="37">
        <v>371</v>
      </c>
      <c r="B375" s="79" t="s">
        <v>3585</v>
      </c>
      <c r="C375" s="79"/>
      <c r="D375" s="79" t="s">
        <v>3542</v>
      </c>
      <c r="E375" s="79" t="s">
        <v>22</v>
      </c>
      <c r="F375" s="79" t="s">
        <v>32</v>
      </c>
      <c r="G375" s="79">
        <v>60</v>
      </c>
      <c r="H375" s="79">
        <v>34</v>
      </c>
      <c r="I375" s="79">
        <f t="shared" si="5"/>
        <v>2040</v>
      </c>
      <c r="J375" s="79" t="s">
        <v>3314</v>
      </c>
      <c r="K375" s="79">
        <v>130</v>
      </c>
      <c r="L375" s="79"/>
      <c r="M375" s="79" t="s">
        <v>33</v>
      </c>
      <c r="N375" s="37"/>
      <c r="O375" s="195"/>
      <c r="P375" s="195"/>
    </row>
    <row r="376" ht="26" customHeight="1" spans="1:16">
      <c r="A376" s="37">
        <v>372</v>
      </c>
      <c r="B376" s="79" t="s">
        <v>3586</v>
      </c>
      <c r="C376" s="79"/>
      <c r="D376" s="79" t="s">
        <v>1271</v>
      </c>
      <c r="E376" s="79" t="s">
        <v>22</v>
      </c>
      <c r="F376" s="79" t="s">
        <v>32</v>
      </c>
      <c r="G376" s="79">
        <v>60</v>
      </c>
      <c r="H376" s="79">
        <v>35</v>
      </c>
      <c r="I376" s="79">
        <f t="shared" si="5"/>
        <v>2100</v>
      </c>
      <c r="J376" s="79" t="s">
        <v>3314</v>
      </c>
      <c r="K376" s="79">
        <v>130</v>
      </c>
      <c r="L376" s="79"/>
      <c r="M376" s="79" t="s">
        <v>33</v>
      </c>
      <c r="N376" s="37"/>
      <c r="O376" s="195"/>
      <c r="P376" s="195"/>
    </row>
    <row r="377" ht="26" customHeight="1" spans="1:16">
      <c r="A377" s="37">
        <v>373</v>
      </c>
      <c r="B377" s="79" t="s">
        <v>3587</v>
      </c>
      <c r="C377" s="79"/>
      <c r="D377" s="79" t="s">
        <v>1271</v>
      </c>
      <c r="E377" s="79" t="s">
        <v>22</v>
      </c>
      <c r="F377" s="79" t="s">
        <v>32</v>
      </c>
      <c r="G377" s="79">
        <v>60</v>
      </c>
      <c r="H377" s="79">
        <v>23</v>
      </c>
      <c r="I377" s="79">
        <f t="shared" si="5"/>
        <v>1380</v>
      </c>
      <c r="J377" s="79" t="s">
        <v>3314</v>
      </c>
      <c r="K377" s="79">
        <v>130</v>
      </c>
      <c r="L377" s="79"/>
      <c r="M377" s="79" t="s">
        <v>33</v>
      </c>
      <c r="N377" s="37"/>
      <c r="O377" s="195"/>
      <c r="P377" s="195"/>
    </row>
    <row r="378" ht="26" customHeight="1" spans="1:16">
      <c r="A378" s="37">
        <v>374</v>
      </c>
      <c r="B378" s="79" t="s">
        <v>3584</v>
      </c>
      <c r="C378" s="79"/>
      <c r="D378" s="79" t="s">
        <v>3496</v>
      </c>
      <c r="E378" s="79" t="s">
        <v>22</v>
      </c>
      <c r="F378" s="79" t="s">
        <v>32</v>
      </c>
      <c r="G378" s="79">
        <v>60</v>
      </c>
      <c r="H378" s="79">
        <v>44</v>
      </c>
      <c r="I378" s="79">
        <f t="shared" si="5"/>
        <v>2640</v>
      </c>
      <c r="J378" s="79" t="s">
        <v>3314</v>
      </c>
      <c r="K378" s="79">
        <v>130</v>
      </c>
      <c r="L378" s="79"/>
      <c r="M378" s="79" t="s">
        <v>33</v>
      </c>
      <c r="N378" s="37"/>
      <c r="O378" s="195"/>
      <c r="P378" s="195"/>
    </row>
    <row r="379" ht="26" customHeight="1" spans="1:16">
      <c r="A379" s="37">
        <v>375</v>
      </c>
      <c r="B379" s="79" t="s">
        <v>3588</v>
      </c>
      <c r="C379" s="79"/>
      <c r="D379" s="79" t="s">
        <v>846</v>
      </c>
      <c r="E379" s="79" t="s">
        <v>22</v>
      </c>
      <c r="F379" s="79" t="s">
        <v>32</v>
      </c>
      <c r="G379" s="79">
        <v>60</v>
      </c>
      <c r="H379" s="79">
        <v>25</v>
      </c>
      <c r="I379" s="79">
        <f t="shared" si="5"/>
        <v>1500</v>
      </c>
      <c r="J379" s="79" t="s">
        <v>3314</v>
      </c>
      <c r="K379" s="79">
        <v>130</v>
      </c>
      <c r="L379" s="79"/>
      <c r="M379" s="79" t="s">
        <v>33</v>
      </c>
      <c r="N379" s="37"/>
      <c r="O379" s="195"/>
      <c r="P379" s="195"/>
    </row>
    <row r="380" ht="26" customHeight="1" spans="1:16">
      <c r="A380" s="37">
        <v>376</v>
      </c>
      <c r="B380" s="79" t="s">
        <v>481</v>
      </c>
      <c r="C380" s="79"/>
      <c r="D380" s="79" t="s">
        <v>3589</v>
      </c>
      <c r="E380" s="79" t="s">
        <v>22</v>
      </c>
      <c r="F380" s="79" t="s">
        <v>45</v>
      </c>
      <c r="G380" s="79">
        <v>15</v>
      </c>
      <c r="H380" s="79">
        <v>16</v>
      </c>
      <c r="I380" s="79">
        <f t="shared" si="5"/>
        <v>240</v>
      </c>
      <c r="J380" s="79" t="s">
        <v>3330</v>
      </c>
      <c r="K380" s="79">
        <v>149</v>
      </c>
      <c r="L380" s="79"/>
      <c r="M380" s="79" t="s">
        <v>33</v>
      </c>
      <c r="N380" s="37"/>
      <c r="O380" s="195"/>
      <c r="P380" s="195"/>
    </row>
    <row r="381" ht="26" customHeight="1" spans="1:16">
      <c r="A381" s="37">
        <v>377</v>
      </c>
      <c r="B381" s="79" t="s">
        <v>3590</v>
      </c>
      <c r="C381" s="79"/>
      <c r="D381" s="79" t="s">
        <v>3591</v>
      </c>
      <c r="E381" s="79" t="s">
        <v>22</v>
      </c>
      <c r="F381" s="79" t="s">
        <v>453</v>
      </c>
      <c r="G381" s="79">
        <v>7</v>
      </c>
      <c r="H381" s="79">
        <v>14</v>
      </c>
      <c r="I381" s="79">
        <f t="shared" si="5"/>
        <v>98</v>
      </c>
      <c r="J381" s="79" t="s">
        <v>3330</v>
      </c>
      <c r="K381" s="79">
        <v>149</v>
      </c>
      <c r="L381" s="79"/>
      <c r="M381" s="79" t="s">
        <v>33</v>
      </c>
      <c r="N381" s="37"/>
      <c r="O381" s="195"/>
      <c r="P381" s="195"/>
    </row>
    <row r="382" ht="26" customHeight="1" spans="1:16">
      <c r="A382" s="37">
        <v>378</v>
      </c>
      <c r="B382" s="79" t="s">
        <v>449</v>
      </c>
      <c r="C382" s="79"/>
      <c r="D382" s="79" t="s">
        <v>3592</v>
      </c>
      <c r="E382" s="79" t="s">
        <v>22</v>
      </c>
      <c r="F382" s="79" t="s">
        <v>32</v>
      </c>
      <c r="G382" s="79">
        <v>7</v>
      </c>
      <c r="H382" s="79">
        <v>6.5</v>
      </c>
      <c r="I382" s="79">
        <f t="shared" si="5"/>
        <v>45.5</v>
      </c>
      <c r="J382" s="79" t="s">
        <v>3330</v>
      </c>
      <c r="K382" s="79">
        <v>149</v>
      </c>
      <c r="L382" s="79"/>
      <c r="M382" s="79" t="s">
        <v>33</v>
      </c>
      <c r="N382" s="37"/>
      <c r="O382" s="195"/>
      <c r="P382" s="195"/>
    </row>
    <row r="383" ht="26" customHeight="1" spans="1:16">
      <c r="A383" s="37">
        <v>379</v>
      </c>
      <c r="B383" s="79" t="s">
        <v>449</v>
      </c>
      <c r="C383" s="79"/>
      <c r="D383" s="79" t="s">
        <v>3591</v>
      </c>
      <c r="E383" s="79" t="s">
        <v>22</v>
      </c>
      <c r="F383" s="79" t="s">
        <v>32</v>
      </c>
      <c r="G383" s="79">
        <v>7</v>
      </c>
      <c r="H383" s="79">
        <v>12</v>
      </c>
      <c r="I383" s="79">
        <f t="shared" si="5"/>
        <v>84</v>
      </c>
      <c r="J383" s="79" t="s">
        <v>3330</v>
      </c>
      <c r="K383" s="79">
        <v>149</v>
      </c>
      <c r="L383" s="79"/>
      <c r="M383" s="79" t="s">
        <v>33</v>
      </c>
      <c r="N383" s="37"/>
      <c r="O383" s="195"/>
      <c r="P383" s="195"/>
    </row>
    <row r="384" ht="26" customHeight="1" spans="1:16">
      <c r="A384" s="37">
        <v>380</v>
      </c>
      <c r="B384" s="79" t="s">
        <v>3593</v>
      </c>
      <c r="C384" s="79"/>
      <c r="D384" s="79" t="s">
        <v>3594</v>
      </c>
      <c r="E384" s="79" t="s">
        <v>22</v>
      </c>
      <c r="F384" s="79" t="s">
        <v>45</v>
      </c>
      <c r="G384" s="79">
        <v>10</v>
      </c>
      <c r="H384" s="79">
        <v>18</v>
      </c>
      <c r="I384" s="79">
        <f t="shared" si="5"/>
        <v>180</v>
      </c>
      <c r="J384" s="79" t="s">
        <v>3595</v>
      </c>
      <c r="K384" s="79">
        <v>440</v>
      </c>
      <c r="L384" s="79"/>
      <c r="M384" s="79" t="s">
        <v>33</v>
      </c>
      <c r="N384" s="37"/>
      <c r="O384" s="195"/>
      <c r="P384" s="195"/>
    </row>
    <row r="385" ht="26" customHeight="1" spans="1:16">
      <c r="A385" s="37">
        <v>381</v>
      </c>
      <c r="B385" s="79" t="s">
        <v>3596</v>
      </c>
      <c r="C385" s="79"/>
      <c r="D385" s="79" t="s">
        <v>3597</v>
      </c>
      <c r="E385" s="79" t="s">
        <v>22</v>
      </c>
      <c r="F385" s="79" t="s">
        <v>45</v>
      </c>
      <c r="G385" s="79">
        <v>40</v>
      </c>
      <c r="H385" s="79">
        <v>16</v>
      </c>
      <c r="I385" s="79">
        <f t="shared" si="5"/>
        <v>640</v>
      </c>
      <c r="J385" s="79" t="s">
        <v>3595</v>
      </c>
      <c r="K385" s="79">
        <v>440</v>
      </c>
      <c r="L385" s="79"/>
      <c r="M385" s="79" t="s">
        <v>33</v>
      </c>
      <c r="N385" s="37"/>
      <c r="O385" s="195"/>
      <c r="P385" s="195"/>
    </row>
    <row r="386" ht="26" customHeight="1" spans="1:16">
      <c r="A386" s="37">
        <v>382</v>
      </c>
      <c r="B386" s="79" t="s">
        <v>3598</v>
      </c>
      <c r="C386" s="79"/>
      <c r="D386" s="79" t="s">
        <v>3599</v>
      </c>
      <c r="E386" s="79" t="s">
        <v>22</v>
      </c>
      <c r="F386" s="79" t="s">
        <v>178</v>
      </c>
      <c r="G386" s="79">
        <v>4</v>
      </c>
      <c r="H386" s="79">
        <v>300</v>
      </c>
      <c r="I386" s="79">
        <f t="shared" si="5"/>
        <v>1200</v>
      </c>
      <c r="J386" s="79" t="s">
        <v>3595</v>
      </c>
      <c r="K386" s="79">
        <v>440</v>
      </c>
      <c r="L386" s="79"/>
      <c r="M386" s="79" t="s">
        <v>33</v>
      </c>
      <c r="N386" s="37"/>
      <c r="O386" s="195"/>
      <c r="P386" s="195"/>
    </row>
    <row r="387" ht="26" customHeight="1" spans="1:16">
      <c r="A387" s="37">
        <v>383</v>
      </c>
      <c r="B387" s="79" t="s">
        <v>3600</v>
      </c>
      <c r="C387" s="79"/>
      <c r="D387" s="79" t="s">
        <v>3601</v>
      </c>
      <c r="E387" s="79" t="s">
        <v>22</v>
      </c>
      <c r="F387" s="79" t="s">
        <v>23</v>
      </c>
      <c r="G387" s="79">
        <v>2</v>
      </c>
      <c r="H387" s="79">
        <v>13</v>
      </c>
      <c r="I387" s="79">
        <f t="shared" si="5"/>
        <v>26</v>
      </c>
      <c r="J387" s="79" t="s">
        <v>3595</v>
      </c>
      <c r="K387" s="79">
        <v>440</v>
      </c>
      <c r="L387" s="79"/>
      <c r="M387" s="79" t="s">
        <v>33</v>
      </c>
      <c r="N387" s="37"/>
      <c r="O387" s="195"/>
      <c r="P387" s="195"/>
    </row>
    <row r="388" ht="26" customHeight="1" spans="1:16">
      <c r="A388" s="37">
        <v>384</v>
      </c>
      <c r="B388" s="79" t="s">
        <v>3600</v>
      </c>
      <c r="C388" s="79"/>
      <c r="D388" s="79" t="s">
        <v>3602</v>
      </c>
      <c r="E388" s="79" t="s">
        <v>22</v>
      </c>
      <c r="F388" s="79" t="s">
        <v>23</v>
      </c>
      <c r="G388" s="79">
        <v>2</v>
      </c>
      <c r="H388" s="79">
        <v>25</v>
      </c>
      <c r="I388" s="79">
        <f t="shared" si="5"/>
        <v>50</v>
      </c>
      <c r="J388" s="79" t="s">
        <v>3595</v>
      </c>
      <c r="K388" s="79">
        <v>440</v>
      </c>
      <c r="L388" s="79"/>
      <c r="M388" s="79" t="s">
        <v>33</v>
      </c>
      <c r="N388" s="37"/>
      <c r="O388" s="195"/>
      <c r="P388" s="195"/>
    </row>
    <row r="389" ht="26" customHeight="1" spans="1:16">
      <c r="A389" s="37">
        <v>385</v>
      </c>
      <c r="B389" s="79" t="s">
        <v>585</v>
      </c>
      <c r="C389" s="79"/>
      <c r="D389" s="79" t="s">
        <v>826</v>
      </c>
      <c r="E389" s="79" t="s">
        <v>22</v>
      </c>
      <c r="F389" s="79" t="s">
        <v>45</v>
      </c>
      <c r="G389" s="79">
        <v>2</v>
      </c>
      <c r="H389" s="79">
        <v>70</v>
      </c>
      <c r="I389" s="79">
        <f t="shared" ref="I389:I452" si="6">G389*H389</f>
        <v>140</v>
      </c>
      <c r="J389" s="79" t="s">
        <v>3595</v>
      </c>
      <c r="K389" s="79">
        <v>440</v>
      </c>
      <c r="L389" s="79"/>
      <c r="M389" s="79" t="s">
        <v>33</v>
      </c>
      <c r="N389" s="37"/>
      <c r="O389" s="195"/>
      <c r="P389" s="195"/>
    </row>
    <row r="390" ht="26" customHeight="1" spans="1:16">
      <c r="A390" s="37">
        <v>386</v>
      </c>
      <c r="B390" s="79" t="s">
        <v>3603</v>
      </c>
      <c r="C390" s="79"/>
      <c r="D390" s="79" t="s">
        <v>3604</v>
      </c>
      <c r="E390" s="79" t="s">
        <v>22</v>
      </c>
      <c r="F390" s="79" t="s">
        <v>23</v>
      </c>
      <c r="G390" s="79">
        <v>20</v>
      </c>
      <c r="H390" s="79">
        <v>11</v>
      </c>
      <c r="I390" s="79">
        <f t="shared" si="6"/>
        <v>220</v>
      </c>
      <c r="J390" s="79" t="s">
        <v>3595</v>
      </c>
      <c r="K390" s="79">
        <v>440</v>
      </c>
      <c r="L390" s="79"/>
      <c r="M390" s="79" t="s">
        <v>33</v>
      </c>
      <c r="N390" s="37"/>
      <c r="O390" s="195"/>
      <c r="P390" s="195"/>
    </row>
    <row r="391" ht="26" customHeight="1" spans="1:16">
      <c r="A391" s="37">
        <v>387</v>
      </c>
      <c r="B391" s="79" t="s">
        <v>3605</v>
      </c>
      <c r="C391" s="79"/>
      <c r="D391" s="79" t="s">
        <v>3604</v>
      </c>
      <c r="E391" s="79" t="s">
        <v>22</v>
      </c>
      <c r="F391" s="79" t="s">
        <v>23</v>
      </c>
      <c r="G391" s="79">
        <v>5</v>
      </c>
      <c r="H391" s="79">
        <v>23</v>
      </c>
      <c r="I391" s="79">
        <f t="shared" si="6"/>
        <v>115</v>
      </c>
      <c r="J391" s="79" t="s">
        <v>3595</v>
      </c>
      <c r="K391" s="79">
        <v>440</v>
      </c>
      <c r="L391" s="79"/>
      <c r="M391" s="79" t="s">
        <v>33</v>
      </c>
      <c r="N391" s="37"/>
      <c r="O391" s="195"/>
      <c r="P391" s="195"/>
    </row>
    <row r="392" ht="26" customHeight="1" spans="1:16">
      <c r="A392" s="37">
        <v>388</v>
      </c>
      <c r="B392" s="79" t="s">
        <v>3606</v>
      </c>
      <c r="C392" s="79"/>
      <c r="D392" s="79" t="s">
        <v>3607</v>
      </c>
      <c r="E392" s="79" t="s">
        <v>22</v>
      </c>
      <c r="F392" s="79" t="s">
        <v>45</v>
      </c>
      <c r="G392" s="79">
        <v>5</v>
      </c>
      <c r="H392" s="79">
        <v>15</v>
      </c>
      <c r="I392" s="79">
        <f t="shared" si="6"/>
        <v>75</v>
      </c>
      <c r="J392" s="79" t="s">
        <v>3595</v>
      </c>
      <c r="K392" s="79">
        <v>440</v>
      </c>
      <c r="L392" s="79"/>
      <c r="M392" s="79" t="s">
        <v>33</v>
      </c>
      <c r="N392" s="37"/>
      <c r="O392" s="195"/>
      <c r="P392" s="195"/>
    </row>
    <row r="393" ht="26" customHeight="1" spans="1:16">
      <c r="A393" s="37">
        <v>389</v>
      </c>
      <c r="B393" s="79" t="s">
        <v>3606</v>
      </c>
      <c r="C393" s="79"/>
      <c r="D393" s="79" t="s">
        <v>3608</v>
      </c>
      <c r="E393" s="79" t="s">
        <v>22</v>
      </c>
      <c r="F393" s="79" t="s">
        <v>45</v>
      </c>
      <c r="G393" s="79">
        <v>20</v>
      </c>
      <c r="H393" s="79">
        <v>18</v>
      </c>
      <c r="I393" s="79">
        <f t="shared" si="6"/>
        <v>360</v>
      </c>
      <c r="J393" s="79" t="s">
        <v>3595</v>
      </c>
      <c r="K393" s="79">
        <v>440</v>
      </c>
      <c r="L393" s="79"/>
      <c r="M393" s="79" t="s">
        <v>33</v>
      </c>
      <c r="N393" s="37"/>
      <c r="O393" s="195"/>
      <c r="P393" s="195"/>
    </row>
    <row r="394" ht="26" customHeight="1" spans="1:16">
      <c r="A394" s="37">
        <v>390</v>
      </c>
      <c r="B394" s="79" t="s">
        <v>3606</v>
      </c>
      <c r="C394" s="79"/>
      <c r="D394" s="79" t="s">
        <v>3609</v>
      </c>
      <c r="E394" s="79" t="s">
        <v>22</v>
      </c>
      <c r="F394" s="79" t="s">
        <v>45</v>
      </c>
      <c r="G394" s="79">
        <v>10</v>
      </c>
      <c r="H394" s="79">
        <v>25</v>
      </c>
      <c r="I394" s="79">
        <f t="shared" si="6"/>
        <v>250</v>
      </c>
      <c r="J394" s="79" t="s">
        <v>3595</v>
      </c>
      <c r="K394" s="79">
        <v>440</v>
      </c>
      <c r="L394" s="79"/>
      <c r="M394" s="79" t="s">
        <v>33</v>
      </c>
      <c r="N394" s="37"/>
      <c r="O394" s="195"/>
      <c r="P394" s="195"/>
    </row>
    <row r="395" ht="26" customHeight="1" spans="1:16">
      <c r="A395" s="37">
        <v>391</v>
      </c>
      <c r="B395" s="79" t="s">
        <v>3610</v>
      </c>
      <c r="C395" s="79"/>
      <c r="D395" s="79" t="s">
        <v>3611</v>
      </c>
      <c r="E395" s="79" t="s">
        <v>22</v>
      </c>
      <c r="F395" s="79" t="s">
        <v>23</v>
      </c>
      <c r="G395" s="79">
        <v>100</v>
      </c>
      <c r="H395" s="79">
        <v>6</v>
      </c>
      <c r="I395" s="79">
        <f t="shared" si="6"/>
        <v>600</v>
      </c>
      <c r="J395" s="79" t="s">
        <v>3595</v>
      </c>
      <c r="K395" s="79">
        <v>440</v>
      </c>
      <c r="L395" s="79"/>
      <c r="M395" s="79" t="s">
        <v>33</v>
      </c>
      <c r="N395" s="37"/>
      <c r="O395" s="195"/>
      <c r="P395" s="195"/>
    </row>
    <row r="396" ht="26" customHeight="1" spans="1:16">
      <c r="A396" s="37">
        <v>392</v>
      </c>
      <c r="B396" s="79" t="s">
        <v>3612</v>
      </c>
      <c r="C396" s="79"/>
      <c r="D396" s="79" t="s">
        <v>3613</v>
      </c>
      <c r="E396" s="79" t="s">
        <v>22</v>
      </c>
      <c r="F396" s="79" t="s">
        <v>32</v>
      </c>
      <c r="G396" s="79">
        <v>30</v>
      </c>
      <c r="H396" s="79">
        <v>18</v>
      </c>
      <c r="I396" s="79">
        <f t="shared" si="6"/>
        <v>540</v>
      </c>
      <c r="J396" s="79" t="s">
        <v>3353</v>
      </c>
      <c r="K396" s="79">
        <v>151</v>
      </c>
      <c r="L396" s="79"/>
      <c r="M396" s="79" t="s">
        <v>33</v>
      </c>
      <c r="N396" s="37"/>
      <c r="O396" s="195"/>
      <c r="P396" s="195"/>
    </row>
    <row r="397" ht="26" customHeight="1" spans="1:16">
      <c r="A397" s="37">
        <v>393</v>
      </c>
      <c r="B397" s="79" t="s">
        <v>704</v>
      </c>
      <c r="C397" s="79"/>
      <c r="D397" s="79" t="s">
        <v>3614</v>
      </c>
      <c r="E397" s="79" t="s">
        <v>22</v>
      </c>
      <c r="F397" s="79" t="s">
        <v>45</v>
      </c>
      <c r="G397" s="79">
        <v>5</v>
      </c>
      <c r="H397" s="79">
        <v>12</v>
      </c>
      <c r="I397" s="79">
        <f t="shared" si="6"/>
        <v>60</v>
      </c>
      <c r="J397" s="79" t="s">
        <v>3377</v>
      </c>
      <c r="K397" s="79">
        <v>159</v>
      </c>
      <c r="L397" s="79"/>
      <c r="M397" s="79" t="s">
        <v>33</v>
      </c>
      <c r="N397" s="37"/>
      <c r="O397" s="195"/>
      <c r="P397" s="195"/>
    </row>
    <row r="398" ht="26" customHeight="1" spans="1:16">
      <c r="A398" s="37">
        <v>394</v>
      </c>
      <c r="B398" s="79" t="s">
        <v>163</v>
      </c>
      <c r="C398" s="79"/>
      <c r="D398" s="79" t="s">
        <v>3615</v>
      </c>
      <c r="E398" s="79" t="s">
        <v>22</v>
      </c>
      <c r="F398" s="79" t="s">
        <v>45</v>
      </c>
      <c r="G398" s="79">
        <v>5</v>
      </c>
      <c r="H398" s="79">
        <v>18</v>
      </c>
      <c r="I398" s="79">
        <f t="shared" si="6"/>
        <v>90</v>
      </c>
      <c r="J398" s="79" t="s">
        <v>3377</v>
      </c>
      <c r="K398" s="79">
        <v>159</v>
      </c>
      <c r="L398" s="79"/>
      <c r="M398" s="79" t="s">
        <v>33</v>
      </c>
      <c r="N398" s="37"/>
      <c r="O398" s="195"/>
      <c r="P398" s="195"/>
    </row>
    <row r="399" ht="26" customHeight="1" spans="1:16">
      <c r="A399" s="37">
        <v>395</v>
      </c>
      <c r="B399" s="79" t="s">
        <v>91</v>
      </c>
      <c r="C399" s="79"/>
      <c r="D399" s="79" t="s">
        <v>3616</v>
      </c>
      <c r="E399" s="79" t="s">
        <v>22</v>
      </c>
      <c r="F399" s="79" t="s">
        <v>93</v>
      </c>
      <c r="G399" s="79">
        <v>10</v>
      </c>
      <c r="H399" s="79">
        <v>5</v>
      </c>
      <c r="I399" s="79">
        <f t="shared" si="6"/>
        <v>50</v>
      </c>
      <c r="J399" s="79" t="s">
        <v>3377</v>
      </c>
      <c r="K399" s="79">
        <v>159</v>
      </c>
      <c r="L399" s="79"/>
      <c r="M399" s="79" t="s">
        <v>33</v>
      </c>
      <c r="N399" s="37"/>
      <c r="O399" s="195"/>
      <c r="P399" s="195"/>
    </row>
    <row r="400" ht="26" customHeight="1" spans="1:16">
      <c r="A400" s="37">
        <v>396</v>
      </c>
      <c r="B400" s="79" t="s">
        <v>3617</v>
      </c>
      <c r="C400" s="79"/>
      <c r="D400" s="79" t="s">
        <v>3618</v>
      </c>
      <c r="E400" s="79" t="s">
        <v>22</v>
      </c>
      <c r="F400" s="79" t="s">
        <v>32</v>
      </c>
      <c r="G400" s="79">
        <v>50</v>
      </c>
      <c r="H400" s="79">
        <v>18</v>
      </c>
      <c r="I400" s="79">
        <f t="shared" si="6"/>
        <v>900</v>
      </c>
      <c r="J400" s="79" t="s">
        <v>3384</v>
      </c>
      <c r="K400" s="79">
        <v>159</v>
      </c>
      <c r="L400" s="79"/>
      <c r="M400" s="79" t="s">
        <v>33</v>
      </c>
      <c r="N400" s="37"/>
      <c r="O400" s="195"/>
      <c r="P400" s="195"/>
    </row>
    <row r="401" ht="26" customHeight="1" spans="1:16">
      <c r="A401" s="37">
        <v>397</v>
      </c>
      <c r="B401" s="79" t="s">
        <v>43</v>
      </c>
      <c r="C401" s="79"/>
      <c r="D401" s="79" t="s">
        <v>3619</v>
      </c>
      <c r="E401" s="79" t="s">
        <v>22</v>
      </c>
      <c r="F401" s="79" t="s">
        <v>45</v>
      </c>
      <c r="G401" s="79">
        <v>40</v>
      </c>
      <c r="H401" s="79">
        <v>15</v>
      </c>
      <c r="I401" s="79">
        <f t="shared" si="6"/>
        <v>600</v>
      </c>
      <c r="J401" s="79" t="s">
        <v>3384</v>
      </c>
      <c r="K401" s="79">
        <v>159</v>
      </c>
      <c r="L401" s="79"/>
      <c r="M401" s="79" t="s">
        <v>33</v>
      </c>
      <c r="N401" s="37"/>
      <c r="O401" s="195"/>
      <c r="P401" s="195"/>
    </row>
    <row r="402" ht="26" customHeight="1" spans="1:16">
      <c r="A402" s="37">
        <v>398</v>
      </c>
      <c r="B402" s="79" t="s">
        <v>43</v>
      </c>
      <c r="C402" s="79"/>
      <c r="D402" s="79" t="s">
        <v>3620</v>
      </c>
      <c r="E402" s="79" t="s">
        <v>22</v>
      </c>
      <c r="F402" s="79" t="s">
        <v>45</v>
      </c>
      <c r="G402" s="79">
        <v>30</v>
      </c>
      <c r="H402" s="79">
        <v>11</v>
      </c>
      <c r="I402" s="79">
        <f t="shared" si="6"/>
        <v>330</v>
      </c>
      <c r="J402" s="79" t="s">
        <v>3384</v>
      </c>
      <c r="K402" s="79">
        <v>159</v>
      </c>
      <c r="L402" s="79"/>
      <c r="M402" s="79" t="s">
        <v>33</v>
      </c>
      <c r="N402" s="37"/>
      <c r="O402" s="195"/>
      <c r="P402" s="195"/>
    </row>
    <row r="403" ht="26" customHeight="1" spans="1:16">
      <c r="A403" s="37">
        <v>399</v>
      </c>
      <c r="B403" s="79" t="s">
        <v>3621</v>
      </c>
      <c r="C403" s="196"/>
      <c r="D403" s="79" t="s">
        <v>2057</v>
      </c>
      <c r="E403" s="79" t="s">
        <v>22</v>
      </c>
      <c r="F403" s="79" t="s">
        <v>210</v>
      </c>
      <c r="G403" s="79">
        <v>30</v>
      </c>
      <c r="H403" s="79">
        <v>1.2</v>
      </c>
      <c r="I403" s="79">
        <f t="shared" si="6"/>
        <v>36</v>
      </c>
      <c r="J403" s="79" t="s">
        <v>3384</v>
      </c>
      <c r="K403" s="79">
        <v>159</v>
      </c>
      <c r="L403" s="79"/>
      <c r="M403" s="79" t="s">
        <v>33</v>
      </c>
      <c r="N403" s="37"/>
      <c r="O403" s="195"/>
      <c r="P403" s="195"/>
    </row>
    <row r="404" ht="26" customHeight="1" spans="1:16">
      <c r="A404" s="37">
        <v>400</v>
      </c>
      <c r="B404" s="79" t="s">
        <v>449</v>
      </c>
      <c r="C404" s="79"/>
      <c r="D404" s="79" t="s">
        <v>2926</v>
      </c>
      <c r="E404" s="79" t="s">
        <v>22</v>
      </c>
      <c r="F404" s="79" t="s">
        <v>32</v>
      </c>
      <c r="G404" s="79">
        <v>20</v>
      </c>
      <c r="H404" s="79">
        <v>8</v>
      </c>
      <c r="I404" s="79">
        <f t="shared" si="6"/>
        <v>160</v>
      </c>
      <c r="J404" s="79" t="s">
        <v>3384</v>
      </c>
      <c r="K404" s="79">
        <v>159</v>
      </c>
      <c r="L404" s="79"/>
      <c r="M404" s="79" t="s">
        <v>33</v>
      </c>
      <c r="N404" s="37"/>
      <c r="O404" s="195"/>
      <c r="P404" s="195"/>
    </row>
    <row r="405" ht="26" customHeight="1" spans="1:16">
      <c r="A405" s="37">
        <v>401</v>
      </c>
      <c r="B405" s="79" t="s">
        <v>449</v>
      </c>
      <c r="C405" s="79"/>
      <c r="D405" s="79" t="s">
        <v>2500</v>
      </c>
      <c r="E405" s="79" t="s">
        <v>22</v>
      </c>
      <c r="F405" s="79" t="s">
        <v>32</v>
      </c>
      <c r="G405" s="79">
        <v>20</v>
      </c>
      <c r="H405" s="79">
        <v>12</v>
      </c>
      <c r="I405" s="79">
        <f t="shared" si="6"/>
        <v>240</v>
      </c>
      <c r="J405" s="79" t="s">
        <v>3384</v>
      </c>
      <c r="K405" s="79">
        <v>159</v>
      </c>
      <c r="L405" s="79"/>
      <c r="M405" s="79" t="s">
        <v>33</v>
      </c>
      <c r="N405" s="37"/>
      <c r="O405" s="195"/>
      <c r="P405" s="195"/>
    </row>
    <row r="406" ht="26" customHeight="1" spans="1:16">
      <c r="A406" s="37">
        <v>402</v>
      </c>
      <c r="B406" s="79" t="s">
        <v>449</v>
      </c>
      <c r="C406" s="79"/>
      <c r="D406" s="79" t="s">
        <v>1945</v>
      </c>
      <c r="E406" s="79" t="s">
        <v>22</v>
      </c>
      <c r="F406" s="79" t="s">
        <v>32</v>
      </c>
      <c r="G406" s="79">
        <v>10</v>
      </c>
      <c r="H406" s="79">
        <v>10</v>
      </c>
      <c r="I406" s="79">
        <f t="shared" si="6"/>
        <v>100</v>
      </c>
      <c r="J406" s="79" t="s">
        <v>3384</v>
      </c>
      <c r="K406" s="79">
        <v>159</v>
      </c>
      <c r="L406" s="79"/>
      <c r="M406" s="79" t="s">
        <v>33</v>
      </c>
      <c r="N406" s="37"/>
      <c r="O406" s="195"/>
      <c r="P406" s="195"/>
    </row>
    <row r="407" ht="26" customHeight="1" spans="1:16">
      <c r="A407" s="37">
        <v>403</v>
      </c>
      <c r="B407" s="79" t="s">
        <v>3512</v>
      </c>
      <c r="C407" s="79"/>
      <c r="D407" s="79" t="s">
        <v>1271</v>
      </c>
      <c r="E407" s="79" t="s">
        <v>22</v>
      </c>
      <c r="F407" s="79" t="s">
        <v>32</v>
      </c>
      <c r="G407" s="79">
        <v>24</v>
      </c>
      <c r="H407" s="79">
        <v>9</v>
      </c>
      <c r="I407" s="79">
        <f t="shared" si="6"/>
        <v>216</v>
      </c>
      <c r="J407" s="79" t="s">
        <v>3387</v>
      </c>
      <c r="K407" s="79">
        <v>300</v>
      </c>
      <c r="L407" s="79"/>
      <c r="M407" s="79" t="s">
        <v>33</v>
      </c>
      <c r="N407" s="37"/>
      <c r="O407" s="195"/>
      <c r="P407" s="195"/>
    </row>
    <row r="408" ht="26" customHeight="1" spans="1:16">
      <c r="A408" s="37">
        <v>404</v>
      </c>
      <c r="B408" s="79" t="s">
        <v>3512</v>
      </c>
      <c r="C408" s="79"/>
      <c r="D408" s="79" t="s">
        <v>1944</v>
      </c>
      <c r="E408" s="79" t="s">
        <v>22</v>
      </c>
      <c r="F408" s="79" t="s">
        <v>32</v>
      </c>
      <c r="G408" s="79">
        <v>24</v>
      </c>
      <c r="H408" s="79">
        <v>11</v>
      </c>
      <c r="I408" s="79">
        <f t="shared" si="6"/>
        <v>264</v>
      </c>
      <c r="J408" s="79" t="s">
        <v>3387</v>
      </c>
      <c r="K408" s="79">
        <v>300</v>
      </c>
      <c r="L408" s="79"/>
      <c r="M408" s="79" t="s">
        <v>33</v>
      </c>
      <c r="N408" s="37"/>
      <c r="O408" s="195"/>
      <c r="P408" s="195"/>
    </row>
    <row r="409" ht="26" customHeight="1" spans="1:16">
      <c r="A409" s="37">
        <v>405</v>
      </c>
      <c r="B409" s="79" t="s">
        <v>3622</v>
      </c>
      <c r="C409" s="79"/>
      <c r="D409" s="79" t="s">
        <v>3623</v>
      </c>
      <c r="E409" s="79" t="s">
        <v>22</v>
      </c>
      <c r="F409" s="79" t="s">
        <v>32</v>
      </c>
      <c r="G409" s="79">
        <v>10</v>
      </c>
      <c r="H409" s="79">
        <v>7.1</v>
      </c>
      <c r="I409" s="79">
        <f t="shared" si="6"/>
        <v>71</v>
      </c>
      <c r="J409" s="79" t="s">
        <v>3387</v>
      </c>
      <c r="K409" s="79">
        <v>300</v>
      </c>
      <c r="L409" s="79"/>
      <c r="M409" s="79" t="s">
        <v>33</v>
      </c>
      <c r="N409" s="37"/>
      <c r="O409" s="195"/>
      <c r="P409" s="195"/>
    </row>
    <row r="410" ht="26" customHeight="1" spans="1:16">
      <c r="A410" s="37">
        <v>406</v>
      </c>
      <c r="B410" s="79" t="s">
        <v>2537</v>
      </c>
      <c r="C410" s="79"/>
      <c r="D410" s="79" t="s">
        <v>3624</v>
      </c>
      <c r="E410" s="79" t="s">
        <v>22</v>
      </c>
      <c r="F410" s="79" t="s">
        <v>453</v>
      </c>
      <c r="G410" s="79">
        <v>30</v>
      </c>
      <c r="H410" s="79">
        <v>6</v>
      </c>
      <c r="I410" s="79">
        <f t="shared" si="6"/>
        <v>180</v>
      </c>
      <c r="J410" s="79" t="s">
        <v>3387</v>
      </c>
      <c r="K410" s="79">
        <v>300</v>
      </c>
      <c r="L410" s="79"/>
      <c r="M410" s="79" t="s">
        <v>33</v>
      </c>
      <c r="N410" s="37"/>
      <c r="O410" s="195"/>
      <c r="P410" s="195"/>
    </row>
    <row r="411" ht="26" customHeight="1" spans="1:16">
      <c r="A411" s="37">
        <v>407</v>
      </c>
      <c r="B411" s="79" t="s">
        <v>3625</v>
      </c>
      <c r="C411" s="79"/>
      <c r="D411" s="79" t="s">
        <v>3626</v>
      </c>
      <c r="E411" s="79" t="s">
        <v>22</v>
      </c>
      <c r="F411" s="79" t="s">
        <v>32</v>
      </c>
      <c r="G411" s="79">
        <v>100</v>
      </c>
      <c r="H411" s="79">
        <v>2</v>
      </c>
      <c r="I411" s="79">
        <f t="shared" si="6"/>
        <v>200</v>
      </c>
      <c r="J411" s="79" t="s">
        <v>3387</v>
      </c>
      <c r="K411" s="79">
        <v>300</v>
      </c>
      <c r="L411" s="79"/>
      <c r="M411" s="79" t="s">
        <v>33</v>
      </c>
      <c r="N411" s="37"/>
      <c r="O411" s="195"/>
      <c r="P411" s="195"/>
    </row>
    <row r="412" ht="26" customHeight="1" spans="1:16">
      <c r="A412" s="37">
        <v>408</v>
      </c>
      <c r="B412" s="79" t="s">
        <v>3627</v>
      </c>
      <c r="C412" s="79"/>
      <c r="D412" s="79" t="s">
        <v>3628</v>
      </c>
      <c r="E412" s="79" t="s">
        <v>22</v>
      </c>
      <c r="F412" s="79" t="s">
        <v>32</v>
      </c>
      <c r="G412" s="79">
        <v>30</v>
      </c>
      <c r="H412" s="79">
        <v>12</v>
      </c>
      <c r="I412" s="79">
        <f t="shared" si="6"/>
        <v>360</v>
      </c>
      <c r="J412" s="79" t="s">
        <v>3387</v>
      </c>
      <c r="K412" s="79">
        <v>300</v>
      </c>
      <c r="L412" s="79"/>
      <c r="M412" s="79" t="s">
        <v>33</v>
      </c>
      <c r="N412" s="37"/>
      <c r="O412" s="195"/>
      <c r="P412" s="195"/>
    </row>
    <row r="413" ht="26" customHeight="1" spans="1:16">
      <c r="A413" s="37">
        <v>409</v>
      </c>
      <c r="B413" s="79" t="s">
        <v>3629</v>
      </c>
      <c r="C413" s="79"/>
      <c r="D413" s="79" t="s">
        <v>781</v>
      </c>
      <c r="E413" s="79" t="s">
        <v>22</v>
      </c>
      <c r="F413" s="79" t="s">
        <v>118</v>
      </c>
      <c r="G413" s="79">
        <v>30</v>
      </c>
      <c r="H413" s="79">
        <v>28</v>
      </c>
      <c r="I413" s="79">
        <f t="shared" si="6"/>
        <v>840</v>
      </c>
      <c r="J413" s="79" t="s">
        <v>3387</v>
      </c>
      <c r="K413" s="79">
        <v>300</v>
      </c>
      <c r="L413" s="79"/>
      <c r="M413" s="79" t="s">
        <v>33</v>
      </c>
      <c r="N413" s="37"/>
      <c r="O413" s="195"/>
      <c r="P413" s="195"/>
    </row>
    <row r="414" ht="26" customHeight="1" spans="1:16">
      <c r="A414" s="37">
        <v>410</v>
      </c>
      <c r="B414" s="79" t="s">
        <v>3630</v>
      </c>
      <c r="C414" s="79"/>
      <c r="D414" s="79" t="s">
        <v>3631</v>
      </c>
      <c r="E414" s="79" t="s">
        <v>22</v>
      </c>
      <c r="F414" s="79" t="s">
        <v>32</v>
      </c>
      <c r="G414" s="79">
        <v>30</v>
      </c>
      <c r="H414" s="79">
        <v>8</v>
      </c>
      <c r="I414" s="79">
        <f t="shared" si="6"/>
        <v>240</v>
      </c>
      <c r="J414" s="79" t="s">
        <v>3387</v>
      </c>
      <c r="K414" s="79">
        <v>300</v>
      </c>
      <c r="L414" s="79"/>
      <c r="M414" s="79" t="s">
        <v>33</v>
      </c>
      <c r="N414" s="37"/>
      <c r="O414" s="195"/>
      <c r="P414" s="195"/>
    </row>
    <row r="415" ht="26" customHeight="1" spans="1:16">
      <c r="A415" s="37">
        <v>411</v>
      </c>
      <c r="B415" s="79" t="s">
        <v>449</v>
      </c>
      <c r="C415" s="79"/>
      <c r="D415" s="79" t="s">
        <v>3628</v>
      </c>
      <c r="E415" s="79" t="s">
        <v>22</v>
      </c>
      <c r="F415" s="79" t="s">
        <v>32</v>
      </c>
      <c r="G415" s="79">
        <v>30</v>
      </c>
      <c r="H415" s="79">
        <v>6.5</v>
      </c>
      <c r="I415" s="79">
        <f t="shared" si="6"/>
        <v>195</v>
      </c>
      <c r="J415" s="79" t="s">
        <v>3387</v>
      </c>
      <c r="K415" s="79">
        <v>300</v>
      </c>
      <c r="L415" s="79"/>
      <c r="M415" s="79" t="s">
        <v>33</v>
      </c>
      <c r="N415" s="37"/>
      <c r="O415" s="195"/>
      <c r="P415" s="195"/>
    </row>
    <row r="416" ht="26" customHeight="1" spans="1:16">
      <c r="A416" s="37">
        <v>412</v>
      </c>
      <c r="B416" s="79" t="s">
        <v>3632</v>
      </c>
      <c r="C416" s="79"/>
      <c r="D416" s="79" t="s">
        <v>3424</v>
      </c>
      <c r="E416" s="79" t="s">
        <v>22</v>
      </c>
      <c r="F416" s="79" t="s">
        <v>118</v>
      </c>
      <c r="G416" s="79">
        <v>30</v>
      </c>
      <c r="H416" s="79">
        <v>6</v>
      </c>
      <c r="I416" s="79">
        <f t="shared" si="6"/>
        <v>180</v>
      </c>
      <c r="J416" s="79" t="s">
        <v>3387</v>
      </c>
      <c r="K416" s="79">
        <v>300</v>
      </c>
      <c r="L416" s="79"/>
      <c r="M416" s="79" t="s">
        <v>33</v>
      </c>
      <c r="N416" s="37"/>
      <c r="O416" s="195"/>
      <c r="P416" s="195"/>
    </row>
    <row r="417" ht="26" customHeight="1" spans="1:16">
      <c r="A417" s="37">
        <v>413</v>
      </c>
      <c r="B417" s="79" t="s">
        <v>3633</v>
      </c>
      <c r="C417" s="79"/>
      <c r="D417" s="79" t="s">
        <v>1944</v>
      </c>
      <c r="E417" s="79" t="s">
        <v>22</v>
      </c>
      <c r="F417" s="79" t="s">
        <v>32</v>
      </c>
      <c r="G417" s="79">
        <v>100</v>
      </c>
      <c r="H417" s="79">
        <v>19</v>
      </c>
      <c r="I417" s="79">
        <f t="shared" si="6"/>
        <v>1900</v>
      </c>
      <c r="J417" s="79" t="s">
        <v>3387</v>
      </c>
      <c r="K417" s="79">
        <v>300</v>
      </c>
      <c r="L417" s="79"/>
      <c r="M417" s="79" t="s">
        <v>33</v>
      </c>
      <c r="N417" s="37"/>
      <c r="O417" s="195"/>
      <c r="P417" s="195"/>
    </row>
    <row r="418" ht="26" customHeight="1" spans="1:16">
      <c r="A418" s="37">
        <v>414</v>
      </c>
      <c r="B418" s="79" t="s">
        <v>3634</v>
      </c>
      <c r="C418" s="79"/>
      <c r="D418" s="79" t="s">
        <v>617</v>
      </c>
      <c r="E418" s="79" t="s">
        <v>22</v>
      </c>
      <c r="F418" s="79" t="s">
        <v>618</v>
      </c>
      <c r="G418" s="79">
        <v>40</v>
      </c>
      <c r="H418" s="79">
        <v>9.5</v>
      </c>
      <c r="I418" s="79">
        <f t="shared" si="6"/>
        <v>380</v>
      </c>
      <c r="J418" s="79" t="s">
        <v>3417</v>
      </c>
      <c r="K418" s="79">
        <v>300</v>
      </c>
      <c r="L418" s="79"/>
      <c r="M418" s="79" t="s">
        <v>33</v>
      </c>
      <c r="N418" s="37"/>
      <c r="O418" s="195"/>
      <c r="P418" s="195"/>
    </row>
    <row r="419" ht="26" customHeight="1" spans="1:16">
      <c r="A419" s="37">
        <v>415</v>
      </c>
      <c r="B419" s="79" t="s">
        <v>43</v>
      </c>
      <c r="C419" s="79"/>
      <c r="D419" s="79" t="s">
        <v>2626</v>
      </c>
      <c r="E419" s="79" t="s">
        <v>22</v>
      </c>
      <c r="F419" s="79" t="s">
        <v>45</v>
      </c>
      <c r="G419" s="79">
        <v>20</v>
      </c>
      <c r="H419" s="79">
        <v>11</v>
      </c>
      <c r="I419" s="79">
        <f t="shared" si="6"/>
        <v>220</v>
      </c>
      <c r="J419" s="79" t="s">
        <v>3417</v>
      </c>
      <c r="K419" s="79">
        <v>300</v>
      </c>
      <c r="L419" s="79"/>
      <c r="M419" s="79" t="s">
        <v>33</v>
      </c>
      <c r="N419" s="37"/>
      <c r="O419" s="195"/>
      <c r="P419" s="195"/>
    </row>
    <row r="420" ht="26" customHeight="1" spans="1:16">
      <c r="A420" s="37">
        <v>416</v>
      </c>
      <c r="B420" s="79" t="s">
        <v>43</v>
      </c>
      <c r="C420" s="79"/>
      <c r="D420" s="79" t="s">
        <v>3635</v>
      </c>
      <c r="E420" s="79" t="s">
        <v>22</v>
      </c>
      <c r="F420" s="79" t="s">
        <v>45</v>
      </c>
      <c r="G420" s="79">
        <v>20</v>
      </c>
      <c r="H420" s="79">
        <v>15</v>
      </c>
      <c r="I420" s="79">
        <f t="shared" si="6"/>
        <v>300</v>
      </c>
      <c r="J420" s="79" t="s">
        <v>3417</v>
      </c>
      <c r="K420" s="79">
        <v>300</v>
      </c>
      <c r="L420" s="79"/>
      <c r="M420" s="79" t="s">
        <v>33</v>
      </c>
      <c r="N420" s="37"/>
      <c r="O420" s="195"/>
      <c r="P420" s="195"/>
    </row>
    <row r="421" ht="26" customHeight="1" spans="1:16">
      <c r="A421" s="37">
        <v>417</v>
      </c>
      <c r="B421" s="79" t="s">
        <v>3636</v>
      </c>
      <c r="C421" s="79"/>
      <c r="D421" s="79" t="s">
        <v>3637</v>
      </c>
      <c r="E421" s="79" t="s">
        <v>22</v>
      </c>
      <c r="F421" s="79" t="s">
        <v>210</v>
      </c>
      <c r="G421" s="79">
        <v>50</v>
      </c>
      <c r="H421" s="79">
        <v>7.7</v>
      </c>
      <c r="I421" s="79">
        <f t="shared" si="6"/>
        <v>385</v>
      </c>
      <c r="J421" s="79" t="s">
        <v>3417</v>
      </c>
      <c r="K421" s="79">
        <v>300</v>
      </c>
      <c r="L421" s="79"/>
      <c r="M421" s="79" t="s">
        <v>33</v>
      </c>
      <c r="N421" s="37"/>
      <c r="O421" s="195"/>
      <c r="P421" s="195"/>
    </row>
    <row r="422" ht="26" customHeight="1" spans="1:16">
      <c r="A422" s="37">
        <v>418</v>
      </c>
      <c r="B422" s="79" t="s">
        <v>3638</v>
      </c>
      <c r="C422" s="79"/>
      <c r="D422" s="79" t="s">
        <v>3639</v>
      </c>
      <c r="E422" s="79" t="s">
        <v>22</v>
      </c>
      <c r="F422" s="79" t="s">
        <v>618</v>
      </c>
      <c r="G422" s="79">
        <v>40</v>
      </c>
      <c r="H422" s="79">
        <v>43</v>
      </c>
      <c r="I422" s="79">
        <f t="shared" si="6"/>
        <v>1720</v>
      </c>
      <c r="J422" s="79" t="s">
        <v>3417</v>
      </c>
      <c r="K422" s="79">
        <v>300</v>
      </c>
      <c r="L422" s="79"/>
      <c r="M422" s="79" t="s">
        <v>33</v>
      </c>
      <c r="N422" s="37"/>
      <c r="O422" s="195"/>
      <c r="P422" s="195"/>
    </row>
    <row r="423" ht="26" customHeight="1" spans="1:16">
      <c r="A423" s="37">
        <v>419</v>
      </c>
      <c r="B423" s="79" t="s">
        <v>3640</v>
      </c>
      <c r="C423" s="79"/>
      <c r="D423" s="79" t="s">
        <v>3628</v>
      </c>
      <c r="E423" s="79" t="s">
        <v>22</v>
      </c>
      <c r="F423" s="79" t="s">
        <v>32</v>
      </c>
      <c r="G423" s="79">
        <v>5</v>
      </c>
      <c r="H423" s="79">
        <v>18</v>
      </c>
      <c r="I423" s="79">
        <f t="shared" si="6"/>
        <v>90</v>
      </c>
      <c r="J423" s="79" t="s">
        <v>3417</v>
      </c>
      <c r="K423" s="79">
        <v>300</v>
      </c>
      <c r="L423" s="79"/>
      <c r="M423" s="79" t="s">
        <v>33</v>
      </c>
      <c r="N423" s="37"/>
      <c r="O423" s="195"/>
      <c r="P423" s="195"/>
    </row>
    <row r="424" ht="26" customHeight="1" spans="1:16">
      <c r="A424" s="37">
        <v>420</v>
      </c>
      <c r="B424" s="79" t="s">
        <v>3640</v>
      </c>
      <c r="C424" s="79"/>
      <c r="D424" s="79" t="s">
        <v>3641</v>
      </c>
      <c r="E424" s="79" t="s">
        <v>22</v>
      </c>
      <c r="F424" s="79" t="s">
        <v>32</v>
      </c>
      <c r="G424" s="79">
        <v>4</v>
      </c>
      <c r="H424" s="79">
        <v>26</v>
      </c>
      <c r="I424" s="79">
        <f t="shared" si="6"/>
        <v>104</v>
      </c>
      <c r="J424" s="79" t="s">
        <v>3417</v>
      </c>
      <c r="K424" s="79">
        <v>300</v>
      </c>
      <c r="L424" s="79"/>
      <c r="M424" s="79" t="s">
        <v>33</v>
      </c>
      <c r="N424" s="37"/>
      <c r="O424" s="195"/>
      <c r="P424" s="195"/>
    </row>
    <row r="425" ht="26" customHeight="1" spans="1:16">
      <c r="A425" s="37">
        <v>421</v>
      </c>
      <c r="B425" s="79" t="s">
        <v>3627</v>
      </c>
      <c r="C425" s="79"/>
      <c r="D425" s="79" t="s">
        <v>3628</v>
      </c>
      <c r="E425" s="79" t="s">
        <v>22</v>
      </c>
      <c r="F425" s="79" t="s">
        <v>32</v>
      </c>
      <c r="G425" s="79">
        <v>30</v>
      </c>
      <c r="H425" s="79">
        <v>12</v>
      </c>
      <c r="I425" s="79">
        <f t="shared" si="6"/>
        <v>360</v>
      </c>
      <c r="J425" s="79" t="s">
        <v>3417</v>
      </c>
      <c r="K425" s="79">
        <v>300</v>
      </c>
      <c r="L425" s="79"/>
      <c r="M425" s="79" t="s">
        <v>33</v>
      </c>
      <c r="N425" s="37"/>
      <c r="O425" s="195"/>
      <c r="P425" s="195"/>
    </row>
    <row r="426" ht="26" customHeight="1" spans="1:16">
      <c r="A426" s="37">
        <v>422</v>
      </c>
      <c r="B426" s="79" t="s">
        <v>3642</v>
      </c>
      <c r="C426" s="79"/>
      <c r="D426" s="79" t="s">
        <v>3643</v>
      </c>
      <c r="E426" s="79" t="s">
        <v>22</v>
      </c>
      <c r="F426" s="79" t="s">
        <v>32</v>
      </c>
      <c r="G426" s="79">
        <v>2</v>
      </c>
      <c r="H426" s="79">
        <v>200</v>
      </c>
      <c r="I426" s="79">
        <f t="shared" si="6"/>
        <v>400</v>
      </c>
      <c r="J426" s="79" t="s">
        <v>3417</v>
      </c>
      <c r="K426" s="79">
        <v>300</v>
      </c>
      <c r="L426" s="79"/>
      <c r="M426" s="79" t="s">
        <v>33</v>
      </c>
      <c r="N426" s="37"/>
      <c r="O426" s="195"/>
      <c r="P426" s="195"/>
    </row>
    <row r="427" ht="26" customHeight="1" spans="1:16">
      <c r="A427" s="37">
        <v>423</v>
      </c>
      <c r="B427" s="79" t="s">
        <v>3630</v>
      </c>
      <c r="C427" s="79"/>
      <c r="D427" s="79" t="s">
        <v>3631</v>
      </c>
      <c r="E427" s="79" t="s">
        <v>22</v>
      </c>
      <c r="F427" s="79" t="s">
        <v>32</v>
      </c>
      <c r="G427" s="79">
        <v>30</v>
      </c>
      <c r="H427" s="79">
        <v>8</v>
      </c>
      <c r="I427" s="79">
        <f t="shared" si="6"/>
        <v>240</v>
      </c>
      <c r="J427" s="79" t="s">
        <v>3417</v>
      </c>
      <c r="K427" s="79">
        <v>300</v>
      </c>
      <c r="L427" s="79"/>
      <c r="M427" s="79" t="s">
        <v>33</v>
      </c>
      <c r="N427" s="37"/>
      <c r="O427" s="195"/>
      <c r="P427" s="195"/>
    </row>
    <row r="428" ht="26" customHeight="1" spans="1:16">
      <c r="A428" s="37">
        <v>424</v>
      </c>
      <c r="B428" s="79" t="s">
        <v>449</v>
      </c>
      <c r="C428" s="79"/>
      <c r="D428" s="79" t="s">
        <v>3628</v>
      </c>
      <c r="E428" s="79" t="s">
        <v>22</v>
      </c>
      <c r="F428" s="79" t="s">
        <v>32</v>
      </c>
      <c r="G428" s="79">
        <v>30</v>
      </c>
      <c r="H428" s="79">
        <v>6.5</v>
      </c>
      <c r="I428" s="79">
        <f t="shared" si="6"/>
        <v>195</v>
      </c>
      <c r="J428" s="79" t="s">
        <v>3417</v>
      </c>
      <c r="K428" s="79">
        <v>300</v>
      </c>
      <c r="L428" s="79"/>
      <c r="M428" s="79" t="s">
        <v>33</v>
      </c>
      <c r="N428" s="37"/>
      <c r="O428" s="195"/>
      <c r="P428" s="195"/>
    </row>
    <row r="429" ht="26" customHeight="1" spans="1:16">
      <c r="A429" s="37">
        <v>425</v>
      </c>
      <c r="B429" s="79" t="s">
        <v>2537</v>
      </c>
      <c r="C429" s="79"/>
      <c r="D429" s="79" t="s">
        <v>3624</v>
      </c>
      <c r="E429" s="79" t="s">
        <v>22</v>
      </c>
      <c r="F429" s="79" t="s">
        <v>453</v>
      </c>
      <c r="G429" s="79">
        <v>30</v>
      </c>
      <c r="H429" s="79">
        <v>6</v>
      </c>
      <c r="I429" s="79">
        <f t="shared" si="6"/>
        <v>180</v>
      </c>
      <c r="J429" s="79" t="s">
        <v>3417</v>
      </c>
      <c r="K429" s="79">
        <v>300</v>
      </c>
      <c r="L429" s="79"/>
      <c r="M429" s="79" t="s">
        <v>33</v>
      </c>
      <c r="N429" s="37"/>
      <c r="O429" s="195"/>
      <c r="P429" s="195"/>
    </row>
    <row r="430" ht="26" customHeight="1" spans="1:16">
      <c r="A430" s="37">
        <v>426</v>
      </c>
      <c r="B430" s="79" t="s">
        <v>3644</v>
      </c>
      <c r="C430" s="79"/>
      <c r="D430" s="79" t="s">
        <v>3645</v>
      </c>
      <c r="E430" s="79" t="s">
        <v>22</v>
      </c>
      <c r="F430" s="79" t="s">
        <v>32</v>
      </c>
      <c r="G430" s="79">
        <v>200</v>
      </c>
      <c r="H430" s="79">
        <v>0.75</v>
      </c>
      <c r="I430" s="79">
        <f t="shared" si="6"/>
        <v>150</v>
      </c>
      <c r="J430" s="79" t="s">
        <v>3417</v>
      </c>
      <c r="K430" s="79">
        <v>300</v>
      </c>
      <c r="L430" s="79"/>
      <c r="M430" s="79" t="s">
        <v>33</v>
      </c>
      <c r="N430" s="37"/>
      <c r="O430" s="195"/>
      <c r="P430" s="195"/>
    </row>
    <row r="431" ht="26" customHeight="1" spans="1:16">
      <c r="A431" s="37">
        <v>427</v>
      </c>
      <c r="B431" s="79" t="s">
        <v>3646</v>
      </c>
      <c r="C431" s="79"/>
      <c r="D431" s="79" t="s">
        <v>3647</v>
      </c>
      <c r="E431" s="79" t="s">
        <v>22</v>
      </c>
      <c r="F431" s="79" t="s">
        <v>32</v>
      </c>
      <c r="G431" s="79">
        <v>200</v>
      </c>
      <c r="H431" s="79">
        <v>0.75</v>
      </c>
      <c r="I431" s="79">
        <f t="shared" si="6"/>
        <v>150</v>
      </c>
      <c r="J431" s="79" t="s">
        <v>3417</v>
      </c>
      <c r="K431" s="79">
        <v>300</v>
      </c>
      <c r="L431" s="79"/>
      <c r="M431" s="79" t="s">
        <v>33</v>
      </c>
      <c r="N431" s="37"/>
      <c r="O431" s="195"/>
      <c r="P431" s="195"/>
    </row>
    <row r="432" ht="26" customHeight="1" spans="1:16">
      <c r="A432" s="37">
        <v>428</v>
      </c>
      <c r="B432" s="79" t="s">
        <v>3648</v>
      </c>
      <c r="C432" s="79"/>
      <c r="D432" s="79" t="s">
        <v>785</v>
      </c>
      <c r="E432" s="79" t="s">
        <v>22</v>
      </c>
      <c r="F432" s="79" t="s">
        <v>118</v>
      </c>
      <c r="G432" s="79">
        <v>8</v>
      </c>
      <c r="H432" s="79">
        <v>64</v>
      </c>
      <c r="I432" s="79">
        <f t="shared" si="6"/>
        <v>512</v>
      </c>
      <c r="J432" s="79" t="s">
        <v>3366</v>
      </c>
      <c r="K432" s="79">
        <v>220</v>
      </c>
      <c r="L432" s="79"/>
      <c r="M432" s="79" t="s">
        <v>33</v>
      </c>
      <c r="N432" s="37"/>
      <c r="O432" s="195"/>
      <c r="P432" s="195"/>
    </row>
    <row r="433" ht="26" customHeight="1" spans="1:16">
      <c r="A433" s="37">
        <v>429</v>
      </c>
      <c r="B433" s="79" t="s">
        <v>163</v>
      </c>
      <c r="C433" s="196"/>
      <c r="D433" s="197" t="s">
        <v>3649</v>
      </c>
      <c r="E433" s="79" t="s">
        <v>22</v>
      </c>
      <c r="F433" s="79" t="s">
        <v>45</v>
      </c>
      <c r="G433" s="79">
        <v>10</v>
      </c>
      <c r="H433" s="79">
        <v>18</v>
      </c>
      <c r="I433" s="79">
        <f t="shared" si="6"/>
        <v>180</v>
      </c>
      <c r="J433" s="79" t="s">
        <v>3447</v>
      </c>
      <c r="K433" s="79">
        <v>210</v>
      </c>
      <c r="L433" s="79"/>
      <c r="M433" s="79" t="s">
        <v>33</v>
      </c>
      <c r="N433" s="37"/>
      <c r="O433" s="195"/>
      <c r="P433" s="195"/>
    </row>
    <row r="434" ht="26" customHeight="1" spans="1:16">
      <c r="A434" s="37">
        <v>430</v>
      </c>
      <c r="B434" s="79" t="s">
        <v>1929</v>
      </c>
      <c r="C434" s="79"/>
      <c r="D434" s="79" t="s">
        <v>3650</v>
      </c>
      <c r="E434" s="79" t="s">
        <v>22</v>
      </c>
      <c r="F434" s="79" t="s">
        <v>32</v>
      </c>
      <c r="G434" s="79">
        <v>10</v>
      </c>
      <c r="H434" s="79">
        <v>6</v>
      </c>
      <c r="I434" s="79">
        <f t="shared" si="6"/>
        <v>60</v>
      </c>
      <c r="J434" s="79" t="s">
        <v>3447</v>
      </c>
      <c r="K434" s="79">
        <v>210</v>
      </c>
      <c r="L434" s="79"/>
      <c r="M434" s="79" t="s">
        <v>33</v>
      </c>
      <c r="N434" s="37"/>
      <c r="O434" s="195"/>
      <c r="P434" s="195"/>
    </row>
    <row r="435" ht="26" customHeight="1" spans="1:16">
      <c r="A435" s="37">
        <v>431</v>
      </c>
      <c r="B435" s="79" t="s">
        <v>1929</v>
      </c>
      <c r="C435" s="79"/>
      <c r="D435" s="79" t="s">
        <v>1437</v>
      </c>
      <c r="E435" s="79" t="s">
        <v>22</v>
      </c>
      <c r="F435" s="79" t="s">
        <v>32</v>
      </c>
      <c r="G435" s="79">
        <v>10</v>
      </c>
      <c r="H435" s="79">
        <v>6.5</v>
      </c>
      <c r="I435" s="79">
        <f t="shared" si="6"/>
        <v>65</v>
      </c>
      <c r="J435" s="79" t="s">
        <v>3447</v>
      </c>
      <c r="K435" s="79">
        <v>210</v>
      </c>
      <c r="L435" s="79"/>
      <c r="M435" s="79" t="s">
        <v>33</v>
      </c>
      <c r="N435" s="37"/>
      <c r="O435" s="195"/>
      <c r="P435" s="195"/>
    </row>
    <row r="436" ht="26" customHeight="1" spans="1:16">
      <c r="A436" s="37">
        <v>432</v>
      </c>
      <c r="B436" s="79" t="s">
        <v>1929</v>
      </c>
      <c r="C436" s="79"/>
      <c r="D436" s="79" t="s">
        <v>3651</v>
      </c>
      <c r="E436" s="79" t="s">
        <v>22</v>
      </c>
      <c r="F436" s="79" t="s">
        <v>32</v>
      </c>
      <c r="G436" s="79">
        <v>10</v>
      </c>
      <c r="H436" s="79">
        <v>14</v>
      </c>
      <c r="I436" s="79">
        <f t="shared" si="6"/>
        <v>140</v>
      </c>
      <c r="J436" s="79" t="s">
        <v>3447</v>
      </c>
      <c r="K436" s="79">
        <v>210</v>
      </c>
      <c r="L436" s="79"/>
      <c r="M436" s="79" t="s">
        <v>33</v>
      </c>
      <c r="N436" s="37"/>
      <c r="O436" s="195"/>
      <c r="P436" s="195"/>
    </row>
    <row r="437" ht="26" customHeight="1" spans="1:16">
      <c r="A437" s="37">
        <v>433</v>
      </c>
      <c r="B437" s="79" t="s">
        <v>3652</v>
      </c>
      <c r="C437" s="79"/>
      <c r="D437" s="79" t="s">
        <v>3653</v>
      </c>
      <c r="E437" s="79" t="s">
        <v>22</v>
      </c>
      <c r="F437" s="79" t="s">
        <v>32</v>
      </c>
      <c r="G437" s="79">
        <v>10</v>
      </c>
      <c r="H437" s="79">
        <v>7</v>
      </c>
      <c r="I437" s="79">
        <f t="shared" si="6"/>
        <v>70</v>
      </c>
      <c r="J437" s="79" t="s">
        <v>3447</v>
      </c>
      <c r="K437" s="79">
        <v>210</v>
      </c>
      <c r="L437" s="79"/>
      <c r="M437" s="79" t="s">
        <v>33</v>
      </c>
      <c r="N437" s="37"/>
      <c r="O437" s="195"/>
      <c r="P437" s="195"/>
    </row>
    <row r="438" ht="26" customHeight="1" spans="1:16">
      <c r="A438" s="37">
        <v>434</v>
      </c>
      <c r="B438" s="79" t="s">
        <v>3652</v>
      </c>
      <c r="C438" s="79"/>
      <c r="D438" s="79" t="s">
        <v>3654</v>
      </c>
      <c r="E438" s="79" t="s">
        <v>22</v>
      </c>
      <c r="F438" s="79" t="s">
        <v>32</v>
      </c>
      <c r="G438" s="79">
        <v>10</v>
      </c>
      <c r="H438" s="79">
        <v>8</v>
      </c>
      <c r="I438" s="79">
        <f t="shared" si="6"/>
        <v>80</v>
      </c>
      <c r="J438" s="79" t="s">
        <v>3447</v>
      </c>
      <c r="K438" s="79">
        <v>210</v>
      </c>
      <c r="L438" s="79"/>
      <c r="M438" s="79" t="s">
        <v>33</v>
      </c>
      <c r="N438" s="37"/>
      <c r="O438" s="195"/>
      <c r="P438" s="195"/>
    </row>
    <row r="439" ht="26" customHeight="1" spans="1:16">
      <c r="A439" s="37">
        <v>435</v>
      </c>
      <c r="B439" s="79" t="s">
        <v>3652</v>
      </c>
      <c r="C439" s="79"/>
      <c r="D439" s="79" t="s">
        <v>1437</v>
      </c>
      <c r="E439" s="79" t="s">
        <v>22</v>
      </c>
      <c r="F439" s="79" t="s">
        <v>32</v>
      </c>
      <c r="G439" s="79">
        <v>10</v>
      </c>
      <c r="H439" s="79">
        <v>12</v>
      </c>
      <c r="I439" s="79">
        <f t="shared" si="6"/>
        <v>120</v>
      </c>
      <c r="J439" s="79" t="s">
        <v>3447</v>
      </c>
      <c r="K439" s="79">
        <v>210</v>
      </c>
      <c r="L439" s="79"/>
      <c r="M439" s="79" t="s">
        <v>33</v>
      </c>
      <c r="N439" s="37"/>
      <c r="O439" s="195"/>
      <c r="P439" s="195"/>
    </row>
    <row r="440" ht="26" customHeight="1" spans="1:16">
      <c r="A440" s="37">
        <v>436</v>
      </c>
      <c r="B440" s="79" t="s">
        <v>2247</v>
      </c>
      <c r="C440" s="79"/>
      <c r="D440" s="79" t="s">
        <v>3655</v>
      </c>
      <c r="E440" s="79" t="s">
        <v>22</v>
      </c>
      <c r="F440" s="79" t="s">
        <v>32</v>
      </c>
      <c r="G440" s="79">
        <v>10</v>
      </c>
      <c r="H440" s="79">
        <v>8</v>
      </c>
      <c r="I440" s="79">
        <f t="shared" si="6"/>
        <v>80</v>
      </c>
      <c r="J440" s="79" t="s">
        <v>3447</v>
      </c>
      <c r="K440" s="79">
        <v>210</v>
      </c>
      <c r="L440" s="79"/>
      <c r="M440" s="79" t="s">
        <v>33</v>
      </c>
      <c r="N440" s="37"/>
      <c r="O440" s="195"/>
      <c r="P440" s="195"/>
    </row>
    <row r="441" ht="26" customHeight="1" spans="1:16">
      <c r="A441" s="37">
        <v>437</v>
      </c>
      <c r="B441" s="79" t="s">
        <v>2247</v>
      </c>
      <c r="C441" s="79"/>
      <c r="D441" s="79" t="s">
        <v>3653</v>
      </c>
      <c r="E441" s="79" t="s">
        <v>22</v>
      </c>
      <c r="F441" s="79" t="s">
        <v>32</v>
      </c>
      <c r="G441" s="79">
        <v>10</v>
      </c>
      <c r="H441" s="79">
        <v>8</v>
      </c>
      <c r="I441" s="79">
        <f t="shared" si="6"/>
        <v>80</v>
      </c>
      <c r="J441" s="79" t="s">
        <v>3447</v>
      </c>
      <c r="K441" s="79">
        <v>210</v>
      </c>
      <c r="L441" s="79"/>
      <c r="M441" s="79" t="s">
        <v>33</v>
      </c>
      <c r="N441" s="37"/>
      <c r="O441" s="195"/>
      <c r="P441" s="195"/>
    </row>
    <row r="442" ht="26" customHeight="1" spans="1:16">
      <c r="A442" s="37">
        <v>438</v>
      </c>
      <c r="B442" s="79" t="s">
        <v>2247</v>
      </c>
      <c r="C442" s="79"/>
      <c r="D442" s="79" t="s">
        <v>3656</v>
      </c>
      <c r="E442" s="79" t="s">
        <v>22</v>
      </c>
      <c r="F442" s="79" t="s">
        <v>32</v>
      </c>
      <c r="G442" s="79">
        <v>10</v>
      </c>
      <c r="H442" s="79">
        <v>14</v>
      </c>
      <c r="I442" s="79">
        <f t="shared" si="6"/>
        <v>140</v>
      </c>
      <c r="J442" s="79" t="s">
        <v>3447</v>
      </c>
      <c r="K442" s="79">
        <v>210</v>
      </c>
      <c r="L442" s="79"/>
      <c r="M442" s="79" t="s">
        <v>33</v>
      </c>
      <c r="N442" s="37"/>
      <c r="O442" s="195"/>
      <c r="P442" s="195"/>
    </row>
    <row r="443" ht="26" customHeight="1" spans="1:16">
      <c r="A443" s="37">
        <v>439</v>
      </c>
      <c r="B443" s="79" t="s">
        <v>2247</v>
      </c>
      <c r="C443" s="79"/>
      <c r="D443" s="79" t="s">
        <v>1437</v>
      </c>
      <c r="E443" s="79" t="s">
        <v>22</v>
      </c>
      <c r="F443" s="79" t="s">
        <v>32</v>
      </c>
      <c r="G443" s="79">
        <v>10</v>
      </c>
      <c r="H443" s="79">
        <v>24.2</v>
      </c>
      <c r="I443" s="79">
        <f t="shared" si="6"/>
        <v>242</v>
      </c>
      <c r="J443" s="79" t="s">
        <v>3447</v>
      </c>
      <c r="K443" s="79">
        <v>210</v>
      </c>
      <c r="L443" s="79"/>
      <c r="M443" s="79" t="s">
        <v>33</v>
      </c>
      <c r="N443" s="37"/>
      <c r="O443" s="195"/>
      <c r="P443" s="195"/>
    </row>
    <row r="444" ht="26" customHeight="1" spans="1:16">
      <c r="A444" s="37">
        <v>440</v>
      </c>
      <c r="B444" s="79" t="s">
        <v>3657</v>
      </c>
      <c r="C444" s="79"/>
      <c r="D444" s="79" t="s">
        <v>3658</v>
      </c>
      <c r="E444" s="79" t="s">
        <v>22</v>
      </c>
      <c r="F444" s="79" t="s">
        <v>32</v>
      </c>
      <c r="G444" s="79">
        <v>2</v>
      </c>
      <c r="H444" s="79">
        <v>9</v>
      </c>
      <c r="I444" s="79">
        <f t="shared" si="6"/>
        <v>18</v>
      </c>
      <c r="J444" s="79" t="s">
        <v>3454</v>
      </c>
      <c r="K444" s="79">
        <v>210</v>
      </c>
      <c r="L444" s="79"/>
      <c r="M444" s="79" t="s">
        <v>33</v>
      </c>
      <c r="N444" s="37"/>
      <c r="O444" s="195"/>
      <c r="P444" s="195"/>
    </row>
    <row r="445" ht="26" customHeight="1" spans="1:16">
      <c r="A445" s="37">
        <v>441</v>
      </c>
      <c r="B445" s="79" t="s">
        <v>3659</v>
      </c>
      <c r="C445" s="79"/>
      <c r="D445" s="79" t="s">
        <v>3658</v>
      </c>
      <c r="E445" s="79" t="s">
        <v>22</v>
      </c>
      <c r="F445" s="79" t="s">
        <v>32</v>
      </c>
      <c r="G445" s="79">
        <v>2</v>
      </c>
      <c r="H445" s="79">
        <v>8</v>
      </c>
      <c r="I445" s="79">
        <f t="shared" si="6"/>
        <v>16</v>
      </c>
      <c r="J445" s="79" t="s">
        <v>3456</v>
      </c>
      <c r="K445" s="79">
        <v>210</v>
      </c>
      <c r="L445" s="79"/>
      <c r="M445" s="79" t="s">
        <v>33</v>
      </c>
      <c r="N445" s="37"/>
      <c r="O445" s="195"/>
      <c r="P445" s="195"/>
    </row>
    <row r="446" ht="26" customHeight="1" spans="1:16">
      <c r="A446" s="37">
        <v>442</v>
      </c>
      <c r="B446" s="79" t="s">
        <v>3660</v>
      </c>
      <c r="C446" s="79"/>
      <c r="D446" s="79" t="s">
        <v>3661</v>
      </c>
      <c r="E446" s="79" t="s">
        <v>22</v>
      </c>
      <c r="F446" s="79" t="s">
        <v>23</v>
      </c>
      <c r="G446" s="79">
        <v>3</v>
      </c>
      <c r="H446" s="79">
        <v>10</v>
      </c>
      <c r="I446" s="79">
        <f t="shared" si="6"/>
        <v>30</v>
      </c>
      <c r="J446" s="79" t="s">
        <v>3458</v>
      </c>
      <c r="K446" s="79">
        <v>210</v>
      </c>
      <c r="L446" s="79"/>
      <c r="M446" s="79" t="s">
        <v>33</v>
      </c>
      <c r="N446" s="37"/>
      <c r="O446" s="195"/>
      <c r="P446" s="195"/>
    </row>
    <row r="447" ht="26" customHeight="1" spans="1:16">
      <c r="A447" s="37">
        <v>443</v>
      </c>
      <c r="B447" s="79" t="s">
        <v>163</v>
      </c>
      <c r="C447" s="79"/>
      <c r="D447" s="79" t="s">
        <v>3662</v>
      </c>
      <c r="E447" s="79" t="s">
        <v>22</v>
      </c>
      <c r="F447" s="79" t="s">
        <v>45</v>
      </c>
      <c r="G447" s="79">
        <v>10</v>
      </c>
      <c r="H447" s="79">
        <v>18</v>
      </c>
      <c r="I447" s="79">
        <f t="shared" si="6"/>
        <v>180</v>
      </c>
      <c r="J447" s="79" t="s">
        <v>3459</v>
      </c>
      <c r="K447" s="79">
        <v>210</v>
      </c>
      <c r="L447" s="79"/>
      <c r="M447" s="79" t="s">
        <v>33</v>
      </c>
      <c r="N447" s="37"/>
      <c r="O447" s="195"/>
      <c r="P447" s="195"/>
    </row>
    <row r="448" ht="26" customHeight="1" spans="1:16">
      <c r="A448" s="37">
        <v>444</v>
      </c>
      <c r="B448" s="79" t="s">
        <v>704</v>
      </c>
      <c r="C448" s="79"/>
      <c r="D448" s="79" t="s">
        <v>3663</v>
      </c>
      <c r="E448" s="79" t="s">
        <v>22</v>
      </c>
      <c r="F448" s="79" t="s">
        <v>45</v>
      </c>
      <c r="G448" s="79">
        <v>5</v>
      </c>
      <c r="H448" s="79">
        <v>12</v>
      </c>
      <c r="I448" s="79">
        <f t="shared" si="6"/>
        <v>60</v>
      </c>
      <c r="J448" s="79" t="s">
        <v>3461</v>
      </c>
      <c r="K448" s="79">
        <v>210</v>
      </c>
      <c r="L448" s="79"/>
      <c r="M448" s="79" t="s">
        <v>33</v>
      </c>
      <c r="N448" s="37"/>
      <c r="O448" s="195"/>
      <c r="P448" s="195"/>
    </row>
    <row r="449" ht="26" customHeight="1" spans="1:16">
      <c r="A449" s="37">
        <v>445</v>
      </c>
      <c r="B449" s="79" t="s">
        <v>3664</v>
      </c>
      <c r="C449" s="79"/>
      <c r="D449" s="79" t="s">
        <v>3665</v>
      </c>
      <c r="E449" s="79" t="s">
        <v>22</v>
      </c>
      <c r="F449" s="79" t="s">
        <v>32</v>
      </c>
      <c r="G449" s="79">
        <v>2</v>
      </c>
      <c r="H449" s="79">
        <v>33</v>
      </c>
      <c r="I449" s="79">
        <f t="shared" si="6"/>
        <v>66</v>
      </c>
      <c r="J449" s="79" t="s">
        <v>3463</v>
      </c>
      <c r="K449" s="79">
        <v>210</v>
      </c>
      <c r="L449" s="79"/>
      <c r="M449" s="79" t="s">
        <v>33</v>
      </c>
      <c r="N449" s="37"/>
      <c r="O449" s="195"/>
      <c r="P449" s="195"/>
    </row>
    <row r="450" ht="26" customHeight="1" spans="1:16">
      <c r="A450" s="37">
        <v>446</v>
      </c>
      <c r="B450" s="79" t="s">
        <v>3666</v>
      </c>
      <c r="C450" s="79"/>
      <c r="D450" s="79" t="s">
        <v>3667</v>
      </c>
      <c r="E450" s="79" t="s">
        <v>22</v>
      </c>
      <c r="F450" s="79" t="s">
        <v>45</v>
      </c>
      <c r="G450" s="79">
        <v>2</v>
      </c>
      <c r="H450" s="79">
        <v>45</v>
      </c>
      <c r="I450" s="79">
        <f t="shared" si="6"/>
        <v>90</v>
      </c>
      <c r="J450" s="79" t="s">
        <v>3465</v>
      </c>
      <c r="K450" s="79">
        <v>210</v>
      </c>
      <c r="L450" s="79"/>
      <c r="M450" s="79" t="s">
        <v>33</v>
      </c>
      <c r="N450" s="37"/>
      <c r="O450" s="195"/>
      <c r="P450" s="195"/>
    </row>
    <row r="451" ht="26" customHeight="1" spans="1:16">
      <c r="A451" s="37">
        <v>447</v>
      </c>
      <c r="B451" s="79" t="s">
        <v>1919</v>
      </c>
      <c r="C451" s="79"/>
      <c r="D451" s="79" t="s">
        <v>3668</v>
      </c>
      <c r="E451" s="79" t="s">
        <v>22</v>
      </c>
      <c r="F451" s="79" t="s">
        <v>32</v>
      </c>
      <c r="G451" s="79">
        <v>5</v>
      </c>
      <c r="H451" s="79">
        <v>15</v>
      </c>
      <c r="I451" s="79">
        <f t="shared" si="6"/>
        <v>75</v>
      </c>
      <c r="J451" s="79" t="s">
        <v>3467</v>
      </c>
      <c r="K451" s="79">
        <v>210</v>
      </c>
      <c r="L451" s="79"/>
      <c r="M451" s="79" t="s">
        <v>33</v>
      </c>
      <c r="N451" s="37"/>
      <c r="O451" s="195"/>
      <c r="P451" s="195"/>
    </row>
    <row r="452" ht="26" customHeight="1" spans="1:16">
      <c r="A452" s="37">
        <v>448</v>
      </c>
      <c r="B452" s="79" t="s">
        <v>3669</v>
      </c>
      <c r="C452" s="79"/>
      <c r="D452" s="79" t="s">
        <v>2500</v>
      </c>
      <c r="E452" s="79" t="s">
        <v>22</v>
      </c>
      <c r="F452" s="79" t="s">
        <v>32</v>
      </c>
      <c r="G452" s="79">
        <v>2</v>
      </c>
      <c r="H452" s="79">
        <v>64</v>
      </c>
      <c r="I452" s="79">
        <f t="shared" si="6"/>
        <v>128</v>
      </c>
      <c r="J452" s="79" t="s">
        <v>3468</v>
      </c>
      <c r="K452" s="79">
        <v>210</v>
      </c>
      <c r="L452" s="79"/>
      <c r="M452" s="79" t="s">
        <v>33</v>
      </c>
      <c r="N452" s="37"/>
      <c r="O452" s="195"/>
      <c r="P452" s="195"/>
    </row>
    <row r="453" ht="26" customHeight="1" spans="1:16">
      <c r="A453" s="37">
        <v>449</v>
      </c>
      <c r="B453" s="79" t="s">
        <v>3669</v>
      </c>
      <c r="C453" s="79"/>
      <c r="D453" s="79" t="s">
        <v>867</v>
      </c>
      <c r="E453" s="79" t="s">
        <v>22</v>
      </c>
      <c r="F453" s="79" t="s">
        <v>32</v>
      </c>
      <c r="G453" s="79">
        <v>2</v>
      </c>
      <c r="H453" s="79">
        <v>47</v>
      </c>
      <c r="I453" s="79">
        <f t="shared" ref="I453:I516" si="7">G453*H453</f>
        <v>94</v>
      </c>
      <c r="J453" s="79" t="s">
        <v>3469</v>
      </c>
      <c r="K453" s="79">
        <v>210</v>
      </c>
      <c r="L453" s="79"/>
      <c r="M453" s="79" t="s">
        <v>33</v>
      </c>
      <c r="N453" s="37"/>
      <c r="O453" s="195"/>
      <c r="P453" s="195"/>
    </row>
    <row r="454" ht="26" customHeight="1" spans="1:16">
      <c r="A454" s="37">
        <v>450</v>
      </c>
      <c r="B454" s="79" t="s">
        <v>449</v>
      </c>
      <c r="C454" s="79"/>
      <c r="D454" s="79" t="s">
        <v>776</v>
      </c>
      <c r="E454" s="79" t="s">
        <v>22</v>
      </c>
      <c r="F454" s="79" t="s">
        <v>32</v>
      </c>
      <c r="G454" s="79">
        <v>30</v>
      </c>
      <c r="H454" s="79">
        <v>5</v>
      </c>
      <c r="I454" s="79">
        <f t="shared" si="7"/>
        <v>150</v>
      </c>
      <c r="J454" s="79" t="s">
        <v>3486</v>
      </c>
      <c r="K454" s="79">
        <v>52</v>
      </c>
      <c r="L454" s="79"/>
      <c r="M454" s="79" t="s">
        <v>33</v>
      </c>
      <c r="N454" s="37"/>
      <c r="O454" s="195"/>
      <c r="P454" s="195"/>
    </row>
    <row r="455" ht="26" customHeight="1" spans="1:16">
      <c r="A455" s="37">
        <v>451</v>
      </c>
      <c r="B455" s="79" t="s">
        <v>3670</v>
      </c>
      <c r="C455" s="79"/>
      <c r="D455" s="79" t="s">
        <v>3671</v>
      </c>
      <c r="E455" s="79" t="s">
        <v>22</v>
      </c>
      <c r="F455" s="79" t="s">
        <v>23</v>
      </c>
      <c r="G455" s="79">
        <v>5</v>
      </c>
      <c r="H455" s="79">
        <v>15</v>
      </c>
      <c r="I455" s="79">
        <f t="shared" si="7"/>
        <v>75</v>
      </c>
      <c r="J455" s="79" t="s">
        <v>3486</v>
      </c>
      <c r="K455" s="79">
        <v>52</v>
      </c>
      <c r="L455" s="79"/>
      <c r="M455" s="79" t="s">
        <v>33</v>
      </c>
      <c r="N455" s="37"/>
      <c r="O455" s="195"/>
      <c r="P455" s="195"/>
    </row>
    <row r="456" ht="26" customHeight="1" spans="1:16">
      <c r="A456" s="37">
        <v>452</v>
      </c>
      <c r="B456" s="79" t="s">
        <v>3672</v>
      </c>
      <c r="C456" s="79"/>
      <c r="D456" s="79" t="s">
        <v>1093</v>
      </c>
      <c r="E456" s="79" t="s">
        <v>22</v>
      </c>
      <c r="F456" s="79" t="s">
        <v>23</v>
      </c>
      <c r="G456" s="79">
        <v>1</v>
      </c>
      <c r="H456" s="79">
        <v>60</v>
      </c>
      <c r="I456" s="79">
        <f t="shared" si="7"/>
        <v>60</v>
      </c>
      <c r="J456" s="79" t="s">
        <v>3152</v>
      </c>
      <c r="K456" s="79">
        <v>200</v>
      </c>
      <c r="L456" s="79"/>
      <c r="M456" s="79" t="s">
        <v>213</v>
      </c>
      <c r="N456" s="37"/>
      <c r="O456" s="195"/>
      <c r="P456" s="195"/>
    </row>
    <row r="457" ht="26" customHeight="1" spans="1:16">
      <c r="A457" s="37">
        <v>453</v>
      </c>
      <c r="B457" s="79" t="s">
        <v>689</v>
      </c>
      <c r="C457" s="79"/>
      <c r="D457" s="79" t="s">
        <v>3673</v>
      </c>
      <c r="E457" s="79" t="s">
        <v>22</v>
      </c>
      <c r="F457" s="79" t="s">
        <v>66</v>
      </c>
      <c r="G457" s="79">
        <v>2</v>
      </c>
      <c r="H457" s="79">
        <v>60</v>
      </c>
      <c r="I457" s="79">
        <f t="shared" si="7"/>
        <v>120</v>
      </c>
      <c r="J457" s="79" t="s">
        <v>3497</v>
      </c>
      <c r="K457" s="79">
        <v>200</v>
      </c>
      <c r="L457" s="79"/>
      <c r="M457" s="79" t="s">
        <v>213</v>
      </c>
      <c r="N457" s="37"/>
      <c r="O457" s="195"/>
      <c r="P457" s="195"/>
    </row>
    <row r="458" ht="26" customHeight="1" spans="1:16">
      <c r="A458" s="37">
        <v>454</v>
      </c>
      <c r="B458" s="79" t="s">
        <v>3674</v>
      </c>
      <c r="C458" s="79"/>
      <c r="D458" s="79" t="s">
        <v>3675</v>
      </c>
      <c r="E458" s="79" t="s">
        <v>22</v>
      </c>
      <c r="F458" s="79" t="s">
        <v>45</v>
      </c>
      <c r="G458" s="79">
        <v>1</v>
      </c>
      <c r="H458" s="79">
        <v>40</v>
      </c>
      <c r="I458" s="79">
        <f t="shared" si="7"/>
        <v>40</v>
      </c>
      <c r="J458" s="79" t="s">
        <v>3499</v>
      </c>
      <c r="K458" s="79">
        <v>200</v>
      </c>
      <c r="L458" s="79"/>
      <c r="M458" s="79" t="s">
        <v>213</v>
      </c>
      <c r="N458" s="37"/>
      <c r="O458" s="195"/>
      <c r="P458" s="195"/>
    </row>
    <row r="459" ht="26" customHeight="1" spans="1:16">
      <c r="A459" s="37">
        <v>455</v>
      </c>
      <c r="B459" s="79" t="s">
        <v>3676</v>
      </c>
      <c r="C459" s="79"/>
      <c r="D459" s="79" t="s">
        <v>3677</v>
      </c>
      <c r="E459" s="79" t="s">
        <v>22</v>
      </c>
      <c r="F459" s="79" t="s">
        <v>210</v>
      </c>
      <c r="G459" s="79">
        <v>20</v>
      </c>
      <c r="H459" s="79">
        <v>10</v>
      </c>
      <c r="I459" s="79">
        <f t="shared" si="7"/>
        <v>200</v>
      </c>
      <c r="J459" s="79" t="s">
        <v>3501</v>
      </c>
      <c r="K459" s="79">
        <v>200</v>
      </c>
      <c r="L459" s="79"/>
      <c r="M459" s="79" t="s">
        <v>213</v>
      </c>
      <c r="N459" s="37"/>
      <c r="O459" s="195"/>
      <c r="P459" s="195"/>
    </row>
    <row r="460" ht="26" customHeight="1" spans="1:16">
      <c r="A460" s="37">
        <v>456</v>
      </c>
      <c r="B460" s="79" t="s">
        <v>3678</v>
      </c>
      <c r="C460" s="79"/>
      <c r="D460" s="79" t="s">
        <v>3679</v>
      </c>
      <c r="E460" s="79" t="s">
        <v>22</v>
      </c>
      <c r="F460" s="79" t="s">
        <v>45</v>
      </c>
      <c r="G460" s="79">
        <v>3</v>
      </c>
      <c r="H460" s="79">
        <v>40</v>
      </c>
      <c r="I460" s="79">
        <f t="shared" si="7"/>
        <v>120</v>
      </c>
      <c r="J460" s="79" t="s">
        <v>3503</v>
      </c>
      <c r="K460" s="79">
        <v>200</v>
      </c>
      <c r="L460" s="79"/>
      <c r="M460" s="79" t="s">
        <v>213</v>
      </c>
      <c r="N460" s="37"/>
      <c r="O460" s="195"/>
      <c r="P460" s="195"/>
    </row>
    <row r="461" ht="26" customHeight="1" spans="1:16">
      <c r="A461" s="37">
        <v>457</v>
      </c>
      <c r="B461" s="79" t="s">
        <v>3680</v>
      </c>
      <c r="C461" s="196"/>
      <c r="D461" s="197" t="s">
        <v>3681</v>
      </c>
      <c r="E461" s="197" t="s">
        <v>22</v>
      </c>
      <c r="F461" s="197" t="s">
        <v>23</v>
      </c>
      <c r="G461" s="197">
        <v>4</v>
      </c>
      <c r="H461" s="197">
        <v>36</v>
      </c>
      <c r="I461" s="197">
        <v>144</v>
      </c>
      <c r="J461" s="79" t="s">
        <v>3164</v>
      </c>
      <c r="K461" s="79">
        <v>70</v>
      </c>
      <c r="L461" s="79"/>
      <c r="M461" s="79" t="s">
        <v>213</v>
      </c>
      <c r="N461" s="37"/>
      <c r="O461" s="195"/>
      <c r="P461" s="195"/>
    </row>
    <row r="462" ht="26" customHeight="1" spans="1:16">
      <c r="A462" s="37">
        <v>458</v>
      </c>
      <c r="B462" s="79" t="s">
        <v>1558</v>
      </c>
      <c r="C462" s="79"/>
      <c r="D462" s="79" t="s">
        <v>122</v>
      </c>
      <c r="E462" s="79" t="s">
        <v>22</v>
      </c>
      <c r="F462" s="79" t="s">
        <v>45</v>
      </c>
      <c r="G462" s="79">
        <v>2</v>
      </c>
      <c r="H462" s="79">
        <v>40</v>
      </c>
      <c r="I462" s="79">
        <f t="shared" si="7"/>
        <v>80</v>
      </c>
      <c r="J462" s="79" t="s">
        <v>3164</v>
      </c>
      <c r="K462" s="79">
        <v>70</v>
      </c>
      <c r="L462" s="79"/>
      <c r="M462" s="79" t="s">
        <v>213</v>
      </c>
      <c r="N462" s="37"/>
      <c r="O462" s="195"/>
      <c r="P462" s="195"/>
    </row>
    <row r="463" ht="26" customHeight="1" spans="1:16">
      <c r="A463" s="37">
        <v>459</v>
      </c>
      <c r="B463" s="79" t="s">
        <v>689</v>
      </c>
      <c r="C463" s="79"/>
      <c r="D463" s="79" t="s">
        <v>3673</v>
      </c>
      <c r="E463" s="79" t="s">
        <v>22</v>
      </c>
      <c r="F463" s="79" t="s">
        <v>66</v>
      </c>
      <c r="G463" s="79">
        <v>4</v>
      </c>
      <c r="H463" s="79">
        <v>60</v>
      </c>
      <c r="I463" s="79">
        <f t="shared" si="7"/>
        <v>240</v>
      </c>
      <c r="J463" s="79" t="s">
        <v>3164</v>
      </c>
      <c r="K463" s="79">
        <v>70</v>
      </c>
      <c r="L463" s="79"/>
      <c r="M463" s="79" t="s">
        <v>213</v>
      </c>
      <c r="N463" s="37"/>
      <c r="O463" s="195"/>
      <c r="P463" s="195"/>
    </row>
    <row r="464" ht="26" customHeight="1" spans="1:16">
      <c r="A464" s="37">
        <v>460</v>
      </c>
      <c r="B464" s="79" t="s">
        <v>91</v>
      </c>
      <c r="C464" s="79"/>
      <c r="D464" s="79" t="s">
        <v>3682</v>
      </c>
      <c r="E464" s="79" t="s">
        <v>22</v>
      </c>
      <c r="F464" s="79" t="s">
        <v>93</v>
      </c>
      <c r="G464" s="79">
        <v>20</v>
      </c>
      <c r="H464" s="79">
        <v>5</v>
      </c>
      <c r="I464" s="79">
        <f t="shared" si="7"/>
        <v>100</v>
      </c>
      <c r="J464" s="79" t="s">
        <v>3254</v>
      </c>
      <c r="K464" s="79">
        <v>172</v>
      </c>
      <c r="L464" s="79"/>
      <c r="M464" s="79" t="s">
        <v>213</v>
      </c>
      <c r="N464" s="37"/>
      <c r="O464" s="195"/>
      <c r="P464" s="195"/>
    </row>
    <row r="465" ht="26" customHeight="1" spans="1:16">
      <c r="A465" s="37">
        <v>461</v>
      </c>
      <c r="B465" s="79" t="s">
        <v>3683</v>
      </c>
      <c r="C465" s="79"/>
      <c r="D465" s="79" t="s">
        <v>3684</v>
      </c>
      <c r="E465" s="79" t="s">
        <v>22</v>
      </c>
      <c r="F465" s="79" t="s">
        <v>32</v>
      </c>
      <c r="G465" s="79">
        <v>20</v>
      </c>
      <c r="H465" s="79">
        <v>40</v>
      </c>
      <c r="I465" s="79">
        <f t="shared" si="7"/>
        <v>800</v>
      </c>
      <c r="J465" s="79" t="s">
        <v>3254</v>
      </c>
      <c r="K465" s="79">
        <v>172</v>
      </c>
      <c r="L465" s="79"/>
      <c r="M465" s="79" t="s">
        <v>213</v>
      </c>
      <c r="N465" s="37"/>
      <c r="O465" s="195"/>
      <c r="P465" s="195"/>
    </row>
    <row r="466" ht="26" customHeight="1" spans="1:16">
      <c r="A466" s="37">
        <v>462</v>
      </c>
      <c r="B466" s="79" t="s">
        <v>3630</v>
      </c>
      <c r="C466" s="79"/>
      <c r="D466" s="79" t="s">
        <v>3685</v>
      </c>
      <c r="E466" s="79" t="s">
        <v>22</v>
      </c>
      <c r="F466" s="79" t="s">
        <v>32</v>
      </c>
      <c r="G466" s="79">
        <v>30</v>
      </c>
      <c r="H466" s="79">
        <v>8</v>
      </c>
      <c r="I466" s="79">
        <f t="shared" si="7"/>
        <v>240</v>
      </c>
      <c r="J466" s="79" t="s">
        <v>3254</v>
      </c>
      <c r="K466" s="79">
        <v>172</v>
      </c>
      <c r="L466" s="79"/>
      <c r="M466" s="79" t="s">
        <v>213</v>
      </c>
      <c r="N466" s="37"/>
      <c r="O466" s="195"/>
      <c r="P466" s="195"/>
    </row>
    <row r="467" ht="26" customHeight="1" spans="1:16">
      <c r="A467" s="37">
        <v>463</v>
      </c>
      <c r="B467" s="79" t="s">
        <v>3686</v>
      </c>
      <c r="C467" s="79"/>
      <c r="D467" s="79" t="s">
        <v>3687</v>
      </c>
      <c r="E467" s="79" t="s">
        <v>22</v>
      </c>
      <c r="F467" s="79" t="s">
        <v>23</v>
      </c>
      <c r="G467" s="79">
        <v>8</v>
      </c>
      <c r="H467" s="79">
        <v>7</v>
      </c>
      <c r="I467" s="79">
        <f t="shared" si="7"/>
        <v>56</v>
      </c>
      <c r="J467" s="79" t="s">
        <v>3266</v>
      </c>
      <c r="K467" s="79">
        <v>126</v>
      </c>
      <c r="L467" s="79"/>
      <c r="M467" s="79" t="s">
        <v>213</v>
      </c>
      <c r="N467" s="37"/>
      <c r="O467" s="195"/>
      <c r="P467" s="195"/>
    </row>
    <row r="468" ht="26" customHeight="1" spans="1:16">
      <c r="A468" s="37">
        <v>464</v>
      </c>
      <c r="B468" s="79" t="s">
        <v>3686</v>
      </c>
      <c r="C468" s="79"/>
      <c r="D468" s="79" t="s">
        <v>3688</v>
      </c>
      <c r="E468" s="79" t="s">
        <v>22</v>
      </c>
      <c r="F468" s="79" t="s">
        <v>23</v>
      </c>
      <c r="G468" s="79">
        <v>8</v>
      </c>
      <c r="H468" s="79">
        <v>11</v>
      </c>
      <c r="I468" s="79">
        <f t="shared" si="7"/>
        <v>88</v>
      </c>
      <c r="J468" s="79" t="s">
        <v>3266</v>
      </c>
      <c r="K468" s="79">
        <v>126</v>
      </c>
      <c r="L468" s="79"/>
      <c r="M468" s="79" t="s">
        <v>213</v>
      </c>
      <c r="N468" s="37"/>
      <c r="O468" s="195"/>
      <c r="P468" s="195"/>
    </row>
    <row r="469" ht="26" customHeight="1" spans="1:16">
      <c r="A469" s="37">
        <v>465</v>
      </c>
      <c r="B469" s="79" t="s">
        <v>3686</v>
      </c>
      <c r="C469" s="79"/>
      <c r="D469" s="79" t="s">
        <v>3689</v>
      </c>
      <c r="E469" s="79" t="s">
        <v>22</v>
      </c>
      <c r="F469" s="79" t="s">
        <v>23</v>
      </c>
      <c r="G469" s="79">
        <v>10</v>
      </c>
      <c r="H469" s="79">
        <v>23</v>
      </c>
      <c r="I469" s="79">
        <f t="shared" si="7"/>
        <v>230</v>
      </c>
      <c r="J469" s="79" t="s">
        <v>3266</v>
      </c>
      <c r="K469" s="79">
        <v>126</v>
      </c>
      <c r="L469" s="79"/>
      <c r="M469" s="79" t="s">
        <v>213</v>
      </c>
      <c r="N469" s="37"/>
      <c r="O469" s="195"/>
      <c r="P469" s="195"/>
    </row>
    <row r="470" ht="26" customHeight="1" spans="1:16">
      <c r="A470" s="37">
        <v>466</v>
      </c>
      <c r="B470" s="79" t="s">
        <v>3690</v>
      </c>
      <c r="C470" s="79"/>
      <c r="D470" s="79" t="s">
        <v>3691</v>
      </c>
      <c r="E470" s="79" t="s">
        <v>22</v>
      </c>
      <c r="F470" s="79" t="s">
        <v>23</v>
      </c>
      <c r="G470" s="79">
        <v>8</v>
      </c>
      <c r="H470" s="79">
        <v>20</v>
      </c>
      <c r="I470" s="79">
        <f t="shared" si="7"/>
        <v>160</v>
      </c>
      <c r="J470" s="79" t="s">
        <v>3266</v>
      </c>
      <c r="K470" s="79">
        <v>126</v>
      </c>
      <c r="L470" s="79"/>
      <c r="M470" s="79" t="s">
        <v>213</v>
      </c>
      <c r="N470" s="37"/>
      <c r="O470" s="195"/>
      <c r="P470" s="195"/>
    </row>
    <row r="471" ht="26" customHeight="1" spans="1:16">
      <c r="A471" s="37">
        <v>467</v>
      </c>
      <c r="B471" s="79" t="s">
        <v>2704</v>
      </c>
      <c r="C471" s="79"/>
      <c r="D471" s="79" t="s">
        <v>3692</v>
      </c>
      <c r="E471" s="79" t="s">
        <v>22</v>
      </c>
      <c r="F471" s="79" t="s">
        <v>23</v>
      </c>
      <c r="G471" s="79">
        <v>8</v>
      </c>
      <c r="H471" s="79">
        <v>16</v>
      </c>
      <c r="I471" s="79">
        <f t="shared" si="7"/>
        <v>128</v>
      </c>
      <c r="J471" s="79" t="s">
        <v>3266</v>
      </c>
      <c r="K471" s="79">
        <v>126</v>
      </c>
      <c r="L471" s="79"/>
      <c r="M471" s="79" t="s">
        <v>213</v>
      </c>
      <c r="N471" s="37"/>
      <c r="O471" s="195"/>
      <c r="P471" s="195"/>
    </row>
    <row r="472" ht="26" customHeight="1" spans="1:16">
      <c r="A472" s="37">
        <v>468</v>
      </c>
      <c r="B472" s="79" t="s">
        <v>2704</v>
      </c>
      <c r="C472" s="79"/>
      <c r="D472" s="79" t="s">
        <v>3532</v>
      </c>
      <c r="E472" s="79" t="s">
        <v>22</v>
      </c>
      <c r="F472" s="79" t="s">
        <v>23</v>
      </c>
      <c r="G472" s="79">
        <v>3</v>
      </c>
      <c r="H472" s="79">
        <v>46.2</v>
      </c>
      <c r="I472" s="79">
        <f t="shared" si="7"/>
        <v>138.6</v>
      </c>
      <c r="J472" s="79" t="s">
        <v>3266</v>
      </c>
      <c r="K472" s="79">
        <v>126</v>
      </c>
      <c r="L472" s="79"/>
      <c r="M472" s="79" t="s">
        <v>213</v>
      </c>
      <c r="N472" s="37"/>
      <c r="O472" s="195"/>
      <c r="P472" s="195"/>
    </row>
    <row r="473" ht="26" customHeight="1" spans="1:16">
      <c r="A473" s="37">
        <v>469</v>
      </c>
      <c r="B473" s="79" t="s">
        <v>3693</v>
      </c>
      <c r="C473" s="79"/>
      <c r="D473" s="79" t="s">
        <v>3694</v>
      </c>
      <c r="E473" s="79" t="s">
        <v>22</v>
      </c>
      <c r="F473" s="79" t="s">
        <v>23</v>
      </c>
      <c r="G473" s="79">
        <v>10</v>
      </c>
      <c r="H473" s="79">
        <v>63.8</v>
      </c>
      <c r="I473" s="79">
        <f t="shared" si="7"/>
        <v>638</v>
      </c>
      <c r="J473" s="79" t="s">
        <v>3266</v>
      </c>
      <c r="K473" s="79">
        <v>126</v>
      </c>
      <c r="L473" s="79"/>
      <c r="M473" s="79" t="s">
        <v>213</v>
      </c>
      <c r="N473" s="37"/>
      <c r="O473" s="195"/>
      <c r="P473" s="195"/>
    </row>
    <row r="474" ht="26" customHeight="1" spans="1:16">
      <c r="A474" s="37">
        <v>470</v>
      </c>
      <c r="B474" s="79" t="s">
        <v>3695</v>
      </c>
      <c r="C474" s="79"/>
      <c r="D474" s="79" t="s">
        <v>3696</v>
      </c>
      <c r="E474" s="79" t="s">
        <v>22</v>
      </c>
      <c r="F474" s="79" t="s">
        <v>45</v>
      </c>
      <c r="G474" s="79">
        <v>2</v>
      </c>
      <c r="H474" s="79">
        <v>75</v>
      </c>
      <c r="I474" s="79">
        <f t="shared" si="7"/>
        <v>150</v>
      </c>
      <c r="J474" s="79" t="s">
        <v>3266</v>
      </c>
      <c r="K474" s="79">
        <v>126</v>
      </c>
      <c r="L474" s="79"/>
      <c r="M474" s="79" t="s">
        <v>213</v>
      </c>
      <c r="N474" s="37"/>
      <c r="O474" s="195"/>
      <c r="P474" s="195"/>
    </row>
    <row r="475" ht="26" customHeight="1" spans="1:16">
      <c r="A475" s="37">
        <v>471</v>
      </c>
      <c r="B475" s="79" t="s">
        <v>3695</v>
      </c>
      <c r="C475" s="79"/>
      <c r="D475" s="79" t="s">
        <v>3697</v>
      </c>
      <c r="E475" s="79" t="s">
        <v>22</v>
      </c>
      <c r="F475" s="79" t="s">
        <v>45</v>
      </c>
      <c r="G475" s="79">
        <v>1</v>
      </c>
      <c r="H475" s="79">
        <v>115</v>
      </c>
      <c r="I475" s="79">
        <f t="shared" si="7"/>
        <v>115</v>
      </c>
      <c r="J475" s="79" t="s">
        <v>3266</v>
      </c>
      <c r="K475" s="79">
        <v>126</v>
      </c>
      <c r="L475" s="79"/>
      <c r="M475" s="79" t="s">
        <v>213</v>
      </c>
      <c r="N475" s="37"/>
      <c r="O475" s="195"/>
      <c r="P475" s="195"/>
    </row>
    <row r="476" ht="26" customHeight="1" spans="1:16">
      <c r="A476" s="37">
        <v>472</v>
      </c>
      <c r="B476" s="79" t="s">
        <v>3698</v>
      </c>
      <c r="C476" s="79"/>
      <c r="D476" s="79" t="s">
        <v>3699</v>
      </c>
      <c r="E476" s="79" t="s">
        <v>22</v>
      </c>
      <c r="F476" s="79" t="s">
        <v>23</v>
      </c>
      <c r="G476" s="79">
        <v>8</v>
      </c>
      <c r="H476" s="79">
        <v>25</v>
      </c>
      <c r="I476" s="79">
        <f t="shared" si="7"/>
        <v>200</v>
      </c>
      <c r="J476" s="79" t="s">
        <v>3266</v>
      </c>
      <c r="K476" s="79">
        <v>126</v>
      </c>
      <c r="L476" s="79"/>
      <c r="M476" s="79" t="s">
        <v>213</v>
      </c>
      <c r="N476" s="37"/>
      <c r="O476" s="195"/>
      <c r="P476" s="195"/>
    </row>
    <row r="477" ht="26" customHeight="1" spans="1:16">
      <c r="A477" s="37">
        <v>473</v>
      </c>
      <c r="B477" s="79" t="s">
        <v>3700</v>
      </c>
      <c r="C477" s="79"/>
      <c r="D477" s="79" t="s">
        <v>3701</v>
      </c>
      <c r="E477" s="79" t="s">
        <v>22</v>
      </c>
      <c r="F477" s="79" t="s">
        <v>1191</v>
      </c>
      <c r="G477" s="79">
        <v>4</v>
      </c>
      <c r="H477" s="79">
        <v>50</v>
      </c>
      <c r="I477" s="79">
        <f t="shared" si="7"/>
        <v>200</v>
      </c>
      <c r="J477" s="79" t="s">
        <v>3330</v>
      </c>
      <c r="K477" s="79">
        <v>149</v>
      </c>
      <c r="L477" s="79"/>
      <c r="M477" s="79" t="s">
        <v>213</v>
      </c>
      <c r="N477" s="37"/>
      <c r="O477" s="195"/>
      <c r="P477" s="195"/>
    </row>
    <row r="478" ht="26" customHeight="1" spans="1:16">
      <c r="A478" s="37">
        <v>474</v>
      </c>
      <c r="B478" s="79" t="s">
        <v>3702</v>
      </c>
      <c r="C478" s="79"/>
      <c r="D478" s="79" t="s">
        <v>3703</v>
      </c>
      <c r="E478" s="79" t="s">
        <v>22</v>
      </c>
      <c r="F478" s="79" t="s">
        <v>23</v>
      </c>
      <c r="G478" s="79">
        <v>3</v>
      </c>
      <c r="H478" s="79">
        <v>36</v>
      </c>
      <c r="I478" s="79">
        <f t="shared" si="7"/>
        <v>108</v>
      </c>
      <c r="J478" s="79" t="s">
        <v>3330</v>
      </c>
      <c r="K478" s="79">
        <v>149</v>
      </c>
      <c r="L478" s="79"/>
      <c r="M478" s="79" t="s">
        <v>213</v>
      </c>
      <c r="N478" s="37"/>
      <c r="O478" s="195"/>
      <c r="P478" s="195"/>
    </row>
    <row r="479" ht="26" customHeight="1" spans="1:16">
      <c r="A479" s="37">
        <v>475</v>
      </c>
      <c r="B479" s="79" t="s">
        <v>3704</v>
      </c>
      <c r="C479" s="79"/>
      <c r="D479" s="79" t="s">
        <v>3696</v>
      </c>
      <c r="E479" s="79" t="s">
        <v>22</v>
      </c>
      <c r="F479" s="79" t="s">
        <v>45</v>
      </c>
      <c r="G479" s="79">
        <v>3</v>
      </c>
      <c r="H479" s="79">
        <v>75</v>
      </c>
      <c r="I479" s="79">
        <f t="shared" si="7"/>
        <v>225</v>
      </c>
      <c r="J479" s="79" t="s">
        <v>3330</v>
      </c>
      <c r="K479" s="79">
        <v>149</v>
      </c>
      <c r="L479" s="79"/>
      <c r="M479" s="79" t="s">
        <v>213</v>
      </c>
      <c r="N479" s="37"/>
      <c r="O479" s="195"/>
      <c r="P479" s="195"/>
    </row>
    <row r="480" ht="26" customHeight="1" spans="1:16">
      <c r="A480" s="37">
        <v>476</v>
      </c>
      <c r="B480" s="79" t="s">
        <v>3705</v>
      </c>
      <c r="C480" s="79"/>
      <c r="D480" s="79" t="s">
        <v>3706</v>
      </c>
      <c r="E480" s="79" t="s">
        <v>22</v>
      </c>
      <c r="F480" s="79" t="s">
        <v>23</v>
      </c>
      <c r="G480" s="79">
        <v>7</v>
      </c>
      <c r="H480" s="79">
        <v>10</v>
      </c>
      <c r="I480" s="79">
        <f t="shared" si="7"/>
        <v>70</v>
      </c>
      <c r="J480" s="79" t="s">
        <v>3330</v>
      </c>
      <c r="K480" s="79">
        <v>149</v>
      </c>
      <c r="L480" s="79"/>
      <c r="M480" s="79" t="s">
        <v>213</v>
      </c>
      <c r="N480" s="37"/>
      <c r="O480" s="195"/>
      <c r="P480" s="195"/>
    </row>
    <row r="481" ht="26" customHeight="1" spans="1:16">
      <c r="A481" s="37">
        <v>477</v>
      </c>
      <c r="B481" s="79" t="s">
        <v>3707</v>
      </c>
      <c r="C481" s="79"/>
      <c r="D481" s="79" t="s">
        <v>3708</v>
      </c>
      <c r="E481" s="79" t="s">
        <v>22</v>
      </c>
      <c r="F481" s="79" t="s">
        <v>45</v>
      </c>
      <c r="G481" s="79">
        <v>7</v>
      </c>
      <c r="H481" s="79">
        <v>25</v>
      </c>
      <c r="I481" s="79">
        <f t="shared" si="7"/>
        <v>175</v>
      </c>
      <c r="J481" s="79" t="s">
        <v>3330</v>
      </c>
      <c r="K481" s="79">
        <v>149</v>
      </c>
      <c r="L481" s="79"/>
      <c r="M481" s="79" t="s">
        <v>213</v>
      </c>
      <c r="N481" s="37"/>
      <c r="O481" s="195"/>
      <c r="P481" s="195"/>
    </row>
    <row r="482" ht="26" customHeight="1" spans="1:16">
      <c r="A482" s="37">
        <v>478</v>
      </c>
      <c r="B482" s="79" t="s">
        <v>585</v>
      </c>
      <c r="C482" s="79"/>
      <c r="D482" s="79" t="s">
        <v>826</v>
      </c>
      <c r="E482" s="79" t="s">
        <v>22</v>
      </c>
      <c r="F482" s="79" t="s">
        <v>45</v>
      </c>
      <c r="G482" s="79">
        <v>3</v>
      </c>
      <c r="H482" s="79">
        <v>70</v>
      </c>
      <c r="I482" s="79">
        <f t="shared" si="7"/>
        <v>210</v>
      </c>
      <c r="J482" s="79" t="s">
        <v>3330</v>
      </c>
      <c r="K482" s="79">
        <v>149</v>
      </c>
      <c r="L482" s="79"/>
      <c r="M482" s="79" t="s">
        <v>213</v>
      </c>
      <c r="N482" s="37"/>
      <c r="O482" s="195"/>
      <c r="P482" s="195"/>
    </row>
    <row r="483" ht="26" customHeight="1" spans="1:16">
      <c r="A483" s="37">
        <v>479</v>
      </c>
      <c r="B483" s="79" t="s">
        <v>585</v>
      </c>
      <c r="C483" s="79"/>
      <c r="D483" s="79" t="s">
        <v>3709</v>
      </c>
      <c r="E483" s="79" t="s">
        <v>22</v>
      </c>
      <c r="F483" s="79" t="s">
        <v>45</v>
      </c>
      <c r="G483" s="79">
        <v>3</v>
      </c>
      <c r="H483" s="79">
        <v>115</v>
      </c>
      <c r="I483" s="79">
        <f t="shared" si="7"/>
        <v>345</v>
      </c>
      <c r="J483" s="79" t="s">
        <v>3330</v>
      </c>
      <c r="K483" s="79">
        <v>149</v>
      </c>
      <c r="L483" s="79"/>
      <c r="M483" s="79" t="s">
        <v>213</v>
      </c>
      <c r="N483" s="37"/>
      <c r="O483" s="195"/>
      <c r="P483" s="195"/>
    </row>
    <row r="484" ht="26" customHeight="1" spans="1:16">
      <c r="A484" s="37">
        <v>480</v>
      </c>
      <c r="B484" s="79" t="s">
        <v>3710</v>
      </c>
      <c r="C484" s="79"/>
      <c r="D484" s="79" t="s">
        <v>3711</v>
      </c>
      <c r="E484" s="79" t="s">
        <v>22</v>
      </c>
      <c r="F484" s="79" t="s">
        <v>45</v>
      </c>
      <c r="G484" s="79">
        <v>7</v>
      </c>
      <c r="H484" s="79">
        <v>45</v>
      </c>
      <c r="I484" s="79">
        <f t="shared" si="7"/>
        <v>315</v>
      </c>
      <c r="J484" s="79" t="s">
        <v>3330</v>
      </c>
      <c r="K484" s="79">
        <v>149</v>
      </c>
      <c r="L484" s="79"/>
      <c r="M484" s="79" t="s">
        <v>213</v>
      </c>
      <c r="N484" s="37"/>
      <c r="O484" s="195"/>
      <c r="P484" s="195"/>
    </row>
    <row r="485" ht="26" customHeight="1" spans="1:16">
      <c r="A485" s="37">
        <v>481</v>
      </c>
      <c r="B485" s="79" t="s">
        <v>969</v>
      </c>
      <c r="C485" s="79"/>
      <c r="D485" s="79" t="s">
        <v>2057</v>
      </c>
      <c r="E485" s="79" t="s">
        <v>22</v>
      </c>
      <c r="F485" s="79" t="s">
        <v>32</v>
      </c>
      <c r="G485" s="79">
        <v>10</v>
      </c>
      <c r="H485" s="79">
        <v>5.5</v>
      </c>
      <c r="I485" s="79">
        <f t="shared" si="7"/>
        <v>55</v>
      </c>
      <c r="J485" s="79" t="s">
        <v>3330</v>
      </c>
      <c r="K485" s="79">
        <v>149</v>
      </c>
      <c r="L485" s="79"/>
      <c r="M485" s="79" t="s">
        <v>213</v>
      </c>
      <c r="N485" s="37"/>
      <c r="O485" s="195"/>
      <c r="P485" s="195"/>
    </row>
    <row r="486" ht="26" customHeight="1" spans="1:16">
      <c r="A486" s="37">
        <v>482</v>
      </c>
      <c r="B486" s="79" t="s">
        <v>3712</v>
      </c>
      <c r="C486" s="79"/>
      <c r="D486" s="79" t="s">
        <v>3713</v>
      </c>
      <c r="E486" s="79" t="s">
        <v>22</v>
      </c>
      <c r="F486" s="79" t="s">
        <v>45</v>
      </c>
      <c r="G486" s="79">
        <v>2</v>
      </c>
      <c r="H486" s="79">
        <v>40</v>
      </c>
      <c r="I486" s="79">
        <f t="shared" si="7"/>
        <v>80</v>
      </c>
      <c r="J486" s="79" t="s">
        <v>3330</v>
      </c>
      <c r="K486" s="79">
        <v>149</v>
      </c>
      <c r="L486" s="79"/>
      <c r="M486" s="79" t="s">
        <v>213</v>
      </c>
      <c r="N486" s="37"/>
      <c r="O486" s="195"/>
      <c r="P486" s="195"/>
    </row>
    <row r="487" ht="26" customHeight="1" spans="1:16">
      <c r="A487" s="37">
        <v>483</v>
      </c>
      <c r="B487" s="79" t="s">
        <v>3714</v>
      </c>
      <c r="C487" s="79"/>
      <c r="D487" s="79" t="s">
        <v>3715</v>
      </c>
      <c r="E487" s="79" t="s">
        <v>22</v>
      </c>
      <c r="F487" s="79" t="s">
        <v>23</v>
      </c>
      <c r="G487" s="79">
        <v>7</v>
      </c>
      <c r="H487" s="79">
        <v>8</v>
      </c>
      <c r="I487" s="79">
        <f t="shared" si="7"/>
        <v>56</v>
      </c>
      <c r="J487" s="79" t="s">
        <v>3330</v>
      </c>
      <c r="K487" s="79">
        <v>149</v>
      </c>
      <c r="L487" s="79"/>
      <c r="M487" s="79" t="s">
        <v>213</v>
      </c>
      <c r="N487" s="37"/>
      <c r="O487" s="195"/>
      <c r="P487" s="195"/>
    </row>
    <row r="488" ht="26" customHeight="1" spans="1:16">
      <c r="A488" s="37">
        <v>484</v>
      </c>
      <c r="B488" s="79" t="s">
        <v>3716</v>
      </c>
      <c r="C488" s="79"/>
      <c r="D488" s="79" t="s">
        <v>3717</v>
      </c>
      <c r="E488" s="79" t="s">
        <v>22</v>
      </c>
      <c r="F488" s="79" t="s">
        <v>32</v>
      </c>
      <c r="G488" s="79">
        <v>7</v>
      </c>
      <c r="H488" s="79">
        <v>5</v>
      </c>
      <c r="I488" s="79">
        <f t="shared" si="7"/>
        <v>35</v>
      </c>
      <c r="J488" s="79" t="s">
        <v>3330</v>
      </c>
      <c r="K488" s="79">
        <v>149</v>
      </c>
      <c r="L488" s="79"/>
      <c r="M488" s="79" t="s">
        <v>213</v>
      </c>
      <c r="N488" s="37"/>
      <c r="O488" s="195"/>
      <c r="P488" s="195"/>
    </row>
    <row r="489" ht="26" customHeight="1" spans="1:16">
      <c r="A489" s="37">
        <v>485</v>
      </c>
      <c r="B489" s="79" t="s">
        <v>689</v>
      </c>
      <c r="C489" s="79"/>
      <c r="D489" s="79" t="s">
        <v>3673</v>
      </c>
      <c r="E489" s="79" t="s">
        <v>22</v>
      </c>
      <c r="F489" s="79" t="s">
        <v>66</v>
      </c>
      <c r="G489" s="79">
        <v>3</v>
      </c>
      <c r="H489" s="79">
        <v>60</v>
      </c>
      <c r="I489" s="79">
        <f t="shared" si="7"/>
        <v>180</v>
      </c>
      <c r="J489" s="79" t="s">
        <v>3330</v>
      </c>
      <c r="K489" s="79">
        <v>149</v>
      </c>
      <c r="L489" s="79"/>
      <c r="M489" s="79" t="s">
        <v>213</v>
      </c>
      <c r="N489" s="37"/>
      <c r="O489" s="195"/>
      <c r="P489" s="195"/>
    </row>
    <row r="490" ht="26" customHeight="1" spans="1:16">
      <c r="A490" s="37">
        <v>486</v>
      </c>
      <c r="B490" s="79" t="s">
        <v>3718</v>
      </c>
      <c r="C490" s="79"/>
      <c r="D490" s="79" t="s">
        <v>3694</v>
      </c>
      <c r="E490" s="79" t="s">
        <v>22</v>
      </c>
      <c r="F490" s="79" t="s">
        <v>23</v>
      </c>
      <c r="G490" s="79">
        <v>7</v>
      </c>
      <c r="H490" s="79">
        <v>7</v>
      </c>
      <c r="I490" s="79">
        <f t="shared" si="7"/>
        <v>49</v>
      </c>
      <c r="J490" s="79" t="s">
        <v>3330</v>
      </c>
      <c r="K490" s="79">
        <v>149</v>
      </c>
      <c r="L490" s="79"/>
      <c r="M490" s="79" t="s">
        <v>213</v>
      </c>
      <c r="N490" s="37"/>
      <c r="O490" s="195"/>
      <c r="P490" s="195"/>
    </row>
    <row r="491" ht="26" customHeight="1" spans="1:16">
      <c r="A491" s="37">
        <v>487</v>
      </c>
      <c r="B491" s="79" t="s">
        <v>3719</v>
      </c>
      <c r="C491" s="79"/>
      <c r="D491" s="79" t="s">
        <v>3694</v>
      </c>
      <c r="E491" s="79" t="s">
        <v>22</v>
      </c>
      <c r="F491" s="79" t="s">
        <v>23</v>
      </c>
      <c r="G491" s="79">
        <v>7</v>
      </c>
      <c r="H491" s="79">
        <v>11</v>
      </c>
      <c r="I491" s="79">
        <f t="shared" si="7"/>
        <v>77</v>
      </c>
      <c r="J491" s="79" t="s">
        <v>3330</v>
      </c>
      <c r="K491" s="79">
        <v>149</v>
      </c>
      <c r="L491" s="79"/>
      <c r="M491" s="79" t="s">
        <v>213</v>
      </c>
      <c r="N491" s="37"/>
      <c r="O491" s="195"/>
      <c r="P491" s="195"/>
    </row>
    <row r="492" ht="26" customHeight="1" spans="1:16">
      <c r="A492" s="37">
        <v>488</v>
      </c>
      <c r="B492" s="79" t="s">
        <v>3720</v>
      </c>
      <c r="C492" s="79"/>
      <c r="D492" s="79" t="s">
        <v>3694</v>
      </c>
      <c r="E492" s="79" t="s">
        <v>22</v>
      </c>
      <c r="F492" s="79" t="s">
        <v>23</v>
      </c>
      <c r="G492" s="79">
        <v>7</v>
      </c>
      <c r="H492" s="79">
        <v>25</v>
      </c>
      <c r="I492" s="79">
        <f t="shared" si="7"/>
        <v>175</v>
      </c>
      <c r="J492" s="79" t="s">
        <v>3330</v>
      </c>
      <c r="K492" s="79">
        <v>149</v>
      </c>
      <c r="L492" s="79"/>
      <c r="M492" s="79" t="s">
        <v>213</v>
      </c>
      <c r="N492" s="37"/>
      <c r="O492" s="195"/>
      <c r="P492" s="195"/>
    </row>
    <row r="493" ht="26" customHeight="1" spans="1:16">
      <c r="A493" s="37">
        <v>489</v>
      </c>
      <c r="B493" s="79" t="s">
        <v>3721</v>
      </c>
      <c r="C493" s="79"/>
      <c r="D493" s="79" t="s">
        <v>3692</v>
      </c>
      <c r="E493" s="79" t="s">
        <v>22</v>
      </c>
      <c r="F493" s="79" t="s">
        <v>23</v>
      </c>
      <c r="G493" s="79">
        <v>7</v>
      </c>
      <c r="H493" s="79">
        <v>20</v>
      </c>
      <c r="I493" s="79">
        <f t="shared" si="7"/>
        <v>140</v>
      </c>
      <c r="J493" s="79" t="s">
        <v>3330</v>
      </c>
      <c r="K493" s="79">
        <v>149</v>
      </c>
      <c r="L493" s="79"/>
      <c r="M493" s="79" t="s">
        <v>213</v>
      </c>
      <c r="N493" s="37"/>
      <c r="O493" s="195"/>
      <c r="P493" s="195"/>
    </row>
    <row r="494" ht="26" customHeight="1" spans="1:16">
      <c r="A494" s="37">
        <v>490</v>
      </c>
      <c r="B494" s="79" t="s">
        <v>349</v>
      </c>
      <c r="C494" s="79"/>
      <c r="D494" s="79" t="s">
        <v>1021</v>
      </c>
      <c r="E494" s="79" t="s">
        <v>22</v>
      </c>
      <c r="F494" s="79" t="s">
        <v>23</v>
      </c>
      <c r="G494" s="79">
        <v>40</v>
      </c>
      <c r="H494" s="79">
        <v>60</v>
      </c>
      <c r="I494" s="79">
        <f t="shared" si="7"/>
        <v>2400</v>
      </c>
      <c r="J494" s="79" t="s">
        <v>3595</v>
      </c>
      <c r="K494" s="79">
        <v>440</v>
      </c>
      <c r="L494" s="79"/>
      <c r="M494" s="79" t="s">
        <v>213</v>
      </c>
      <c r="N494" s="37"/>
      <c r="O494" s="195"/>
      <c r="P494" s="195"/>
    </row>
    <row r="495" ht="26" customHeight="1" spans="1:16">
      <c r="A495" s="37">
        <v>491</v>
      </c>
      <c r="B495" s="79" t="s">
        <v>3707</v>
      </c>
      <c r="C495" s="79"/>
      <c r="D495" s="79" t="s">
        <v>3708</v>
      </c>
      <c r="E495" s="79" t="s">
        <v>22</v>
      </c>
      <c r="F495" s="79" t="s">
        <v>45</v>
      </c>
      <c r="G495" s="79">
        <v>100</v>
      </c>
      <c r="H495" s="79">
        <v>25</v>
      </c>
      <c r="I495" s="79">
        <f t="shared" si="7"/>
        <v>2500</v>
      </c>
      <c r="J495" s="79" t="s">
        <v>3595</v>
      </c>
      <c r="K495" s="79">
        <v>440</v>
      </c>
      <c r="L495" s="79"/>
      <c r="M495" s="79" t="s">
        <v>213</v>
      </c>
      <c r="N495" s="37"/>
      <c r="O495" s="195"/>
      <c r="P495" s="195"/>
    </row>
    <row r="496" ht="26" customHeight="1" spans="1:16">
      <c r="A496" s="37">
        <v>492</v>
      </c>
      <c r="B496" s="79" t="s">
        <v>585</v>
      </c>
      <c r="C496" s="79"/>
      <c r="D496" s="79" t="s">
        <v>826</v>
      </c>
      <c r="E496" s="79" t="s">
        <v>22</v>
      </c>
      <c r="F496" s="79" t="s">
        <v>45</v>
      </c>
      <c r="G496" s="79">
        <v>2</v>
      </c>
      <c r="H496" s="79">
        <v>70</v>
      </c>
      <c r="I496" s="79">
        <f t="shared" si="7"/>
        <v>140</v>
      </c>
      <c r="J496" s="79" t="s">
        <v>3595</v>
      </c>
      <c r="K496" s="79">
        <v>440</v>
      </c>
      <c r="L496" s="79"/>
      <c r="M496" s="79" t="s">
        <v>213</v>
      </c>
      <c r="N496" s="37"/>
      <c r="O496" s="195"/>
      <c r="P496" s="195"/>
    </row>
    <row r="497" ht="26" customHeight="1" spans="1:16">
      <c r="A497" s="37">
        <v>493</v>
      </c>
      <c r="B497" s="79" t="s">
        <v>585</v>
      </c>
      <c r="C497" s="79"/>
      <c r="D497" s="79" t="s">
        <v>3709</v>
      </c>
      <c r="E497" s="79" t="s">
        <v>22</v>
      </c>
      <c r="F497" s="79" t="s">
        <v>45</v>
      </c>
      <c r="G497" s="79">
        <v>2</v>
      </c>
      <c r="H497" s="79">
        <v>115</v>
      </c>
      <c r="I497" s="79">
        <f t="shared" si="7"/>
        <v>230</v>
      </c>
      <c r="J497" s="79" t="s">
        <v>3595</v>
      </c>
      <c r="K497" s="79">
        <v>440</v>
      </c>
      <c r="L497" s="79"/>
      <c r="M497" s="79" t="s">
        <v>213</v>
      </c>
      <c r="N497" s="37"/>
      <c r="O497" s="195"/>
      <c r="P497" s="195"/>
    </row>
    <row r="498" ht="26" customHeight="1" spans="1:16">
      <c r="A498" s="37">
        <v>494</v>
      </c>
      <c r="B498" s="79" t="s">
        <v>3722</v>
      </c>
      <c r="C498" s="79"/>
      <c r="D498" s="79" t="s">
        <v>3723</v>
      </c>
      <c r="E498" s="79" t="s">
        <v>22</v>
      </c>
      <c r="F498" s="79" t="s">
        <v>23</v>
      </c>
      <c r="G498" s="79">
        <v>10</v>
      </c>
      <c r="H498" s="79">
        <v>55</v>
      </c>
      <c r="I498" s="79">
        <f t="shared" si="7"/>
        <v>550</v>
      </c>
      <c r="J498" s="79" t="s">
        <v>3595</v>
      </c>
      <c r="K498" s="79">
        <v>440</v>
      </c>
      <c r="L498" s="79"/>
      <c r="M498" s="79" t="s">
        <v>213</v>
      </c>
      <c r="N498" s="37"/>
      <c r="O498" s="195"/>
      <c r="P498" s="195"/>
    </row>
    <row r="499" ht="26" customHeight="1" spans="1:16">
      <c r="A499" s="37">
        <v>495</v>
      </c>
      <c r="B499" s="79" t="s">
        <v>3724</v>
      </c>
      <c r="C499" s="79"/>
      <c r="D499" s="79" t="s">
        <v>615</v>
      </c>
      <c r="E499" s="79" t="s">
        <v>22</v>
      </c>
      <c r="F499" s="79" t="s">
        <v>45</v>
      </c>
      <c r="G499" s="79">
        <v>1</v>
      </c>
      <c r="H499" s="79">
        <v>20</v>
      </c>
      <c r="I499" s="79">
        <f t="shared" si="7"/>
        <v>20</v>
      </c>
      <c r="J499" s="79" t="s">
        <v>3595</v>
      </c>
      <c r="K499" s="79">
        <v>440</v>
      </c>
      <c r="L499" s="79"/>
      <c r="M499" s="79" t="s">
        <v>213</v>
      </c>
      <c r="N499" s="37"/>
      <c r="O499" s="195"/>
      <c r="P499" s="195"/>
    </row>
    <row r="500" ht="26" customHeight="1" spans="1:16">
      <c r="A500" s="37">
        <v>496</v>
      </c>
      <c r="B500" s="79" t="s">
        <v>3725</v>
      </c>
      <c r="C500" s="79"/>
      <c r="D500" s="79" t="s">
        <v>3726</v>
      </c>
      <c r="E500" s="79" t="s">
        <v>22</v>
      </c>
      <c r="F500" s="79" t="s">
        <v>23</v>
      </c>
      <c r="G500" s="79">
        <v>10</v>
      </c>
      <c r="H500" s="79">
        <v>45</v>
      </c>
      <c r="I500" s="79">
        <f t="shared" si="7"/>
        <v>450</v>
      </c>
      <c r="J500" s="79" t="s">
        <v>3595</v>
      </c>
      <c r="K500" s="79">
        <v>440</v>
      </c>
      <c r="L500" s="79"/>
      <c r="M500" s="79" t="s">
        <v>213</v>
      </c>
      <c r="N500" s="37"/>
      <c r="O500" s="195"/>
      <c r="P500" s="195"/>
    </row>
    <row r="501" ht="26" customHeight="1" spans="1:16">
      <c r="A501" s="37">
        <v>497</v>
      </c>
      <c r="B501" s="79" t="s">
        <v>3727</v>
      </c>
      <c r="C501" s="79"/>
      <c r="D501" s="79" t="s">
        <v>3728</v>
      </c>
      <c r="E501" s="79" t="s">
        <v>22</v>
      </c>
      <c r="F501" s="79" t="s">
        <v>93</v>
      </c>
      <c r="G501" s="79">
        <v>20</v>
      </c>
      <c r="H501" s="79">
        <v>2.5</v>
      </c>
      <c r="I501" s="79">
        <f t="shared" si="7"/>
        <v>50</v>
      </c>
      <c r="J501" s="79" t="s">
        <v>3595</v>
      </c>
      <c r="K501" s="79">
        <v>440</v>
      </c>
      <c r="L501" s="79"/>
      <c r="M501" s="79" t="s">
        <v>213</v>
      </c>
      <c r="N501" s="37"/>
      <c r="O501" s="195"/>
      <c r="P501" s="195"/>
    </row>
    <row r="502" ht="26" customHeight="1" spans="1:16">
      <c r="A502" s="37">
        <v>498</v>
      </c>
      <c r="B502" s="79" t="s">
        <v>1300</v>
      </c>
      <c r="C502" s="79"/>
      <c r="D502" s="79">
        <v>1322</v>
      </c>
      <c r="E502" s="79" t="s">
        <v>22</v>
      </c>
      <c r="F502" s="79" t="s">
        <v>66</v>
      </c>
      <c r="G502" s="79">
        <v>1</v>
      </c>
      <c r="H502" s="79">
        <v>70</v>
      </c>
      <c r="I502" s="79">
        <f t="shared" si="7"/>
        <v>70</v>
      </c>
      <c r="J502" s="79" t="s">
        <v>3595</v>
      </c>
      <c r="K502" s="79">
        <v>440</v>
      </c>
      <c r="L502" s="79"/>
      <c r="M502" s="79" t="s">
        <v>213</v>
      </c>
      <c r="N502" s="37"/>
      <c r="O502" s="195"/>
      <c r="P502" s="195"/>
    </row>
    <row r="503" ht="26" customHeight="1" spans="1:16">
      <c r="A503" s="37">
        <v>499</v>
      </c>
      <c r="B503" s="79" t="s">
        <v>3729</v>
      </c>
      <c r="C503" s="79"/>
      <c r="D503" s="79" t="s">
        <v>2721</v>
      </c>
      <c r="E503" s="79" t="s">
        <v>22</v>
      </c>
      <c r="F503" s="79" t="s">
        <v>118</v>
      </c>
      <c r="G503" s="79">
        <v>1</v>
      </c>
      <c r="H503" s="79">
        <v>7.5</v>
      </c>
      <c r="I503" s="79">
        <f t="shared" si="7"/>
        <v>7.5</v>
      </c>
      <c r="J503" s="79" t="s">
        <v>3595</v>
      </c>
      <c r="K503" s="79">
        <v>440</v>
      </c>
      <c r="L503" s="79"/>
      <c r="M503" s="79" t="s">
        <v>213</v>
      </c>
      <c r="N503" s="37"/>
      <c r="O503" s="195"/>
      <c r="P503" s="195"/>
    </row>
    <row r="504" ht="26" customHeight="1" spans="1:16">
      <c r="A504" s="37">
        <v>500</v>
      </c>
      <c r="B504" s="79" t="s">
        <v>3730</v>
      </c>
      <c r="C504" s="79"/>
      <c r="D504" s="79" t="s">
        <v>1093</v>
      </c>
      <c r="E504" s="79" t="s">
        <v>22</v>
      </c>
      <c r="F504" s="79" t="s">
        <v>45</v>
      </c>
      <c r="G504" s="79">
        <v>2</v>
      </c>
      <c r="H504" s="79">
        <v>60</v>
      </c>
      <c r="I504" s="79">
        <f t="shared" si="7"/>
        <v>120</v>
      </c>
      <c r="J504" s="79" t="s">
        <v>3377</v>
      </c>
      <c r="K504" s="79">
        <v>159</v>
      </c>
      <c r="L504" s="79"/>
      <c r="M504" s="79" t="s">
        <v>213</v>
      </c>
      <c r="N504" s="37"/>
      <c r="O504" s="195"/>
      <c r="P504" s="195"/>
    </row>
    <row r="505" ht="26" customHeight="1" spans="1:16">
      <c r="A505" s="37">
        <v>501</v>
      </c>
      <c r="B505" s="79" t="s">
        <v>3731</v>
      </c>
      <c r="C505" s="79"/>
      <c r="D505" s="79" t="s">
        <v>3732</v>
      </c>
      <c r="E505" s="79" t="s">
        <v>22</v>
      </c>
      <c r="F505" s="79" t="s">
        <v>45</v>
      </c>
      <c r="G505" s="79">
        <v>10</v>
      </c>
      <c r="H505" s="79">
        <v>33</v>
      </c>
      <c r="I505" s="79">
        <f t="shared" si="7"/>
        <v>330</v>
      </c>
      <c r="J505" s="79" t="s">
        <v>3377</v>
      </c>
      <c r="K505" s="79">
        <v>159</v>
      </c>
      <c r="L505" s="79"/>
      <c r="M505" s="79" t="s">
        <v>213</v>
      </c>
      <c r="N505" s="37"/>
      <c r="O505" s="195"/>
      <c r="P505" s="195"/>
    </row>
    <row r="506" ht="26" customHeight="1" spans="1:16">
      <c r="A506" s="37">
        <v>502</v>
      </c>
      <c r="B506" s="79" t="s">
        <v>3733</v>
      </c>
      <c r="C506" s="79"/>
      <c r="D506" s="79" t="s">
        <v>1021</v>
      </c>
      <c r="E506" s="79" t="s">
        <v>22</v>
      </c>
      <c r="F506" s="79" t="s">
        <v>23</v>
      </c>
      <c r="G506" s="79">
        <v>5</v>
      </c>
      <c r="H506" s="79">
        <v>5</v>
      </c>
      <c r="I506" s="79">
        <f t="shared" si="7"/>
        <v>25</v>
      </c>
      <c r="J506" s="79" t="s">
        <v>3377</v>
      </c>
      <c r="K506" s="79">
        <v>159</v>
      </c>
      <c r="L506" s="79"/>
      <c r="M506" s="79" t="s">
        <v>213</v>
      </c>
      <c r="N506" s="37"/>
      <c r="O506" s="195"/>
      <c r="P506" s="195"/>
    </row>
    <row r="507" ht="26" customHeight="1" spans="1:16">
      <c r="A507" s="37">
        <v>503</v>
      </c>
      <c r="B507" s="79" t="s">
        <v>3636</v>
      </c>
      <c r="C507" s="79"/>
      <c r="D507" s="79" t="s">
        <v>3734</v>
      </c>
      <c r="E507" s="79" t="s">
        <v>22</v>
      </c>
      <c r="F507" s="79" t="s">
        <v>210</v>
      </c>
      <c r="G507" s="79">
        <v>10</v>
      </c>
      <c r="H507" s="79">
        <v>2</v>
      </c>
      <c r="I507" s="79">
        <f t="shared" si="7"/>
        <v>20</v>
      </c>
      <c r="J507" s="79" t="s">
        <v>3377</v>
      </c>
      <c r="K507" s="79">
        <v>159</v>
      </c>
      <c r="L507" s="79"/>
      <c r="M507" s="79" t="s">
        <v>213</v>
      </c>
      <c r="N507" s="37"/>
      <c r="O507" s="195"/>
      <c r="P507" s="195"/>
    </row>
    <row r="508" ht="26" customHeight="1" spans="1:16">
      <c r="A508" s="37">
        <v>504</v>
      </c>
      <c r="B508" s="79" t="s">
        <v>169</v>
      </c>
      <c r="C508" s="79"/>
      <c r="D508" s="79" t="s">
        <v>3735</v>
      </c>
      <c r="E508" s="79" t="s">
        <v>22</v>
      </c>
      <c r="F508" s="79" t="s">
        <v>23</v>
      </c>
      <c r="G508" s="79">
        <v>1</v>
      </c>
      <c r="H508" s="79">
        <v>4</v>
      </c>
      <c r="I508" s="79">
        <f t="shared" si="7"/>
        <v>4</v>
      </c>
      <c r="J508" s="79" t="s">
        <v>3377</v>
      </c>
      <c r="K508" s="79">
        <v>159</v>
      </c>
      <c r="L508" s="79"/>
      <c r="M508" s="79" t="s">
        <v>213</v>
      </c>
      <c r="N508" s="37"/>
      <c r="O508" s="195"/>
      <c r="P508" s="195"/>
    </row>
    <row r="509" ht="26" customHeight="1" spans="1:16">
      <c r="A509" s="37">
        <v>505</v>
      </c>
      <c r="B509" s="79" t="s">
        <v>3736</v>
      </c>
      <c r="C509" s="79"/>
      <c r="D509" s="79" t="s">
        <v>3737</v>
      </c>
      <c r="E509" s="79" t="s">
        <v>22</v>
      </c>
      <c r="F509" s="79" t="s">
        <v>45</v>
      </c>
      <c r="G509" s="79">
        <v>3</v>
      </c>
      <c r="H509" s="79">
        <v>15</v>
      </c>
      <c r="I509" s="79">
        <f t="shared" si="7"/>
        <v>45</v>
      </c>
      <c r="J509" s="79" t="s">
        <v>3377</v>
      </c>
      <c r="K509" s="79">
        <v>159</v>
      </c>
      <c r="L509" s="79"/>
      <c r="M509" s="79" t="s">
        <v>213</v>
      </c>
      <c r="N509" s="37"/>
      <c r="O509" s="195"/>
      <c r="P509" s="195"/>
    </row>
    <row r="510" ht="26" customHeight="1" spans="1:16">
      <c r="A510" s="37">
        <v>506</v>
      </c>
      <c r="B510" s="79" t="s">
        <v>192</v>
      </c>
      <c r="C510" s="79"/>
      <c r="D510" s="79" t="s">
        <v>3738</v>
      </c>
      <c r="E510" s="79" t="s">
        <v>22</v>
      </c>
      <c r="F510" s="79" t="s">
        <v>32</v>
      </c>
      <c r="G510" s="79">
        <v>1</v>
      </c>
      <c r="H510" s="79">
        <v>98</v>
      </c>
      <c r="I510" s="79">
        <f t="shared" si="7"/>
        <v>98</v>
      </c>
      <c r="J510" s="79" t="s">
        <v>3377</v>
      </c>
      <c r="K510" s="79">
        <v>159</v>
      </c>
      <c r="L510" s="79"/>
      <c r="M510" s="79" t="s">
        <v>213</v>
      </c>
      <c r="N510" s="37"/>
      <c r="O510" s="195"/>
      <c r="P510" s="195"/>
    </row>
    <row r="511" ht="26" customHeight="1" spans="1:16">
      <c r="A511" s="37">
        <v>507</v>
      </c>
      <c r="B511" s="79" t="s">
        <v>3739</v>
      </c>
      <c r="C511" s="79"/>
      <c r="D511" s="79" t="s">
        <v>3740</v>
      </c>
      <c r="E511" s="79" t="s">
        <v>22</v>
      </c>
      <c r="F511" s="79" t="s">
        <v>32</v>
      </c>
      <c r="G511" s="79">
        <v>10</v>
      </c>
      <c r="H511" s="79">
        <v>5.5</v>
      </c>
      <c r="I511" s="79">
        <f t="shared" si="7"/>
        <v>55</v>
      </c>
      <c r="J511" s="79" t="s">
        <v>3377</v>
      </c>
      <c r="K511" s="79">
        <v>159</v>
      </c>
      <c r="L511" s="79"/>
      <c r="M511" s="79" t="s">
        <v>213</v>
      </c>
      <c r="N511" s="37"/>
      <c r="O511" s="195"/>
      <c r="P511" s="195"/>
    </row>
    <row r="512" ht="26" customHeight="1" spans="1:16">
      <c r="A512" s="37">
        <v>508</v>
      </c>
      <c r="B512" s="79" t="s">
        <v>3741</v>
      </c>
      <c r="C512" s="79"/>
      <c r="D512" s="79" t="s">
        <v>3742</v>
      </c>
      <c r="E512" s="79" t="s">
        <v>22</v>
      </c>
      <c r="F512" s="79" t="s">
        <v>32</v>
      </c>
      <c r="G512" s="79">
        <v>5</v>
      </c>
      <c r="H512" s="79">
        <v>10</v>
      </c>
      <c r="I512" s="79">
        <f t="shared" si="7"/>
        <v>50</v>
      </c>
      <c r="J512" s="79" t="s">
        <v>3377</v>
      </c>
      <c r="K512" s="79">
        <v>159</v>
      </c>
      <c r="L512" s="79"/>
      <c r="M512" s="79" t="s">
        <v>213</v>
      </c>
      <c r="N512" s="37"/>
      <c r="O512" s="195"/>
      <c r="P512" s="195"/>
    </row>
    <row r="513" ht="26" customHeight="1" spans="1:16">
      <c r="A513" s="37">
        <v>509</v>
      </c>
      <c r="B513" s="79" t="s">
        <v>689</v>
      </c>
      <c r="C513" s="79"/>
      <c r="D513" s="79" t="s">
        <v>3673</v>
      </c>
      <c r="E513" s="79" t="s">
        <v>22</v>
      </c>
      <c r="F513" s="79" t="s">
        <v>66</v>
      </c>
      <c r="G513" s="79">
        <v>1</v>
      </c>
      <c r="H513" s="79">
        <v>60</v>
      </c>
      <c r="I513" s="79">
        <f t="shared" si="7"/>
        <v>60</v>
      </c>
      <c r="J513" s="79" t="s">
        <v>3377</v>
      </c>
      <c r="K513" s="79">
        <v>159</v>
      </c>
      <c r="L513" s="79"/>
      <c r="M513" s="79" t="s">
        <v>213</v>
      </c>
      <c r="N513" s="37"/>
      <c r="O513" s="195"/>
      <c r="P513" s="195"/>
    </row>
    <row r="514" ht="26" customHeight="1" spans="1:16">
      <c r="A514" s="37">
        <v>510</v>
      </c>
      <c r="B514" s="79" t="s">
        <v>3743</v>
      </c>
      <c r="C514" s="79"/>
      <c r="D514" s="79" t="s">
        <v>3744</v>
      </c>
      <c r="E514" s="79" t="s">
        <v>22</v>
      </c>
      <c r="F514" s="79" t="s">
        <v>58</v>
      </c>
      <c r="G514" s="79">
        <v>1</v>
      </c>
      <c r="H514" s="79">
        <v>80</v>
      </c>
      <c r="I514" s="79">
        <f t="shared" si="7"/>
        <v>80</v>
      </c>
      <c r="J514" s="79" t="s">
        <v>3377</v>
      </c>
      <c r="K514" s="79">
        <v>159</v>
      </c>
      <c r="L514" s="79"/>
      <c r="M514" s="79" t="s">
        <v>213</v>
      </c>
      <c r="N514" s="37"/>
      <c r="O514" s="195"/>
      <c r="P514" s="195"/>
    </row>
    <row r="515" ht="26" customHeight="1" spans="1:16">
      <c r="A515" s="37">
        <v>511</v>
      </c>
      <c r="B515" s="79" t="s">
        <v>3745</v>
      </c>
      <c r="C515" s="79"/>
      <c r="D515" s="79" t="s">
        <v>3701</v>
      </c>
      <c r="E515" s="79" t="s">
        <v>22</v>
      </c>
      <c r="F515" s="79" t="s">
        <v>23</v>
      </c>
      <c r="G515" s="79">
        <v>2</v>
      </c>
      <c r="H515" s="79">
        <v>40</v>
      </c>
      <c r="I515" s="79">
        <f t="shared" si="7"/>
        <v>80</v>
      </c>
      <c r="J515" s="79" t="s">
        <v>3384</v>
      </c>
      <c r="K515" s="79">
        <v>159</v>
      </c>
      <c r="L515" s="79"/>
      <c r="M515" s="79" t="s">
        <v>213</v>
      </c>
      <c r="N515" s="37"/>
      <c r="O515" s="195"/>
      <c r="P515" s="195"/>
    </row>
    <row r="516" ht="26" customHeight="1" spans="1:16">
      <c r="A516" s="37">
        <v>512</v>
      </c>
      <c r="B516" s="79" t="s">
        <v>3746</v>
      </c>
      <c r="C516" s="79"/>
      <c r="D516" s="79" t="s">
        <v>3747</v>
      </c>
      <c r="E516" s="79" t="s">
        <v>22</v>
      </c>
      <c r="F516" s="79" t="s">
        <v>45</v>
      </c>
      <c r="G516" s="79">
        <v>2</v>
      </c>
      <c r="H516" s="79">
        <v>90</v>
      </c>
      <c r="I516" s="79">
        <f t="shared" si="7"/>
        <v>180</v>
      </c>
      <c r="J516" s="79" t="s">
        <v>3384</v>
      </c>
      <c r="K516" s="79">
        <v>159</v>
      </c>
      <c r="L516" s="79"/>
      <c r="M516" s="79" t="s">
        <v>213</v>
      </c>
      <c r="N516" s="37"/>
      <c r="O516" s="195"/>
      <c r="P516" s="195"/>
    </row>
    <row r="517" ht="26" customHeight="1" spans="1:16">
      <c r="A517" s="37">
        <v>513</v>
      </c>
      <c r="B517" s="79" t="s">
        <v>3748</v>
      </c>
      <c r="C517" s="79"/>
      <c r="D517" s="79" t="s">
        <v>3749</v>
      </c>
      <c r="E517" s="79" t="s">
        <v>22</v>
      </c>
      <c r="F517" s="79" t="s">
        <v>23</v>
      </c>
      <c r="G517" s="79">
        <v>1</v>
      </c>
      <c r="H517" s="79">
        <v>25</v>
      </c>
      <c r="I517" s="79">
        <f t="shared" ref="I517:I580" si="8">G517*H517</f>
        <v>25</v>
      </c>
      <c r="J517" s="79" t="s">
        <v>3387</v>
      </c>
      <c r="K517" s="79">
        <v>300</v>
      </c>
      <c r="L517" s="79"/>
      <c r="M517" s="79" t="s">
        <v>213</v>
      </c>
      <c r="N517" s="37"/>
      <c r="O517" s="195"/>
      <c r="P517" s="195"/>
    </row>
    <row r="518" ht="26" customHeight="1" spans="1:16">
      <c r="A518" s="37">
        <v>514</v>
      </c>
      <c r="B518" s="79" t="s">
        <v>228</v>
      </c>
      <c r="C518" s="79"/>
      <c r="D518" s="79" t="s">
        <v>3750</v>
      </c>
      <c r="E518" s="79" t="s">
        <v>22</v>
      </c>
      <c r="F518" s="79" t="s">
        <v>23</v>
      </c>
      <c r="G518" s="79">
        <v>5</v>
      </c>
      <c r="H518" s="79">
        <v>10</v>
      </c>
      <c r="I518" s="79">
        <f t="shared" si="8"/>
        <v>50</v>
      </c>
      <c r="J518" s="79" t="s">
        <v>3387</v>
      </c>
      <c r="K518" s="79">
        <v>300</v>
      </c>
      <c r="L518" s="79"/>
      <c r="M518" s="79" t="s">
        <v>213</v>
      </c>
      <c r="N518" s="37"/>
      <c r="O518" s="195"/>
      <c r="P518" s="195"/>
    </row>
    <row r="519" ht="26" customHeight="1" spans="1:16">
      <c r="A519" s="37">
        <v>515</v>
      </c>
      <c r="B519" s="79" t="s">
        <v>3751</v>
      </c>
      <c r="C519" s="79"/>
      <c r="D519" s="79" t="s">
        <v>3752</v>
      </c>
      <c r="E519" s="79" t="s">
        <v>22</v>
      </c>
      <c r="F519" s="79" t="s">
        <v>23</v>
      </c>
      <c r="G519" s="79">
        <v>10</v>
      </c>
      <c r="H519" s="79">
        <v>5</v>
      </c>
      <c r="I519" s="79">
        <f t="shared" si="8"/>
        <v>50</v>
      </c>
      <c r="J519" s="79" t="s">
        <v>3387</v>
      </c>
      <c r="K519" s="79">
        <v>300</v>
      </c>
      <c r="L519" s="79"/>
      <c r="M519" s="79" t="s">
        <v>213</v>
      </c>
      <c r="N519" s="37"/>
      <c r="O519" s="195"/>
      <c r="P519" s="195"/>
    </row>
    <row r="520" ht="26" customHeight="1" spans="1:16">
      <c r="A520" s="37">
        <v>516</v>
      </c>
      <c r="B520" s="79" t="s">
        <v>91</v>
      </c>
      <c r="C520" s="79"/>
      <c r="D520" s="79" t="s">
        <v>2700</v>
      </c>
      <c r="E520" s="79" t="s">
        <v>22</v>
      </c>
      <c r="F520" s="79" t="s">
        <v>93</v>
      </c>
      <c r="G520" s="79">
        <v>30</v>
      </c>
      <c r="H520" s="79">
        <v>5</v>
      </c>
      <c r="I520" s="79">
        <f t="shared" si="8"/>
        <v>150</v>
      </c>
      <c r="J520" s="79" t="s">
        <v>3387</v>
      </c>
      <c r="K520" s="79">
        <v>300</v>
      </c>
      <c r="L520" s="79"/>
      <c r="M520" s="79" t="s">
        <v>213</v>
      </c>
      <c r="N520" s="37"/>
      <c r="O520" s="195"/>
      <c r="P520" s="195"/>
    </row>
    <row r="521" ht="26" customHeight="1" spans="1:16">
      <c r="A521" s="37">
        <v>517</v>
      </c>
      <c r="B521" s="79" t="s">
        <v>3753</v>
      </c>
      <c r="C521" s="79"/>
      <c r="D521" s="79" t="s">
        <v>3754</v>
      </c>
      <c r="E521" s="79" t="s">
        <v>22</v>
      </c>
      <c r="F521" s="79" t="s">
        <v>23</v>
      </c>
      <c r="G521" s="79">
        <v>2</v>
      </c>
      <c r="H521" s="79">
        <v>10</v>
      </c>
      <c r="I521" s="79">
        <f t="shared" si="8"/>
        <v>20</v>
      </c>
      <c r="J521" s="79" t="s">
        <v>3387</v>
      </c>
      <c r="K521" s="79">
        <v>300</v>
      </c>
      <c r="L521" s="79"/>
      <c r="M521" s="79" t="s">
        <v>213</v>
      </c>
      <c r="N521" s="37"/>
      <c r="O521" s="195"/>
      <c r="P521" s="195"/>
    </row>
    <row r="522" ht="26" customHeight="1" spans="1:16">
      <c r="A522" s="37">
        <v>518</v>
      </c>
      <c r="B522" s="79" t="s">
        <v>3707</v>
      </c>
      <c r="C522" s="79"/>
      <c r="D522" s="79" t="s">
        <v>3708</v>
      </c>
      <c r="E522" s="79" t="s">
        <v>22</v>
      </c>
      <c r="F522" s="79" t="s">
        <v>45</v>
      </c>
      <c r="G522" s="79">
        <v>2</v>
      </c>
      <c r="H522" s="79">
        <v>25</v>
      </c>
      <c r="I522" s="79">
        <f t="shared" si="8"/>
        <v>50</v>
      </c>
      <c r="J522" s="79" t="s">
        <v>3387</v>
      </c>
      <c r="K522" s="79">
        <v>300</v>
      </c>
      <c r="L522" s="79"/>
      <c r="M522" s="79" t="s">
        <v>213</v>
      </c>
      <c r="N522" s="37"/>
      <c r="O522" s="195"/>
      <c r="P522" s="195"/>
    </row>
    <row r="523" ht="26" customHeight="1" spans="1:16">
      <c r="A523" s="37">
        <v>519</v>
      </c>
      <c r="B523" s="79" t="s">
        <v>43</v>
      </c>
      <c r="C523" s="79"/>
      <c r="D523" s="79" t="s">
        <v>3755</v>
      </c>
      <c r="E523" s="79" t="s">
        <v>22</v>
      </c>
      <c r="F523" s="79" t="s">
        <v>45</v>
      </c>
      <c r="G523" s="79">
        <v>20</v>
      </c>
      <c r="H523" s="79">
        <v>20</v>
      </c>
      <c r="I523" s="79">
        <f t="shared" si="8"/>
        <v>400</v>
      </c>
      <c r="J523" s="79" t="s">
        <v>3387</v>
      </c>
      <c r="K523" s="79">
        <v>300</v>
      </c>
      <c r="L523" s="79"/>
      <c r="M523" s="79" t="s">
        <v>213</v>
      </c>
      <c r="N523" s="37"/>
      <c r="O523" s="195"/>
      <c r="P523" s="195"/>
    </row>
    <row r="524" ht="26" customHeight="1" spans="1:16">
      <c r="A524" s="37">
        <v>520</v>
      </c>
      <c r="B524" s="79" t="s">
        <v>3756</v>
      </c>
      <c r="C524" s="79"/>
      <c r="D524" s="79" t="s">
        <v>3757</v>
      </c>
      <c r="E524" s="79" t="s">
        <v>22</v>
      </c>
      <c r="F524" s="79" t="s">
        <v>45</v>
      </c>
      <c r="G524" s="79">
        <v>1</v>
      </c>
      <c r="H524" s="79">
        <v>50</v>
      </c>
      <c r="I524" s="79">
        <f t="shared" si="8"/>
        <v>50</v>
      </c>
      <c r="J524" s="79" t="s">
        <v>3387</v>
      </c>
      <c r="K524" s="79">
        <v>300</v>
      </c>
      <c r="L524" s="79"/>
      <c r="M524" s="79" t="s">
        <v>213</v>
      </c>
      <c r="N524" s="37"/>
      <c r="O524" s="195"/>
      <c r="P524" s="195"/>
    </row>
    <row r="525" ht="26" customHeight="1" spans="1:16">
      <c r="A525" s="37">
        <v>521</v>
      </c>
      <c r="B525" s="79" t="s">
        <v>746</v>
      </c>
      <c r="C525" s="79"/>
      <c r="D525" s="79" t="s">
        <v>3758</v>
      </c>
      <c r="E525" s="79" t="s">
        <v>22</v>
      </c>
      <c r="F525" s="79" t="s">
        <v>118</v>
      </c>
      <c r="G525" s="79">
        <v>100</v>
      </c>
      <c r="H525" s="79">
        <v>3.5</v>
      </c>
      <c r="I525" s="79">
        <f t="shared" si="8"/>
        <v>350</v>
      </c>
      <c r="J525" s="79" t="s">
        <v>3759</v>
      </c>
      <c r="K525" s="79">
        <v>300</v>
      </c>
      <c r="L525" s="79"/>
      <c r="M525" s="79" t="s">
        <v>213</v>
      </c>
      <c r="N525" s="37"/>
      <c r="O525" s="195"/>
      <c r="P525" s="195"/>
    </row>
    <row r="526" ht="26" customHeight="1" spans="1:16">
      <c r="A526" s="37">
        <v>522</v>
      </c>
      <c r="B526" s="79" t="s">
        <v>3716</v>
      </c>
      <c r="C526" s="79"/>
      <c r="D526" s="79" t="s">
        <v>3717</v>
      </c>
      <c r="E526" s="79" t="s">
        <v>22</v>
      </c>
      <c r="F526" s="79" t="s">
        <v>32</v>
      </c>
      <c r="G526" s="79">
        <v>3</v>
      </c>
      <c r="H526" s="79">
        <v>5</v>
      </c>
      <c r="I526" s="79">
        <f t="shared" si="8"/>
        <v>15</v>
      </c>
      <c r="J526" s="79" t="s">
        <v>3760</v>
      </c>
      <c r="K526" s="79">
        <v>300</v>
      </c>
      <c r="L526" s="79"/>
      <c r="M526" s="79" t="s">
        <v>213</v>
      </c>
      <c r="N526" s="37"/>
      <c r="O526" s="195"/>
      <c r="P526" s="195"/>
    </row>
    <row r="527" ht="26" customHeight="1" spans="1:16">
      <c r="A527" s="37">
        <v>523</v>
      </c>
      <c r="B527" s="79" t="s">
        <v>689</v>
      </c>
      <c r="C527" s="79"/>
      <c r="D527" s="79" t="s">
        <v>3673</v>
      </c>
      <c r="E527" s="79" t="s">
        <v>22</v>
      </c>
      <c r="F527" s="79" t="s">
        <v>66</v>
      </c>
      <c r="G527" s="79">
        <v>1</v>
      </c>
      <c r="H527" s="79">
        <v>60</v>
      </c>
      <c r="I527" s="79">
        <f t="shared" si="8"/>
        <v>60</v>
      </c>
      <c r="J527" s="79" t="s">
        <v>3760</v>
      </c>
      <c r="K527" s="79">
        <v>300</v>
      </c>
      <c r="L527" s="79"/>
      <c r="M527" s="79" t="s">
        <v>213</v>
      </c>
      <c r="N527" s="37"/>
      <c r="O527" s="195"/>
      <c r="P527" s="195"/>
    </row>
    <row r="528" ht="26" customHeight="1" spans="1:16">
      <c r="A528" s="37">
        <v>524</v>
      </c>
      <c r="B528" s="79" t="s">
        <v>3761</v>
      </c>
      <c r="C528" s="79"/>
      <c r="D528" s="79" t="s">
        <v>3762</v>
      </c>
      <c r="E528" s="79" t="s">
        <v>22</v>
      </c>
      <c r="F528" s="79" t="s">
        <v>61</v>
      </c>
      <c r="G528" s="79">
        <v>10</v>
      </c>
      <c r="H528" s="79">
        <v>4.5</v>
      </c>
      <c r="I528" s="79">
        <f t="shared" si="8"/>
        <v>45</v>
      </c>
      <c r="J528" s="79" t="s">
        <v>3760</v>
      </c>
      <c r="K528" s="79">
        <v>300</v>
      </c>
      <c r="L528" s="79"/>
      <c r="M528" s="79" t="s">
        <v>213</v>
      </c>
      <c r="N528" s="37"/>
      <c r="O528" s="195"/>
      <c r="P528" s="195"/>
    </row>
    <row r="529" ht="26" customHeight="1" spans="1:16">
      <c r="A529" s="37">
        <v>525</v>
      </c>
      <c r="B529" s="79" t="s">
        <v>3763</v>
      </c>
      <c r="C529" s="79"/>
      <c r="D529" s="79" t="s">
        <v>3764</v>
      </c>
      <c r="E529" s="79" t="s">
        <v>22</v>
      </c>
      <c r="F529" s="79" t="s">
        <v>61</v>
      </c>
      <c r="G529" s="79">
        <v>20</v>
      </c>
      <c r="H529" s="79">
        <v>2</v>
      </c>
      <c r="I529" s="79">
        <f t="shared" si="8"/>
        <v>40</v>
      </c>
      <c r="J529" s="79" t="s">
        <v>3760</v>
      </c>
      <c r="K529" s="79">
        <v>300</v>
      </c>
      <c r="L529" s="79"/>
      <c r="M529" s="79" t="s">
        <v>213</v>
      </c>
      <c r="N529" s="37"/>
      <c r="O529" s="195"/>
      <c r="P529" s="195"/>
    </row>
    <row r="530" ht="26" customHeight="1" spans="1:16">
      <c r="A530" s="37">
        <v>526</v>
      </c>
      <c r="B530" s="79" t="s">
        <v>3765</v>
      </c>
      <c r="C530" s="79"/>
      <c r="D530" s="79" t="s">
        <v>3766</v>
      </c>
      <c r="E530" s="79" t="s">
        <v>22</v>
      </c>
      <c r="F530" s="79" t="s">
        <v>45</v>
      </c>
      <c r="G530" s="79">
        <v>1</v>
      </c>
      <c r="H530" s="79">
        <v>40</v>
      </c>
      <c r="I530" s="79">
        <f t="shared" si="8"/>
        <v>40</v>
      </c>
      <c r="J530" s="79" t="s">
        <v>3760</v>
      </c>
      <c r="K530" s="79">
        <v>300</v>
      </c>
      <c r="L530" s="79"/>
      <c r="M530" s="79" t="s">
        <v>213</v>
      </c>
      <c r="N530" s="37"/>
      <c r="O530" s="195"/>
      <c r="P530" s="195"/>
    </row>
    <row r="531" ht="26" customHeight="1" spans="1:16">
      <c r="A531" s="37">
        <v>527</v>
      </c>
      <c r="B531" s="79" t="s">
        <v>43</v>
      </c>
      <c r="C531" s="79"/>
      <c r="D531" s="79" t="s">
        <v>2626</v>
      </c>
      <c r="E531" s="79" t="s">
        <v>22</v>
      </c>
      <c r="F531" s="79" t="s">
        <v>45</v>
      </c>
      <c r="G531" s="79">
        <v>50</v>
      </c>
      <c r="H531" s="79">
        <v>11</v>
      </c>
      <c r="I531" s="79">
        <f t="shared" si="8"/>
        <v>550</v>
      </c>
      <c r="J531" s="79" t="s">
        <v>3760</v>
      </c>
      <c r="K531" s="79">
        <v>300</v>
      </c>
      <c r="L531" s="79"/>
      <c r="M531" s="79" t="s">
        <v>213</v>
      </c>
      <c r="N531" s="37"/>
      <c r="O531" s="195"/>
      <c r="P531" s="195"/>
    </row>
    <row r="532" ht="26" customHeight="1" spans="1:16">
      <c r="A532" s="37">
        <v>528</v>
      </c>
      <c r="B532" s="79" t="s">
        <v>3767</v>
      </c>
      <c r="C532" s="79"/>
      <c r="D532" s="79" t="s">
        <v>3768</v>
      </c>
      <c r="E532" s="79" t="s">
        <v>22</v>
      </c>
      <c r="F532" s="79" t="s">
        <v>32</v>
      </c>
      <c r="G532" s="79">
        <v>5</v>
      </c>
      <c r="H532" s="79">
        <v>15.5</v>
      </c>
      <c r="I532" s="79">
        <f t="shared" si="8"/>
        <v>77.5</v>
      </c>
      <c r="J532" s="79" t="s">
        <v>3760</v>
      </c>
      <c r="K532" s="79">
        <v>300</v>
      </c>
      <c r="L532" s="79"/>
      <c r="M532" s="79" t="s">
        <v>213</v>
      </c>
      <c r="N532" s="37"/>
      <c r="O532" s="195"/>
      <c r="P532" s="195"/>
    </row>
    <row r="533" ht="26" customHeight="1" spans="1:16">
      <c r="A533" s="37">
        <v>529</v>
      </c>
      <c r="B533" s="79" t="s">
        <v>3767</v>
      </c>
      <c r="C533" s="79"/>
      <c r="D533" s="79" t="s">
        <v>3769</v>
      </c>
      <c r="E533" s="79" t="s">
        <v>22</v>
      </c>
      <c r="F533" s="79" t="s">
        <v>32</v>
      </c>
      <c r="G533" s="79">
        <v>5</v>
      </c>
      <c r="H533" s="79">
        <v>26.5</v>
      </c>
      <c r="I533" s="79">
        <f t="shared" si="8"/>
        <v>132.5</v>
      </c>
      <c r="J533" s="79" t="s">
        <v>3760</v>
      </c>
      <c r="K533" s="79">
        <v>300</v>
      </c>
      <c r="L533" s="79"/>
      <c r="M533" s="79" t="s">
        <v>213</v>
      </c>
      <c r="N533" s="37"/>
      <c r="O533" s="195"/>
      <c r="P533" s="195"/>
    </row>
    <row r="534" ht="26" customHeight="1" spans="1:16">
      <c r="A534" s="37">
        <v>530</v>
      </c>
      <c r="B534" s="79" t="s">
        <v>3767</v>
      </c>
      <c r="C534" s="79"/>
      <c r="D534" s="79" t="s">
        <v>3770</v>
      </c>
      <c r="E534" s="79" t="s">
        <v>22</v>
      </c>
      <c r="F534" s="79" t="s">
        <v>32</v>
      </c>
      <c r="G534" s="79">
        <v>5</v>
      </c>
      <c r="H534" s="79">
        <v>58.5</v>
      </c>
      <c r="I534" s="79">
        <f t="shared" si="8"/>
        <v>292.5</v>
      </c>
      <c r="J534" s="79" t="s">
        <v>3760</v>
      </c>
      <c r="K534" s="79">
        <v>300</v>
      </c>
      <c r="L534" s="79"/>
      <c r="M534" s="79" t="s">
        <v>213</v>
      </c>
      <c r="N534" s="37"/>
      <c r="O534" s="195"/>
      <c r="P534" s="195"/>
    </row>
    <row r="535" ht="26" customHeight="1" spans="1:16">
      <c r="A535" s="37">
        <v>531</v>
      </c>
      <c r="B535" s="79" t="s">
        <v>3771</v>
      </c>
      <c r="C535" s="79"/>
      <c r="D535" s="79" t="s">
        <v>3755</v>
      </c>
      <c r="E535" s="79" t="s">
        <v>22</v>
      </c>
      <c r="F535" s="79" t="s">
        <v>118</v>
      </c>
      <c r="G535" s="79">
        <v>20</v>
      </c>
      <c r="H535" s="79">
        <v>6</v>
      </c>
      <c r="I535" s="79">
        <f t="shared" si="8"/>
        <v>120</v>
      </c>
      <c r="J535" s="79" t="s">
        <v>3760</v>
      </c>
      <c r="K535" s="79">
        <v>300</v>
      </c>
      <c r="L535" s="79"/>
      <c r="M535" s="79" t="s">
        <v>213</v>
      </c>
      <c r="N535" s="37"/>
      <c r="O535" s="195"/>
      <c r="P535" s="195"/>
    </row>
    <row r="536" ht="26" customHeight="1" spans="1:16">
      <c r="A536" s="37">
        <v>532</v>
      </c>
      <c r="B536" s="79" t="s">
        <v>3765</v>
      </c>
      <c r="C536" s="79"/>
      <c r="D536" s="79" t="s">
        <v>3772</v>
      </c>
      <c r="E536" s="79" t="s">
        <v>22</v>
      </c>
      <c r="F536" s="79" t="s">
        <v>45</v>
      </c>
      <c r="G536" s="79">
        <v>10</v>
      </c>
      <c r="H536" s="79">
        <v>40</v>
      </c>
      <c r="I536" s="79">
        <f t="shared" si="8"/>
        <v>400</v>
      </c>
      <c r="J536" s="79" t="s">
        <v>3760</v>
      </c>
      <c r="K536" s="79">
        <v>300</v>
      </c>
      <c r="L536" s="79"/>
      <c r="M536" s="79" t="s">
        <v>213</v>
      </c>
      <c r="N536" s="37"/>
      <c r="O536" s="195"/>
      <c r="P536" s="195"/>
    </row>
    <row r="537" ht="26" customHeight="1" spans="1:16">
      <c r="A537" s="37">
        <v>533</v>
      </c>
      <c r="B537" s="79" t="s">
        <v>3773</v>
      </c>
      <c r="C537" s="79"/>
      <c r="D537" s="79" t="s">
        <v>3774</v>
      </c>
      <c r="E537" s="79" t="s">
        <v>22</v>
      </c>
      <c r="F537" s="79" t="s">
        <v>45</v>
      </c>
      <c r="G537" s="79">
        <v>10</v>
      </c>
      <c r="H537" s="79">
        <v>40</v>
      </c>
      <c r="I537" s="79">
        <f t="shared" si="8"/>
        <v>400</v>
      </c>
      <c r="J537" s="79" t="s">
        <v>3366</v>
      </c>
      <c r="K537" s="79">
        <v>220</v>
      </c>
      <c r="L537" s="79"/>
      <c r="M537" s="79" t="s">
        <v>213</v>
      </c>
      <c r="N537" s="37"/>
      <c r="O537" s="195"/>
      <c r="P537" s="195"/>
    </row>
    <row r="538" ht="26" customHeight="1" spans="1:16">
      <c r="A538" s="37">
        <v>534</v>
      </c>
      <c r="B538" s="79" t="s">
        <v>3775</v>
      </c>
      <c r="C538" s="79"/>
      <c r="D538" s="79" t="s">
        <v>3776</v>
      </c>
      <c r="E538" s="79" t="s">
        <v>22</v>
      </c>
      <c r="F538" s="79" t="s">
        <v>413</v>
      </c>
      <c r="G538" s="79">
        <v>2</v>
      </c>
      <c r="H538" s="79">
        <v>35</v>
      </c>
      <c r="I538" s="79">
        <f t="shared" si="8"/>
        <v>70</v>
      </c>
      <c r="J538" s="79" t="s">
        <v>3366</v>
      </c>
      <c r="K538" s="79">
        <v>220</v>
      </c>
      <c r="L538" s="79"/>
      <c r="M538" s="79" t="s">
        <v>213</v>
      </c>
      <c r="N538" s="37"/>
      <c r="O538" s="195"/>
      <c r="P538" s="195"/>
    </row>
    <row r="539" ht="26" customHeight="1" spans="1:16">
      <c r="A539" s="37">
        <v>535</v>
      </c>
      <c r="B539" s="79" t="s">
        <v>3777</v>
      </c>
      <c r="C539" s="79"/>
      <c r="D539" s="79" t="s">
        <v>3778</v>
      </c>
      <c r="E539" s="79" t="s">
        <v>22</v>
      </c>
      <c r="F539" s="79" t="s">
        <v>178</v>
      </c>
      <c r="G539" s="79">
        <v>2</v>
      </c>
      <c r="H539" s="79">
        <v>218</v>
      </c>
      <c r="I539" s="79">
        <f t="shared" si="8"/>
        <v>436</v>
      </c>
      <c r="J539" s="79" t="s">
        <v>3366</v>
      </c>
      <c r="K539" s="79">
        <v>220</v>
      </c>
      <c r="L539" s="79"/>
      <c r="M539" s="79" t="s">
        <v>213</v>
      </c>
      <c r="N539" s="37"/>
      <c r="O539" s="195"/>
      <c r="P539" s="195"/>
    </row>
    <row r="540" ht="26" customHeight="1" spans="1:16">
      <c r="A540" s="37">
        <v>536</v>
      </c>
      <c r="B540" s="79" t="s">
        <v>3779</v>
      </c>
      <c r="C540" s="79"/>
      <c r="D540" s="79" t="s">
        <v>3780</v>
      </c>
      <c r="E540" s="79" t="s">
        <v>22</v>
      </c>
      <c r="F540" s="79" t="s">
        <v>23</v>
      </c>
      <c r="G540" s="79">
        <v>10</v>
      </c>
      <c r="H540" s="79">
        <v>3</v>
      </c>
      <c r="I540" s="79">
        <f t="shared" si="8"/>
        <v>30</v>
      </c>
      <c r="J540" s="79" t="s">
        <v>3366</v>
      </c>
      <c r="K540" s="79">
        <v>220</v>
      </c>
      <c r="L540" s="79"/>
      <c r="M540" s="79" t="s">
        <v>213</v>
      </c>
      <c r="N540" s="37"/>
      <c r="O540" s="195"/>
      <c r="P540" s="195"/>
    </row>
    <row r="541" ht="26" customHeight="1" spans="1:16">
      <c r="A541" s="37">
        <v>537</v>
      </c>
      <c r="B541" s="79" t="s">
        <v>3781</v>
      </c>
      <c r="C541" s="79"/>
      <c r="D541" s="79" t="s">
        <v>826</v>
      </c>
      <c r="E541" s="79" t="s">
        <v>22</v>
      </c>
      <c r="F541" s="79" t="s">
        <v>45</v>
      </c>
      <c r="G541" s="79">
        <v>4</v>
      </c>
      <c r="H541" s="79">
        <v>70</v>
      </c>
      <c r="I541" s="79">
        <f t="shared" si="8"/>
        <v>280</v>
      </c>
      <c r="J541" s="79" t="s">
        <v>3366</v>
      </c>
      <c r="K541" s="79">
        <v>220</v>
      </c>
      <c r="L541" s="79"/>
      <c r="M541" s="79" t="s">
        <v>213</v>
      </c>
      <c r="N541" s="37"/>
      <c r="O541" s="195"/>
      <c r="P541" s="195"/>
    </row>
    <row r="542" ht="26" customHeight="1" spans="1:16">
      <c r="A542" s="37">
        <v>538</v>
      </c>
      <c r="B542" s="79" t="s">
        <v>3782</v>
      </c>
      <c r="C542" s="79"/>
      <c r="D542" s="79" t="s">
        <v>3696</v>
      </c>
      <c r="E542" s="79" t="s">
        <v>22</v>
      </c>
      <c r="F542" s="79" t="s">
        <v>45</v>
      </c>
      <c r="G542" s="79">
        <v>4</v>
      </c>
      <c r="H542" s="79">
        <v>75</v>
      </c>
      <c r="I542" s="79">
        <f t="shared" si="8"/>
        <v>300</v>
      </c>
      <c r="J542" s="79" t="s">
        <v>3366</v>
      </c>
      <c r="K542" s="79">
        <v>220</v>
      </c>
      <c r="L542" s="79"/>
      <c r="M542" s="79" t="s">
        <v>213</v>
      </c>
      <c r="N542" s="37"/>
      <c r="O542" s="195"/>
      <c r="P542" s="195"/>
    </row>
    <row r="543" ht="26" customHeight="1" spans="1:16">
      <c r="A543" s="37">
        <v>539</v>
      </c>
      <c r="B543" s="79" t="s">
        <v>3783</v>
      </c>
      <c r="C543" s="79"/>
      <c r="D543" s="79" t="s">
        <v>3709</v>
      </c>
      <c r="E543" s="79" t="s">
        <v>22</v>
      </c>
      <c r="F543" s="79" t="s">
        <v>45</v>
      </c>
      <c r="G543" s="79">
        <v>2</v>
      </c>
      <c r="H543" s="79">
        <v>115</v>
      </c>
      <c r="I543" s="79">
        <f t="shared" si="8"/>
        <v>230</v>
      </c>
      <c r="J543" s="79" t="s">
        <v>3366</v>
      </c>
      <c r="K543" s="79">
        <v>220</v>
      </c>
      <c r="L543" s="79"/>
      <c r="M543" s="79" t="s">
        <v>213</v>
      </c>
      <c r="N543" s="37"/>
      <c r="O543" s="195"/>
      <c r="P543" s="195"/>
    </row>
    <row r="544" ht="26" customHeight="1" spans="1:16">
      <c r="A544" s="37">
        <v>540</v>
      </c>
      <c r="B544" s="79" t="s">
        <v>3784</v>
      </c>
      <c r="C544" s="79"/>
      <c r="D544" s="79" t="s">
        <v>3785</v>
      </c>
      <c r="E544" s="79" t="s">
        <v>22</v>
      </c>
      <c r="F544" s="79" t="s">
        <v>413</v>
      </c>
      <c r="G544" s="79">
        <v>10</v>
      </c>
      <c r="H544" s="79">
        <v>36</v>
      </c>
      <c r="I544" s="79">
        <f t="shared" si="8"/>
        <v>360</v>
      </c>
      <c r="J544" s="79" t="s">
        <v>3366</v>
      </c>
      <c r="K544" s="79">
        <v>220</v>
      </c>
      <c r="L544" s="79"/>
      <c r="M544" s="79" t="s">
        <v>213</v>
      </c>
      <c r="N544" s="37"/>
      <c r="O544" s="195"/>
      <c r="P544" s="195"/>
    </row>
    <row r="545" ht="26" customHeight="1" spans="1:16">
      <c r="A545" s="37">
        <v>541</v>
      </c>
      <c r="B545" s="79" t="s">
        <v>3786</v>
      </c>
      <c r="C545" s="79"/>
      <c r="D545" s="79" t="s">
        <v>3787</v>
      </c>
      <c r="E545" s="79" t="s">
        <v>22</v>
      </c>
      <c r="F545" s="79" t="s">
        <v>45</v>
      </c>
      <c r="G545" s="79">
        <v>20</v>
      </c>
      <c r="H545" s="79">
        <v>10</v>
      </c>
      <c r="I545" s="79">
        <f t="shared" si="8"/>
        <v>200</v>
      </c>
      <c r="J545" s="79" t="s">
        <v>3366</v>
      </c>
      <c r="K545" s="79">
        <v>220</v>
      </c>
      <c r="L545" s="79"/>
      <c r="M545" s="79" t="s">
        <v>213</v>
      </c>
      <c r="N545" s="37"/>
      <c r="O545" s="195"/>
      <c r="P545" s="195"/>
    </row>
    <row r="546" ht="26" customHeight="1" spans="1:16">
      <c r="A546" s="37">
        <v>542</v>
      </c>
      <c r="B546" s="79" t="s">
        <v>3788</v>
      </c>
      <c r="C546" s="79"/>
      <c r="D546" s="79" t="s">
        <v>3789</v>
      </c>
      <c r="E546" s="79" t="s">
        <v>22</v>
      </c>
      <c r="F546" s="79" t="s">
        <v>45</v>
      </c>
      <c r="G546" s="79">
        <v>20</v>
      </c>
      <c r="H546" s="79">
        <v>42</v>
      </c>
      <c r="I546" s="79">
        <f t="shared" si="8"/>
        <v>840</v>
      </c>
      <c r="J546" s="79" t="s">
        <v>3366</v>
      </c>
      <c r="K546" s="79">
        <v>220</v>
      </c>
      <c r="L546" s="79"/>
      <c r="M546" s="79" t="s">
        <v>213</v>
      </c>
      <c r="N546" s="37"/>
      <c r="O546" s="195"/>
      <c r="P546" s="195"/>
    </row>
    <row r="547" ht="26" customHeight="1" spans="1:16">
      <c r="A547" s="37">
        <v>543</v>
      </c>
      <c r="B547" s="79" t="s">
        <v>3790</v>
      </c>
      <c r="C547" s="79"/>
      <c r="D547" s="79" t="s">
        <v>3791</v>
      </c>
      <c r="E547" s="79" t="s">
        <v>22</v>
      </c>
      <c r="F547" s="79" t="s">
        <v>45</v>
      </c>
      <c r="G547" s="79">
        <v>5</v>
      </c>
      <c r="H547" s="79">
        <v>120</v>
      </c>
      <c r="I547" s="79">
        <f t="shared" si="8"/>
        <v>600</v>
      </c>
      <c r="J547" s="79" t="s">
        <v>3366</v>
      </c>
      <c r="K547" s="79">
        <v>220</v>
      </c>
      <c r="L547" s="79"/>
      <c r="M547" s="79" t="s">
        <v>213</v>
      </c>
      <c r="N547" s="37"/>
      <c r="O547" s="195"/>
      <c r="P547" s="195"/>
    </row>
    <row r="548" ht="26" customHeight="1" spans="1:16">
      <c r="A548" s="37">
        <v>544</v>
      </c>
      <c r="B548" s="79" t="s">
        <v>3792</v>
      </c>
      <c r="C548" s="79"/>
      <c r="D548" s="79" t="s">
        <v>3791</v>
      </c>
      <c r="E548" s="79" t="s">
        <v>22</v>
      </c>
      <c r="F548" s="79" t="s">
        <v>45</v>
      </c>
      <c r="G548" s="79">
        <v>5</v>
      </c>
      <c r="H548" s="79">
        <v>30</v>
      </c>
      <c r="I548" s="79">
        <f t="shared" si="8"/>
        <v>150</v>
      </c>
      <c r="J548" s="79" t="s">
        <v>3366</v>
      </c>
      <c r="K548" s="79">
        <v>220</v>
      </c>
      <c r="L548" s="79"/>
      <c r="M548" s="79" t="s">
        <v>213</v>
      </c>
      <c r="N548" s="37"/>
      <c r="O548" s="195"/>
      <c r="P548" s="195"/>
    </row>
    <row r="549" ht="26" customHeight="1" spans="1:16">
      <c r="A549" s="37">
        <v>545</v>
      </c>
      <c r="B549" s="79" t="s">
        <v>3793</v>
      </c>
      <c r="C549" s="79"/>
      <c r="D549" s="79" t="s">
        <v>3794</v>
      </c>
      <c r="E549" s="79" t="s">
        <v>22</v>
      </c>
      <c r="F549" s="79" t="s">
        <v>45</v>
      </c>
      <c r="G549" s="79">
        <v>14</v>
      </c>
      <c r="H549" s="79">
        <v>25</v>
      </c>
      <c r="I549" s="79">
        <f t="shared" si="8"/>
        <v>350</v>
      </c>
      <c r="J549" s="79" t="s">
        <v>3366</v>
      </c>
      <c r="K549" s="79">
        <v>220</v>
      </c>
      <c r="L549" s="79"/>
      <c r="M549" s="79" t="s">
        <v>213</v>
      </c>
      <c r="N549" s="37"/>
      <c r="O549" s="195"/>
      <c r="P549" s="195"/>
    </row>
    <row r="550" ht="26" customHeight="1" spans="1:16">
      <c r="A550" s="37">
        <v>546</v>
      </c>
      <c r="B550" s="79" t="s">
        <v>3795</v>
      </c>
      <c r="C550" s="79"/>
      <c r="D550" s="79" t="s">
        <v>3796</v>
      </c>
      <c r="E550" s="79" t="s">
        <v>22</v>
      </c>
      <c r="F550" s="79" t="s">
        <v>118</v>
      </c>
      <c r="G550" s="79">
        <v>35</v>
      </c>
      <c r="H550" s="79">
        <v>40</v>
      </c>
      <c r="I550" s="79">
        <f t="shared" si="8"/>
        <v>1400</v>
      </c>
      <c r="J550" s="79" t="s">
        <v>3366</v>
      </c>
      <c r="K550" s="79">
        <v>220</v>
      </c>
      <c r="L550" s="79"/>
      <c r="M550" s="79" t="s">
        <v>213</v>
      </c>
      <c r="N550" s="37"/>
      <c r="O550" s="195"/>
      <c r="P550" s="195"/>
    </row>
    <row r="551" ht="26" customHeight="1" spans="1:16">
      <c r="A551" s="37">
        <v>547</v>
      </c>
      <c r="B551" s="79" t="s">
        <v>3797</v>
      </c>
      <c r="C551" s="79"/>
      <c r="D551" s="79" t="s">
        <v>3798</v>
      </c>
      <c r="E551" s="79" t="s">
        <v>22</v>
      </c>
      <c r="F551" s="79" t="s">
        <v>23</v>
      </c>
      <c r="G551" s="79">
        <v>50</v>
      </c>
      <c r="H551" s="79">
        <v>18</v>
      </c>
      <c r="I551" s="79">
        <f t="shared" si="8"/>
        <v>900</v>
      </c>
      <c r="J551" s="79" t="s">
        <v>3366</v>
      </c>
      <c r="K551" s="79">
        <v>220</v>
      </c>
      <c r="L551" s="79"/>
      <c r="M551" s="79" t="s">
        <v>213</v>
      </c>
      <c r="N551" s="37"/>
      <c r="O551" s="195"/>
      <c r="P551" s="195"/>
    </row>
    <row r="552" ht="26" customHeight="1" spans="1:16">
      <c r="A552" s="37">
        <v>548</v>
      </c>
      <c r="B552" s="79" t="s">
        <v>3741</v>
      </c>
      <c r="C552" s="79"/>
      <c r="D552" s="79" t="s">
        <v>3799</v>
      </c>
      <c r="E552" s="79" t="s">
        <v>22</v>
      </c>
      <c r="F552" s="79" t="s">
        <v>23</v>
      </c>
      <c r="G552" s="79">
        <v>100</v>
      </c>
      <c r="H552" s="79">
        <v>10</v>
      </c>
      <c r="I552" s="79">
        <f t="shared" si="8"/>
        <v>1000</v>
      </c>
      <c r="J552" s="79" t="s">
        <v>3366</v>
      </c>
      <c r="K552" s="79">
        <v>220</v>
      </c>
      <c r="L552" s="79"/>
      <c r="M552" s="79" t="s">
        <v>213</v>
      </c>
      <c r="N552" s="37"/>
      <c r="O552" s="195"/>
      <c r="P552" s="195"/>
    </row>
    <row r="553" ht="26" customHeight="1" spans="1:16">
      <c r="A553" s="37">
        <v>549</v>
      </c>
      <c r="B553" s="79" t="s">
        <v>3800</v>
      </c>
      <c r="C553" s="79"/>
      <c r="D553" s="79" t="s">
        <v>3801</v>
      </c>
      <c r="E553" s="79" t="s">
        <v>22</v>
      </c>
      <c r="F553" s="79" t="s">
        <v>137</v>
      </c>
      <c r="G553" s="79">
        <v>10</v>
      </c>
      <c r="H553" s="79">
        <v>65</v>
      </c>
      <c r="I553" s="79">
        <f t="shared" si="8"/>
        <v>650</v>
      </c>
      <c r="J553" s="79" t="s">
        <v>3802</v>
      </c>
      <c r="K553" s="79"/>
      <c r="L553" s="79"/>
      <c r="M553" s="79" t="s">
        <v>213</v>
      </c>
      <c r="N553" s="37"/>
      <c r="O553" s="195"/>
      <c r="P553" s="195"/>
    </row>
    <row r="554" ht="26" customHeight="1" spans="1:16">
      <c r="A554" s="37">
        <v>550</v>
      </c>
      <c r="B554" s="79" t="s">
        <v>2257</v>
      </c>
      <c r="C554" s="79"/>
      <c r="D554" s="79" t="s">
        <v>3803</v>
      </c>
      <c r="E554" s="79" t="s">
        <v>22</v>
      </c>
      <c r="F554" s="79" t="s">
        <v>45</v>
      </c>
      <c r="G554" s="79">
        <v>7</v>
      </c>
      <c r="H554" s="79">
        <v>42</v>
      </c>
      <c r="I554" s="79">
        <f t="shared" si="8"/>
        <v>294</v>
      </c>
      <c r="J554" s="79" t="s">
        <v>3454</v>
      </c>
      <c r="K554" s="79">
        <v>210</v>
      </c>
      <c r="L554" s="79"/>
      <c r="M554" s="79" t="s">
        <v>213</v>
      </c>
      <c r="N554" s="37"/>
      <c r="O554" s="195"/>
      <c r="P554" s="195"/>
    </row>
    <row r="555" ht="26" customHeight="1" spans="1:16">
      <c r="A555" s="37">
        <v>551</v>
      </c>
      <c r="B555" s="79" t="s">
        <v>2257</v>
      </c>
      <c r="C555" s="79"/>
      <c r="D555" s="79" t="s">
        <v>3804</v>
      </c>
      <c r="E555" s="79" t="s">
        <v>22</v>
      </c>
      <c r="F555" s="79" t="s">
        <v>45</v>
      </c>
      <c r="G555" s="79">
        <v>7</v>
      </c>
      <c r="H555" s="79">
        <v>42</v>
      </c>
      <c r="I555" s="79">
        <f t="shared" si="8"/>
        <v>294</v>
      </c>
      <c r="J555" s="79"/>
      <c r="K555" s="79"/>
      <c r="L555" s="79"/>
      <c r="M555" s="79" t="s">
        <v>213</v>
      </c>
      <c r="N555" s="37"/>
      <c r="O555" s="195"/>
      <c r="P555" s="195"/>
    </row>
    <row r="556" ht="26" customHeight="1" spans="1:16">
      <c r="A556" s="37">
        <v>552</v>
      </c>
      <c r="B556" s="79" t="s">
        <v>3805</v>
      </c>
      <c r="C556" s="79"/>
      <c r="D556" s="79" t="s">
        <v>3806</v>
      </c>
      <c r="E556" s="79" t="s">
        <v>22</v>
      </c>
      <c r="F556" s="79" t="s">
        <v>32</v>
      </c>
      <c r="G556" s="79">
        <v>10</v>
      </c>
      <c r="H556" s="79">
        <v>10</v>
      </c>
      <c r="I556" s="79">
        <f t="shared" si="8"/>
        <v>100</v>
      </c>
      <c r="J556" s="79" t="s">
        <v>3454</v>
      </c>
      <c r="K556" s="79">
        <v>210</v>
      </c>
      <c r="L556" s="79"/>
      <c r="M556" s="79" t="s">
        <v>213</v>
      </c>
      <c r="N556" s="37"/>
      <c r="O556" s="195"/>
      <c r="P556" s="195"/>
    </row>
    <row r="557" ht="26" customHeight="1" spans="1:16">
      <c r="A557" s="37">
        <v>553</v>
      </c>
      <c r="B557" s="79" t="s">
        <v>3807</v>
      </c>
      <c r="C557" s="79"/>
      <c r="D557" s="79" t="s">
        <v>3806</v>
      </c>
      <c r="E557" s="79" t="s">
        <v>22</v>
      </c>
      <c r="F557" s="79" t="s">
        <v>32</v>
      </c>
      <c r="G557" s="79">
        <v>10</v>
      </c>
      <c r="H557" s="79">
        <v>10</v>
      </c>
      <c r="I557" s="79">
        <f t="shared" si="8"/>
        <v>100</v>
      </c>
      <c r="J557" s="79" t="s">
        <v>3456</v>
      </c>
      <c r="K557" s="79">
        <v>210</v>
      </c>
      <c r="L557" s="79"/>
      <c r="M557" s="79" t="s">
        <v>213</v>
      </c>
      <c r="N557" s="37"/>
      <c r="O557" s="195"/>
      <c r="P557" s="195"/>
    </row>
    <row r="558" ht="26" customHeight="1" spans="1:16">
      <c r="A558" s="37">
        <v>554</v>
      </c>
      <c r="B558" s="79" t="s">
        <v>3676</v>
      </c>
      <c r="C558" s="79"/>
      <c r="D558" s="79" t="s">
        <v>3755</v>
      </c>
      <c r="E558" s="79" t="s">
        <v>22</v>
      </c>
      <c r="F558" s="79" t="s">
        <v>32</v>
      </c>
      <c r="G558" s="79">
        <v>1</v>
      </c>
      <c r="H558" s="79">
        <v>6</v>
      </c>
      <c r="I558" s="79">
        <f t="shared" si="8"/>
        <v>6</v>
      </c>
      <c r="J558" s="79" t="s">
        <v>3458</v>
      </c>
      <c r="K558" s="79">
        <v>210</v>
      </c>
      <c r="L558" s="79"/>
      <c r="M558" s="79" t="s">
        <v>213</v>
      </c>
      <c r="N558" s="37"/>
      <c r="O558" s="195"/>
      <c r="P558" s="195"/>
    </row>
    <row r="559" ht="26" customHeight="1" spans="1:16">
      <c r="A559" s="37">
        <v>555</v>
      </c>
      <c r="B559" s="79" t="s">
        <v>3676</v>
      </c>
      <c r="C559" s="79"/>
      <c r="D559" s="79" t="s">
        <v>3808</v>
      </c>
      <c r="E559" s="79" t="s">
        <v>22</v>
      </c>
      <c r="F559" s="79" t="s">
        <v>32</v>
      </c>
      <c r="G559" s="79">
        <v>1</v>
      </c>
      <c r="H559" s="79">
        <v>8</v>
      </c>
      <c r="I559" s="79">
        <f t="shared" si="8"/>
        <v>8</v>
      </c>
      <c r="J559" s="79" t="s">
        <v>3459</v>
      </c>
      <c r="K559" s="79">
        <v>210</v>
      </c>
      <c r="L559" s="79"/>
      <c r="M559" s="79" t="s">
        <v>213</v>
      </c>
      <c r="N559" s="37"/>
      <c r="O559" s="195"/>
      <c r="P559" s="195"/>
    </row>
    <row r="560" ht="26" customHeight="1" spans="1:16">
      <c r="A560" s="37">
        <v>556</v>
      </c>
      <c r="B560" s="79" t="s">
        <v>3809</v>
      </c>
      <c r="C560" s="79"/>
      <c r="D560" s="79" t="s">
        <v>3810</v>
      </c>
      <c r="E560" s="79" t="s">
        <v>22</v>
      </c>
      <c r="F560" s="79" t="s">
        <v>413</v>
      </c>
      <c r="G560" s="79">
        <v>2</v>
      </c>
      <c r="H560" s="79">
        <v>5</v>
      </c>
      <c r="I560" s="79">
        <f t="shared" si="8"/>
        <v>10</v>
      </c>
      <c r="J560" s="79" t="s">
        <v>3461</v>
      </c>
      <c r="K560" s="79">
        <v>210</v>
      </c>
      <c r="L560" s="79"/>
      <c r="M560" s="79" t="s">
        <v>213</v>
      </c>
      <c r="N560" s="37"/>
      <c r="O560" s="195"/>
      <c r="P560" s="195"/>
    </row>
    <row r="561" ht="26" customHeight="1" spans="1:16">
      <c r="A561" s="37">
        <v>557</v>
      </c>
      <c r="B561" s="79" t="s">
        <v>3811</v>
      </c>
      <c r="C561" s="79"/>
      <c r="D561" s="79" t="s">
        <v>3812</v>
      </c>
      <c r="E561" s="79" t="s">
        <v>22</v>
      </c>
      <c r="F561" s="79" t="s">
        <v>45</v>
      </c>
      <c r="G561" s="79">
        <v>2</v>
      </c>
      <c r="H561" s="79">
        <v>40</v>
      </c>
      <c r="I561" s="79">
        <f t="shared" si="8"/>
        <v>80</v>
      </c>
      <c r="J561" s="79" t="s">
        <v>3463</v>
      </c>
      <c r="K561" s="79">
        <v>210</v>
      </c>
      <c r="L561" s="79"/>
      <c r="M561" s="79" t="s">
        <v>213</v>
      </c>
      <c r="N561" s="37"/>
      <c r="O561" s="195"/>
      <c r="P561" s="195"/>
    </row>
    <row r="562" ht="26" customHeight="1" spans="1:16">
      <c r="A562" s="37">
        <v>558</v>
      </c>
      <c r="B562" s="79" t="s">
        <v>3811</v>
      </c>
      <c r="C562" s="79"/>
      <c r="D562" s="79" t="s">
        <v>3813</v>
      </c>
      <c r="E562" s="79" t="s">
        <v>22</v>
      </c>
      <c r="F562" s="79" t="s">
        <v>45</v>
      </c>
      <c r="G562" s="79">
        <v>4</v>
      </c>
      <c r="H562" s="79">
        <v>40</v>
      </c>
      <c r="I562" s="79">
        <f t="shared" si="8"/>
        <v>160</v>
      </c>
      <c r="J562" s="79" t="s">
        <v>3465</v>
      </c>
      <c r="K562" s="79">
        <v>210</v>
      </c>
      <c r="L562" s="79"/>
      <c r="M562" s="79" t="s">
        <v>213</v>
      </c>
      <c r="N562" s="37"/>
      <c r="O562" s="195"/>
      <c r="P562" s="195"/>
    </row>
    <row r="563" ht="26" customHeight="1" spans="1:16">
      <c r="A563" s="37">
        <v>559</v>
      </c>
      <c r="B563" s="79" t="s">
        <v>3814</v>
      </c>
      <c r="C563" s="79"/>
      <c r="D563" s="79" t="s">
        <v>3785</v>
      </c>
      <c r="E563" s="79" t="s">
        <v>22</v>
      </c>
      <c r="F563" s="79" t="s">
        <v>413</v>
      </c>
      <c r="G563" s="79">
        <v>2</v>
      </c>
      <c r="H563" s="79">
        <v>36</v>
      </c>
      <c r="I563" s="79">
        <f t="shared" si="8"/>
        <v>72</v>
      </c>
      <c r="J563" s="79" t="s">
        <v>3467</v>
      </c>
      <c r="K563" s="79">
        <v>210</v>
      </c>
      <c r="L563" s="79"/>
      <c r="M563" s="79" t="s">
        <v>213</v>
      </c>
      <c r="N563" s="37"/>
      <c r="O563" s="195"/>
      <c r="P563" s="195"/>
    </row>
    <row r="564" ht="26" customHeight="1" spans="1:16">
      <c r="A564" s="37">
        <v>560</v>
      </c>
      <c r="B564" s="79" t="s">
        <v>1733</v>
      </c>
      <c r="C564" s="79"/>
      <c r="D564" s="79" t="s">
        <v>3673</v>
      </c>
      <c r="E564" s="79" t="s">
        <v>22</v>
      </c>
      <c r="F564" s="79" t="s">
        <v>66</v>
      </c>
      <c r="G564" s="79">
        <v>1</v>
      </c>
      <c r="H564" s="79">
        <v>60</v>
      </c>
      <c r="I564" s="79">
        <f t="shared" si="8"/>
        <v>60</v>
      </c>
      <c r="J564" s="79" t="s">
        <v>3468</v>
      </c>
      <c r="K564" s="79">
        <v>210</v>
      </c>
      <c r="L564" s="79"/>
      <c r="M564" s="79" t="s">
        <v>213</v>
      </c>
      <c r="N564" s="37"/>
      <c r="O564" s="195"/>
      <c r="P564" s="195"/>
    </row>
    <row r="565" ht="26" customHeight="1" spans="1:16">
      <c r="A565" s="37">
        <v>561</v>
      </c>
      <c r="B565" s="79" t="s">
        <v>183</v>
      </c>
      <c r="C565" s="79"/>
      <c r="D565" s="79" t="s">
        <v>3815</v>
      </c>
      <c r="E565" s="79" t="s">
        <v>22</v>
      </c>
      <c r="F565" s="79" t="s">
        <v>45</v>
      </c>
      <c r="G565" s="79">
        <v>1</v>
      </c>
      <c r="H565" s="79">
        <v>20</v>
      </c>
      <c r="I565" s="79">
        <f t="shared" si="8"/>
        <v>20</v>
      </c>
      <c r="J565" s="79" t="s">
        <v>3469</v>
      </c>
      <c r="K565" s="79">
        <v>210</v>
      </c>
      <c r="L565" s="79"/>
      <c r="M565" s="79" t="s">
        <v>213</v>
      </c>
      <c r="N565" s="37"/>
      <c r="O565" s="195"/>
      <c r="P565" s="195"/>
    </row>
    <row r="566" ht="26" customHeight="1" spans="1:16">
      <c r="A566" s="37">
        <v>562</v>
      </c>
      <c r="B566" s="79" t="s">
        <v>3811</v>
      </c>
      <c r="C566" s="79"/>
      <c r="D566" s="79" t="s">
        <v>3816</v>
      </c>
      <c r="E566" s="79" t="s">
        <v>22</v>
      </c>
      <c r="F566" s="79" t="s">
        <v>45</v>
      </c>
      <c r="G566" s="79">
        <v>2</v>
      </c>
      <c r="H566" s="79">
        <v>40</v>
      </c>
      <c r="I566" s="79">
        <f t="shared" si="8"/>
        <v>80</v>
      </c>
      <c r="J566" s="79" t="s">
        <v>3471</v>
      </c>
      <c r="K566" s="79">
        <v>210</v>
      </c>
      <c r="L566" s="79"/>
      <c r="M566" s="79" t="s">
        <v>213</v>
      </c>
      <c r="N566" s="37"/>
      <c r="O566" s="195"/>
      <c r="P566" s="195"/>
    </row>
    <row r="567" ht="26" customHeight="1" spans="1:16">
      <c r="A567" s="37">
        <v>563</v>
      </c>
      <c r="B567" s="79" t="s">
        <v>3817</v>
      </c>
      <c r="C567" s="79"/>
      <c r="D567" s="79" t="s">
        <v>3806</v>
      </c>
      <c r="E567" s="79" t="s">
        <v>22</v>
      </c>
      <c r="F567" s="79" t="s">
        <v>32</v>
      </c>
      <c r="G567" s="79">
        <v>5</v>
      </c>
      <c r="H567" s="79">
        <v>18</v>
      </c>
      <c r="I567" s="79">
        <f t="shared" si="8"/>
        <v>90</v>
      </c>
      <c r="J567" s="79" t="s">
        <v>3472</v>
      </c>
      <c r="K567" s="79">
        <v>210</v>
      </c>
      <c r="L567" s="79"/>
      <c r="M567" s="79" t="s">
        <v>213</v>
      </c>
      <c r="N567" s="37"/>
      <c r="O567" s="195"/>
      <c r="P567" s="195"/>
    </row>
    <row r="568" ht="26" customHeight="1" spans="1:16">
      <c r="A568" s="37">
        <v>564</v>
      </c>
      <c r="B568" s="79" t="s">
        <v>3818</v>
      </c>
      <c r="C568" s="79"/>
      <c r="D568" s="79" t="s">
        <v>3806</v>
      </c>
      <c r="E568" s="79" t="s">
        <v>22</v>
      </c>
      <c r="F568" s="79" t="s">
        <v>32</v>
      </c>
      <c r="G568" s="79">
        <v>5</v>
      </c>
      <c r="H568" s="79">
        <v>18</v>
      </c>
      <c r="I568" s="79">
        <f t="shared" si="8"/>
        <v>90</v>
      </c>
      <c r="J568" s="79" t="s">
        <v>3474</v>
      </c>
      <c r="K568" s="79">
        <v>210</v>
      </c>
      <c r="L568" s="79"/>
      <c r="M568" s="79" t="s">
        <v>213</v>
      </c>
      <c r="N568" s="37"/>
      <c r="O568" s="195"/>
      <c r="P568" s="195"/>
    </row>
    <row r="569" ht="26" customHeight="1" spans="1:16">
      <c r="A569" s="37">
        <v>565</v>
      </c>
      <c r="B569" s="79" t="s">
        <v>3819</v>
      </c>
      <c r="C569" s="79"/>
      <c r="D569" s="79" t="s">
        <v>3820</v>
      </c>
      <c r="E569" s="79" t="s">
        <v>22</v>
      </c>
      <c r="F569" s="79" t="s">
        <v>32</v>
      </c>
      <c r="G569" s="79">
        <v>5</v>
      </c>
      <c r="H569" s="79">
        <v>18</v>
      </c>
      <c r="I569" s="79">
        <f t="shared" si="8"/>
        <v>90</v>
      </c>
      <c r="J569" s="79" t="s">
        <v>3477</v>
      </c>
      <c r="K569" s="79">
        <v>210</v>
      </c>
      <c r="L569" s="79"/>
      <c r="M569" s="79" t="s">
        <v>213</v>
      </c>
      <c r="N569" s="37"/>
      <c r="O569" s="195"/>
      <c r="P569" s="195"/>
    </row>
    <row r="570" ht="26" customHeight="1" spans="1:16">
      <c r="A570" s="37">
        <v>566</v>
      </c>
      <c r="B570" s="79" t="s">
        <v>3821</v>
      </c>
      <c r="C570" s="79"/>
      <c r="D570" s="79" t="s">
        <v>3820</v>
      </c>
      <c r="E570" s="79" t="s">
        <v>22</v>
      </c>
      <c r="F570" s="79" t="s">
        <v>32</v>
      </c>
      <c r="G570" s="79">
        <v>5</v>
      </c>
      <c r="H570" s="79">
        <v>18</v>
      </c>
      <c r="I570" s="79">
        <f t="shared" si="8"/>
        <v>90</v>
      </c>
      <c r="J570" s="79" t="s">
        <v>3479</v>
      </c>
      <c r="K570" s="79">
        <v>210</v>
      </c>
      <c r="L570" s="79"/>
      <c r="M570" s="79" t="s">
        <v>213</v>
      </c>
      <c r="N570" s="37"/>
      <c r="O570" s="195"/>
      <c r="P570" s="195"/>
    </row>
    <row r="571" ht="26" customHeight="1" spans="1:16">
      <c r="A571" s="37">
        <v>567</v>
      </c>
      <c r="B571" s="79" t="s">
        <v>87</v>
      </c>
      <c r="C571" s="79"/>
      <c r="D571" s="79" t="s">
        <v>3673</v>
      </c>
      <c r="E571" s="79" t="s">
        <v>22</v>
      </c>
      <c r="F571" s="79" t="s">
        <v>66</v>
      </c>
      <c r="G571" s="79">
        <v>2</v>
      </c>
      <c r="H571" s="79">
        <v>60</v>
      </c>
      <c r="I571" s="79">
        <f t="shared" si="8"/>
        <v>120</v>
      </c>
      <c r="J571" s="79" t="s">
        <v>3486</v>
      </c>
      <c r="K571" s="79">
        <v>52</v>
      </c>
      <c r="L571" s="79"/>
      <c r="M571" s="79" t="s">
        <v>213</v>
      </c>
      <c r="N571" s="37"/>
      <c r="O571" s="195"/>
      <c r="P571" s="195"/>
    </row>
    <row r="572" ht="26" customHeight="1" spans="1:16">
      <c r="A572" s="37">
        <v>568</v>
      </c>
      <c r="B572" s="79" t="s">
        <v>3741</v>
      </c>
      <c r="C572" s="79"/>
      <c r="D572" s="79" t="s">
        <v>3799</v>
      </c>
      <c r="E572" s="79" t="s">
        <v>22</v>
      </c>
      <c r="F572" s="79" t="s">
        <v>413</v>
      </c>
      <c r="G572" s="79">
        <v>5</v>
      </c>
      <c r="H572" s="79">
        <v>10</v>
      </c>
      <c r="I572" s="79">
        <f t="shared" si="8"/>
        <v>50</v>
      </c>
      <c r="J572" s="79" t="s">
        <v>3486</v>
      </c>
      <c r="K572" s="79">
        <v>52</v>
      </c>
      <c r="L572" s="79"/>
      <c r="M572" s="79" t="s">
        <v>213</v>
      </c>
      <c r="N572" s="37"/>
      <c r="O572" s="195"/>
      <c r="P572" s="195"/>
    </row>
    <row r="573" ht="26" customHeight="1" spans="1:16">
      <c r="A573" s="37">
        <v>569</v>
      </c>
      <c r="B573" s="79" t="s">
        <v>3822</v>
      </c>
      <c r="C573" s="79"/>
      <c r="D573" s="79" t="s">
        <v>3785</v>
      </c>
      <c r="E573" s="79" t="s">
        <v>22</v>
      </c>
      <c r="F573" s="79" t="s">
        <v>413</v>
      </c>
      <c r="G573" s="79">
        <v>2</v>
      </c>
      <c r="H573" s="79">
        <v>36</v>
      </c>
      <c r="I573" s="79">
        <f t="shared" si="8"/>
        <v>72</v>
      </c>
      <c r="J573" s="79" t="s">
        <v>3486</v>
      </c>
      <c r="K573" s="79">
        <v>52</v>
      </c>
      <c r="L573" s="79"/>
      <c r="M573" s="79" t="s">
        <v>213</v>
      </c>
      <c r="N573" s="37"/>
      <c r="O573" s="195"/>
      <c r="P573" s="195"/>
    </row>
    <row r="574" ht="26" customHeight="1" spans="1:16">
      <c r="A574" s="37">
        <v>570</v>
      </c>
      <c r="B574" s="79" t="s">
        <v>3823</v>
      </c>
      <c r="C574" s="79"/>
      <c r="D574" s="79" t="s">
        <v>3824</v>
      </c>
      <c r="E574" s="79" t="s">
        <v>22</v>
      </c>
      <c r="F574" s="79" t="s">
        <v>45</v>
      </c>
      <c r="G574" s="79">
        <v>10</v>
      </c>
      <c r="H574" s="79">
        <v>25</v>
      </c>
      <c r="I574" s="79">
        <f t="shared" si="8"/>
        <v>250</v>
      </c>
      <c r="J574" s="79" t="s">
        <v>3486</v>
      </c>
      <c r="K574" s="79">
        <v>52</v>
      </c>
      <c r="L574" s="79"/>
      <c r="M574" s="79" t="s">
        <v>213</v>
      </c>
      <c r="N574" s="37"/>
      <c r="O574" s="195"/>
      <c r="P574" s="195"/>
    </row>
    <row r="575" ht="26" customHeight="1" spans="1:16">
      <c r="A575" s="37">
        <v>571</v>
      </c>
      <c r="B575" s="79" t="s">
        <v>3823</v>
      </c>
      <c r="C575" s="79"/>
      <c r="D575" s="79" t="s">
        <v>3825</v>
      </c>
      <c r="E575" s="79" t="s">
        <v>22</v>
      </c>
      <c r="F575" s="79" t="s">
        <v>45</v>
      </c>
      <c r="G575" s="79">
        <v>10</v>
      </c>
      <c r="H575" s="79">
        <v>25</v>
      </c>
      <c r="I575" s="79">
        <f t="shared" si="8"/>
        <v>250</v>
      </c>
      <c r="J575" s="79" t="s">
        <v>3486</v>
      </c>
      <c r="K575" s="79">
        <v>52</v>
      </c>
      <c r="L575" s="79"/>
      <c r="M575" s="79" t="s">
        <v>213</v>
      </c>
      <c r="N575" s="37"/>
      <c r="O575" s="195"/>
      <c r="P575" s="195"/>
    </row>
    <row r="576" ht="26" customHeight="1" spans="1:16">
      <c r="A576" s="37">
        <v>572</v>
      </c>
      <c r="B576" s="79" t="s">
        <v>2656</v>
      </c>
      <c r="C576" s="79"/>
      <c r="D576" s="79" t="s">
        <v>1944</v>
      </c>
      <c r="E576" s="79" t="s">
        <v>22</v>
      </c>
      <c r="F576" s="79" t="s">
        <v>27</v>
      </c>
      <c r="G576" s="79">
        <v>1</v>
      </c>
      <c r="H576" s="79">
        <v>5</v>
      </c>
      <c r="I576" s="79">
        <f t="shared" si="8"/>
        <v>5</v>
      </c>
      <c r="J576" s="79" t="s">
        <v>3486</v>
      </c>
      <c r="K576" s="79">
        <v>52</v>
      </c>
      <c r="L576" s="79"/>
      <c r="M576" s="79" t="s">
        <v>213</v>
      </c>
      <c r="N576" s="37"/>
      <c r="O576" s="195"/>
      <c r="P576" s="195"/>
    </row>
    <row r="577" ht="26" customHeight="1" spans="1:16">
      <c r="A577" s="37">
        <v>573</v>
      </c>
      <c r="B577" s="79" t="s">
        <v>3826</v>
      </c>
      <c r="C577" s="79"/>
      <c r="D577" s="79" t="s">
        <v>3827</v>
      </c>
      <c r="E577" s="79" t="s">
        <v>22</v>
      </c>
      <c r="F577" s="79" t="s">
        <v>23</v>
      </c>
      <c r="G577" s="79">
        <v>20</v>
      </c>
      <c r="H577" s="79">
        <v>5</v>
      </c>
      <c r="I577" s="79">
        <f t="shared" si="8"/>
        <v>100</v>
      </c>
      <c r="J577" s="79" t="s">
        <v>3486</v>
      </c>
      <c r="K577" s="79">
        <v>52</v>
      </c>
      <c r="L577" s="79"/>
      <c r="M577" s="79" t="s">
        <v>213</v>
      </c>
      <c r="N577" s="37"/>
      <c r="O577" s="195"/>
      <c r="P577" s="195"/>
    </row>
    <row r="578" ht="26" customHeight="1" spans="1:16">
      <c r="A578" s="37">
        <v>574</v>
      </c>
      <c r="B578" s="79" t="s">
        <v>3826</v>
      </c>
      <c r="C578" s="79"/>
      <c r="D578" s="79" t="s">
        <v>3827</v>
      </c>
      <c r="E578" s="79" t="s">
        <v>22</v>
      </c>
      <c r="F578" s="79" t="s">
        <v>23</v>
      </c>
      <c r="G578" s="79">
        <v>20</v>
      </c>
      <c r="H578" s="79">
        <v>5</v>
      </c>
      <c r="I578" s="79">
        <f t="shared" si="8"/>
        <v>100</v>
      </c>
      <c r="J578" s="79" t="s">
        <v>3486</v>
      </c>
      <c r="K578" s="79">
        <v>52</v>
      </c>
      <c r="L578" s="79"/>
      <c r="M578" s="79" t="s">
        <v>213</v>
      </c>
      <c r="N578" s="37"/>
      <c r="O578" s="195"/>
      <c r="P578" s="195"/>
    </row>
    <row r="579" ht="26" customHeight="1" spans="1:16">
      <c r="A579" s="37">
        <v>575</v>
      </c>
      <c r="B579" s="79" t="s">
        <v>3753</v>
      </c>
      <c r="C579" s="79"/>
      <c r="D579" s="79" t="s">
        <v>3828</v>
      </c>
      <c r="E579" s="79" t="s">
        <v>22</v>
      </c>
      <c r="F579" s="79" t="s">
        <v>45</v>
      </c>
      <c r="G579" s="79">
        <v>2</v>
      </c>
      <c r="H579" s="79">
        <v>15</v>
      </c>
      <c r="I579" s="79">
        <f t="shared" si="8"/>
        <v>30</v>
      </c>
      <c r="J579" s="79" t="s">
        <v>3486</v>
      </c>
      <c r="K579" s="79">
        <v>52</v>
      </c>
      <c r="L579" s="79"/>
      <c r="M579" s="79" t="s">
        <v>213</v>
      </c>
      <c r="N579" s="37"/>
      <c r="O579" s="195"/>
      <c r="P579" s="195"/>
    </row>
    <row r="580" ht="26" customHeight="1" spans="1:16">
      <c r="A580" s="37">
        <v>576</v>
      </c>
      <c r="B580" s="79" t="s">
        <v>1558</v>
      </c>
      <c r="C580" s="79"/>
      <c r="D580" s="79" t="s">
        <v>122</v>
      </c>
      <c r="E580" s="79" t="s">
        <v>22</v>
      </c>
      <c r="F580" s="79">
        <v>100</v>
      </c>
      <c r="G580" s="79">
        <v>1</v>
      </c>
      <c r="H580" s="79">
        <v>40</v>
      </c>
      <c r="I580" s="79">
        <f t="shared" si="8"/>
        <v>40</v>
      </c>
      <c r="J580" s="79" t="s">
        <v>3829</v>
      </c>
      <c r="K580" s="79">
        <v>53</v>
      </c>
      <c r="L580" s="79"/>
      <c r="M580" s="79" t="s">
        <v>213</v>
      </c>
      <c r="N580" s="37"/>
      <c r="O580" s="195"/>
      <c r="P580" s="195"/>
    </row>
    <row r="581" ht="26" customHeight="1" spans="1:16">
      <c r="A581" s="37">
        <v>577</v>
      </c>
      <c r="B581" s="79" t="s">
        <v>3830</v>
      </c>
      <c r="C581" s="79"/>
      <c r="D581" s="79" t="s">
        <v>3831</v>
      </c>
      <c r="E581" s="79" t="s">
        <v>22</v>
      </c>
      <c r="F581" s="79" t="s">
        <v>45</v>
      </c>
      <c r="G581" s="79">
        <v>1</v>
      </c>
      <c r="H581" s="79">
        <v>42</v>
      </c>
      <c r="I581" s="79">
        <f t="shared" ref="I581:I644" si="9">G581*H581</f>
        <v>42</v>
      </c>
      <c r="J581" s="79" t="s">
        <v>3829</v>
      </c>
      <c r="K581" s="79">
        <v>53</v>
      </c>
      <c r="L581" s="79"/>
      <c r="M581" s="79" t="s">
        <v>213</v>
      </c>
      <c r="N581" s="37"/>
      <c r="O581" s="195"/>
      <c r="P581" s="195"/>
    </row>
    <row r="582" ht="26" customHeight="1" spans="1:16">
      <c r="A582" s="37">
        <v>578</v>
      </c>
      <c r="B582" s="79" t="s">
        <v>3830</v>
      </c>
      <c r="C582" s="79"/>
      <c r="D582" s="79" t="s">
        <v>3832</v>
      </c>
      <c r="E582" s="79" t="s">
        <v>22</v>
      </c>
      <c r="F582" s="79" t="s">
        <v>45</v>
      </c>
      <c r="G582" s="79">
        <v>2</v>
      </c>
      <c r="H582" s="79">
        <v>42</v>
      </c>
      <c r="I582" s="79">
        <f t="shared" si="9"/>
        <v>84</v>
      </c>
      <c r="J582" s="79" t="s">
        <v>3829</v>
      </c>
      <c r="K582" s="79">
        <v>53</v>
      </c>
      <c r="L582" s="79"/>
      <c r="M582" s="79" t="s">
        <v>213</v>
      </c>
      <c r="N582" s="37"/>
      <c r="O582" s="195"/>
      <c r="P582" s="195"/>
    </row>
    <row r="583" ht="26" customHeight="1" spans="1:16">
      <c r="A583" s="37">
        <v>579</v>
      </c>
      <c r="B583" s="79" t="s">
        <v>87</v>
      </c>
      <c r="C583" s="79"/>
      <c r="D583" s="79" t="s">
        <v>3673</v>
      </c>
      <c r="E583" s="79" t="s">
        <v>22</v>
      </c>
      <c r="F583" s="79" t="s">
        <v>66</v>
      </c>
      <c r="G583" s="79">
        <v>1</v>
      </c>
      <c r="H583" s="79">
        <v>60</v>
      </c>
      <c r="I583" s="79">
        <f t="shared" si="9"/>
        <v>60</v>
      </c>
      <c r="J583" s="79" t="s">
        <v>3829</v>
      </c>
      <c r="K583" s="79">
        <v>53</v>
      </c>
      <c r="L583" s="79"/>
      <c r="M583" s="79" t="s">
        <v>213</v>
      </c>
      <c r="N583" s="37"/>
      <c r="O583" s="195"/>
      <c r="P583" s="195"/>
    </row>
    <row r="584" ht="26" customHeight="1" spans="1:16">
      <c r="A584" s="37">
        <v>580</v>
      </c>
      <c r="B584" s="79" t="s">
        <v>1662</v>
      </c>
      <c r="C584" s="79"/>
      <c r="D584" s="79" t="s">
        <v>3833</v>
      </c>
      <c r="E584" s="79" t="s">
        <v>22</v>
      </c>
      <c r="F584" s="79" t="s">
        <v>674</v>
      </c>
      <c r="G584" s="79">
        <v>2</v>
      </c>
      <c r="H584" s="79">
        <v>35</v>
      </c>
      <c r="I584" s="79">
        <f t="shared" si="9"/>
        <v>70</v>
      </c>
      <c r="J584" s="79" t="s">
        <v>3152</v>
      </c>
      <c r="K584" s="79">
        <v>200</v>
      </c>
      <c r="L584" s="79"/>
      <c r="M584" s="79" t="s">
        <v>213</v>
      </c>
      <c r="N584" s="37"/>
      <c r="O584" s="195"/>
      <c r="P584" s="195"/>
    </row>
    <row r="585" ht="26" customHeight="1" spans="1:16">
      <c r="A585" s="37">
        <v>581</v>
      </c>
      <c r="B585" s="79" t="s">
        <v>228</v>
      </c>
      <c r="C585" s="79"/>
      <c r="D585" s="79" t="s">
        <v>3834</v>
      </c>
      <c r="E585" s="79" t="s">
        <v>22</v>
      </c>
      <c r="F585" s="79" t="s">
        <v>23</v>
      </c>
      <c r="G585" s="79">
        <v>5</v>
      </c>
      <c r="H585" s="79">
        <v>10</v>
      </c>
      <c r="I585" s="79">
        <f t="shared" si="9"/>
        <v>50</v>
      </c>
      <c r="J585" s="79" t="s">
        <v>3152</v>
      </c>
      <c r="K585" s="79">
        <v>200</v>
      </c>
      <c r="L585" s="79"/>
      <c r="M585" s="79" t="s">
        <v>213</v>
      </c>
      <c r="N585" s="37"/>
      <c r="O585" s="195"/>
      <c r="P585" s="195"/>
    </row>
    <row r="586" ht="26" customHeight="1" spans="1:16">
      <c r="A586" s="37">
        <v>582</v>
      </c>
      <c r="B586" s="79" t="s">
        <v>2272</v>
      </c>
      <c r="C586" s="79"/>
      <c r="D586" s="79" t="s">
        <v>2960</v>
      </c>
      <c r="E586" s="79" t="s">
        <v>22</v>
      </c>
      <c r="F586" s="79" t="s">
        <v>674</v>
      </c>
      <c r="G586" s="79">
        <v>2</v>
      </c>
      <c r="H586" s="79">
        <v>15.5</v>
      </c>
      <c r="I586" s="79">
        <f t="shared" si="9"/>
        <v>31</v>
      </c>
      <c r="J586" s="79" t="s">
        <v>3152</v>
      </c>
      <c r="K586" s="79">
        <v>200</v>
      </c>
      <c r="L586" s="79"/>
      <c r="M586" s="79" t="s">
        <v>213</v>
      </c>
      <c r="N586" s="37"/>
      <c r="O586" s="195"/>
      <c r="P586" s="195"/>
    </row>
    <row r="587" ht="26" customHeight="1" spans="1:16">
      <c r="A587" s="37">
        <v>583</v>
      </c>
      <c r="B587" s="79" t="s">
        <v>2269</v>
      </c>
      <c r="C587" s="79"/>
      <c r="D587" s="79" t="s">
        <v>3835</v>
      </c>
      <c r="E587" s="79" t="s">
        <v>22</v>
      </c>
      <c r="F587" s="79" t="s">
        <v>27</v>
      </c>
      <c r="G587" s="79">
        <v>2</v>
      </c>
      <c r="H587" s="79">
        <v>15</v>
      </c>
      <c r="I587" s="79">
        <f t="shared" si="9"/>
        <v>30</v>
      </c>
      <c r="J587" s="79" t="s">
        <v>3152</v>
      </c>
      <c r="K587" s="79">
        <v>200</v>
      </c>
      <c r="L587" s="79"/>
      <c r="M587" s="79" t="s">
        <v>213</v>
      </c>
      <c r="N587" s="37"/>
      <c r="O587" s="195"/>
      <c r="P587" s="195"/>
    </row>
    <row r="588" ht="26" customHeight="1" spans="1:16">
      <c r="A588" s="37">
        <v>584</v>
      </c>
      <c r="B588" s="79" t="s">
        <v>3836</v>
      </c>
      <c r="C588" s="79"/>
      <c r="D588" s="79" t="s">
        <v>3837</v>
      </c>
      <c r="E588" s="79" t="s">
        <v>22</v>
      </c>
      <c r="F588" s="79" t="s">
        <v>45</v>
      </c>
      <c r="G588" s="79">
        <v>20</v>
      </c>
      <c r="H588" s="79">
        <v>4</v>
      </c>
      <c r="I588" s="79">
        <f t="shared" si="9"/>
        <v>80</v>
      </c>
      <c r="J588" s="79" t="s">
        <v>3152</v>
      </c>
      <c r="K588" s="79">
        <v>200</v>
      </c>
      <c r="L588" s="79"/>
      <c r="M588" s="79" t="s">
        <v>213</v>
      </c>
      <c r="N588" s="37"/>
      <c r="O588" s="195"/>
      <c r="P588" s="195"/>
    </row>
    <row r="589" ht="26" customHeight="1" spans="1:16">
      <c r="A589" s="37">
        <v>585</v>
      </c>
      <c r="B589" s="79" t="s">
        <v>91</v>
      </c>
      <c r="C589" s="79"/>
      <c r="D589" s="79" t="s">
        <v>3616</v>
      </c>
      <c r="E589" s="79" t="s">
        <v>22</v>
      </c>
      <c r="F589" s="79" t="s">
        <v>93</v>
      </c>
      <c r="G589" s="79">
        <v>10</v>
      </c>
      <c r="H589" s="79">
        <v>5</v>
      </c>
      <c r="I589" s="79">
        <f t="shared" si="9"/>
        <v>50</v>
      </c>
      <c r="J589" s="79" t="s">
        <v>3152</v>
      </c>
      <c r="K589" s="79">
        <v>200</v>
      </c>
      <c r="L589" s="79"/>
      <c r="M589" s="79" t="s">
        <v>213</v>
      </c>
      <c r="N589" s="37"/>
      <c r="O589" s="195"/>
      <c r="P589" s="195"/>
    </row>
    <row r="590" ht="26" customHeight="1" spans="1:16">
      <c r="A590" s="37">
        <v>586</v>
      </c>
      <c r="B590" s="79" t="s">
        <v>3838</v>
      </c>
      <c r="C590" s="79"/>
      <c r="D590" s="79" t="s">
        <v>3839</v>
      </c>
      <c r="E590" s="79" t="s">
        <v>22</v>
      </c>
      <c r="F590" s="79" t="s">
        <v>32</v>
      </c>
      <c r="G590" s="79">
        <v>5</v>
      </c>
      <c r="H590" s="79">
        <v>45</v>
      </c>
      <c r="I590" s="79">
        <f t="shared" si="9"/>
        <v>225</v>
      </c>
      <c r="J590" s="79" t="s">
        <v>3152</v>
      </c>
      <c r="K590" s="79">
        <v>200</v>
      </c>
      <c r="L590" s="79"/>
      <c r="M590" s="79" t="s">
        <v>213</v>
      </c>
      <c r="N590" s="37"/>
      <c r="O590" s="195"/>
      <c r="P590" s="195"/>
    </row>
    <row r="591" ht="26" customHeight="1" spans="1:16">
      <c r="A591" s="37">
        <v>587</v>
      </c>
      <c r="B591" s="79" t="s">
        <v>3840</v>
      </c>
      <c r="C591" s="79"/>
      <c r="D591" s="79" t="s">
        <v>3841</v>
      </c>
      <c r="E591" s="79" t="s">
        <v>22</v>
      </c>
      <c r="F591" s="79" t="s">
        <v>32</v>
      </c>
      <c r="G591" s="79">
        <v>20</v>
      </c>
      <c r="H591" s="79">
        <v>32</v>
      </c>
      <c r="I591" s="79">
        <f t="shared" si="9"/>
        <v>640</v>
      </c>
      <c r="J591" s="79" t="s">
        <v>3164</v>
      </c>
      <c r="K591" s="79">
        <v>70</v>
      </c>
      <c r="L591" s="79"/>
      <c r="M591" s="79" t="s">
        <v>213</v>
      </c>
      <c r="N591" s="37"/>
      <c r="O591" s="195"/>
      <c r="P591" s="195"/>
    </row>
    <row r="592" ht="26" customHeight="1" spans="1:16">
      <c r="A592" s="37">
        <v>588</v>
      </c>
      <c r="B592" s="79" t="s">
        <v>3842</v>
      </c>
      <c r="C592" s="79"/>
      <c r="D592" s="79" t="s">
        <v>3843</v>
      </c>
      <c r="E592" s="79" t="s">
        <v>22</v>
      </c>
      <c r="F592" s="79" t="s">
        <v>210</v>
      </c>
      <c r="G592" s="79">
        <v>20</v>
      </c>
      <c r="H592" s="79">
        <v>25</v>
      </c>
      <c r="I592" s="79">
        <f t="shared" si="9"/>
        <v>500</v>
      </c>
      <c r="J592" s="79" t="s">
        <v>3164</v>
      </c>
      <c r="K592" s="79">
        <v>70</v>
      </c>
      <c r="L592" s="79"/>
      <c r="M592" s="79" t="s">
        <v>213</v>
      </c>
      <c r="N592" s="37"/>
      <c r="O592" s="195"/>
      <c r="P592" s="195"/>
    </row>
    <row r="593" ht="26" customHeight="1" spans="1:16">
      <c r="A593" s="37">
        <v>589</v>
      </c>
      <c r="B593" s="79" t="s">
        <v>2906</v>
      </c>
      <c r="C593" s="79"/>
      <c r="D593" s="79" t="s">
        <v>3844</v>
      </c>
      <c r="E593" s="79" t="s">
        <v>22</v>
      </c>
      <c r="F593" s="79" t="s">
        <v>1191</v>
      </c>
      <c r="G593" s="79">
        <v>20</v>
      </c>
      <c r="H593" s="79">
        <v>35</v>
      </c>
      <c r="I593" s="79">
        <f t="shared" si="9"/>
        <v>700</v>
      </c>
      <c r="J593" s="79" t="s">
        <v>3164</v>
      </c>
      <c r="K593" s="79">
        <v>70</v>
      </c>
      <c r="L593" s="79"/>
      <c r="M593" s="79" t="s">
        <v>213</v>
      </c>
      <c r="N593" s="37"/>
      <c r="O593" s="195"/>
      <c r="P593" s="195"/>
    </row>
    <row r="594" ht="26" customHeight="1" spans="1:16">
      <c r="A594" s="37">
        <v>590</v>
      </c>
      <c r="B594" s="79" t="s">
        <v>2906</v>
      </c>
      <c r="C594" s="79"/>
      <c r="D594" s="79" t="s">
        <v>3845</v>
      </c>
      <c r="E594" s="79" t="s">
        <v>22</v>
      </c>
      <c r="F594" s="79" t="s">
        <v>1191</v>
      </c>
      <c r="G594" s="79">
        <v>20</v>
      </c>
      <c r="H594" s="79">
        <v>35</v>
      </c>
      <c r="I594" s="79">
        <f t="shared" si="9"/>
        <v>700</v>
      </c>
      <c r="J594" s="79" t="s">
        <v>3164</v>
      </c>
      <c r="K594" s="79">
        <v>70</v>
      </c>
      <c r="L594" s="79"/>
      <c r="M594" s="79" t="s">
        <v>213</v>
      </c>
      <c r="N594" s="37"/>
      <c r="O594" s="195"/>
      <c r="P594" s="195"/>
    </row>
    <row r="595" ht="26" customHeight="1" spans="1:16">
      <c r="A595" s="37">
        <v>591</v>
      </c>
      <c r="B595" s="79" t="s">
        <v>2780</v>
      </c>
      <c r="C595" s="79"/>
      <c r="D595" s="79" t="s">
        <v>3846</v>
      </c>
      <c r="E595" s="79" t="s">
        <v>22</v>
      </c>
      <c r="F595" s="79" t="s">
        <v>118</v>
      </c>
      <c r="G595" s="79">
        <v>40</v>
      </c>
      <c r="H595" s="79">
        <v>2</v>
      </c>
      <c r="I595" s="79">
        <f t="shared" si="9"/>
        <v>80</v>
      </c>
      <c r="J595" s="79" t="s">
        <v>3164</v>
      </c>
      <c r="K595" s="79">
        <v>70</v>
      </c>
      <c r="L595" s="79"/>
      <c r="M595" s="79" t="s">
        <v>213</v>
      </c>
      <c r="N595" s="37"/>
      <c r="O595" s="195"/>
      <c r="P595" s="195"/>
    </row>
    <row r="596" ht="26" customHeight="1" spans="1:16">
      <c r="A596" s="37">
        <v>592</v>
      </c>
      <c r="B596" s="79" t="s">
        <v>1354</v>
      </c>
      <c r="C596" s="79"/>
      <c r="D596" s="79" t="s">
        <v>3847</v>
      </c>
      <c r="E596" s="79" t="s">
        <v>22</v>
      </c>
      <c r="F596" s="79" t="s">
        <v>210</v>
      </c>
      <c r="G596" s="79">
        <v>30</v>
      </c>
      <c r="H596" s="79">
        <v>6</v>
      </c>
      <c r="I596" s="79">
        <f t="shared" si="9"/>
        <v>180</v>
      </c>
      <c r="J596" s="79" t="s">
        <v>3164</v>
      </c>
      <c r="K596" s="79">
        <v>70</v>
      </c>
      <c r="L596" s="79"/>
      <c r="M596" s="79" t="s">
        <v>213</v>
      </c>
      <c r="N596" s="37"/>
      <c r="O596" s="195"/>
      <c r="P596" s="195"/>
    </row>
    <row r="597" ht="26" customHeight="1" spans="1:16">
      <c r="A597" s="37">
        <v>593</v>
      </c>
      <c r="B597" s="79" t="s">
        <v>3848</v>
      </c>
      <c r="C597" s="79"/>
      <c r="D597" s="79" t="s">
        <v>3849</v>
      </c>
      <c r="E597" s="79" t="s">
        <v>22</v>
      </c>
      <c r="F597" s="79" t="s">
        <v>45</v>
      </c>
      <c r="G597" s="79">
        <v>10</v>
      </c>
      <c r="H597" s="79">
        <v>50</v>
      </c>
      <c r="I597" s="79">
        <f t="shared" si="9"/>
        <v>500</v>
      </c>
      <c r="J597" s="79" t="s">
        <v>3164</v>
      </c>
      <c r="K597" s="79">
        <v>70</v>
      </c>
      <c r="L597" s="79"/>
      <c r="M597" s="79" t="s">
        <v>213</v>
      </c>
      <c r="N597" s="37"/>
      <c r="O597" s="195"/>
      <c r="P597" s="195"/>
    </row>
    <row r="598" ht="26" customHeight="1" spans="1:16">
      <c r="A598" s="37">
        <v>594</v>
      </c>
      <c r="B598" s="79" t="s">
        <v>3850</v>
      </c>
      <c r="C598" s="79"/>
      <c r="D598" s="79" t="s">
        <v>3851</v>
      </c>
      <c r="E598" s="79" t="s">
        <v>22</v>
      </c>
      <c r="F598" s="79" t="s">
        <v>45</v>
      </c>
      <c r="G598" s="79">
        <v>20</v>
      </c>
      <c r="H598" s="79">
        <v>20</v>
      </c>
      <c r="I598" s="79">
        <f t="shared" si="9"/>
        <v>400</v>
      </c>
      <c r="J598" s="79" t="s">
        <v>3164</v>
      </c>
      <c r="K598" s="79">
        <v>70</v>
      </c>
      <c r="L598" s="79"/>
      <c r="M598" s="79" t="s">
        <v>213</v>
      </c>
      <c r="N598" s="37"/>
      <c r="O598" s="195"/>
      <c r="P598" s="195"/>
    </row>
    <row r="599" ht="26" customHeight="1" spans="1:16">
      <c r="A599" s="37">
        <v>595</v>
      </c>
      <c r="B599" s="79" t="s">
        <v>228</v>
      </c>
      <c r="C599" s="79"/>
      <c r="D599" s="79" t="s">
        <v>2702</v>
      </c>
      <c r="E599" s="79" t="s">
        <v>22</v>
      </c>
      <c r="F599" s="79" t="s">
        <v>413</v>
      </c>
      <c r="G599" s="79">
        <v>10</v>
      </c>
      <c r="H599" s="79">
        <v>10</v>
      </c>
      <c r="I599" s="79">
        <f t="shared" si="9"/>
        <v>100</v>
      </c>
      <c r="J599" s="79" t="s">
        <v>3164</v>
      </c>
      <c r="K599" s="79">
        <v>70</v>
      </c>
      <c r="L599" s="79"/>
      <c r="M599" s="79" t="s">
        <v>213</v>
      </c>
      <c r="N599" s="37"/>
      <c r="O599" s="195"/>
      <c r="P599" s="195"/>
    </row>
    <row r="600" ht="26" customHeight="1" spans="1:16">
      <c r="A600" s="37">
        <v>596</v>
      </c>
      <c r="B600" s="79" t="s">
        <v>3852</v>
      </c>
      <c r="C600" s="79"/>
      <c r="D600" s="79" t="s">
        <v>3853</v>
      </c>
      <c r="E600" s="79" t="s">
        <v>22</v>
      </c>
      <c r="F600" s="79" t="s">
        <v>32</v>
      </c>
      <c r="G600" s="79">
        <v>10</v>
      </c>
      <c r="H600" s="79">
        <v>3.5</v>
      </c>
      <c r="I600" s="79">
        <f t="shared" si="9"/>
        <v>35</v>
      </c>
      <c r="J600" s="79" t="s">
        <v>3164</v>
      </c>
      <c r="K600" s="79">
        <v>70</v>
      </c>
      <c r="L600" s="79"/>
      <c r="M600" s="79" t="s">
        <v>213</v>
      </c>
      <c r="N600" s="37"/>
      <c r="O600" s="195"/>
      <c r="P600" s="195"/>
    </row>
    <row r="601" ht="26" customHeight="1" spans="1:16">
      <c r="A601" s="37">
        <v>597</v>
      </c>
      <c r="B601" s="79" t="s">
        <v>2272</v>
      </c>
      <c r="C601" s="79"/>
      <c r="D601" s="79" t="s">
        <v>2960</v>
      </c>
      <c r="E601" s="79" t="s">
        <v>22</v>
      </c>
      <c r="F601" s="79" t="s">
        <v>674</v>
      </c>
      <c r="G601" s="79">
        <v>10</v>
      </c>
      <c r="H601" s="79">
        <v>15.5</v>
      </c>
      <c r="I601" s="79">
        <f t="shared" si="9"/>
        <v>155</v>
      </c>
      <c r="J601" s="79" t="s">
        <v>3164</v>
      </c>
      <c r="K601" s="79">
        <v>70</v>
      </c>
      <c r="L601" s="79"/>
      <c r="M601" s="79" t="s">
        <v>213</v>
      </c>
      <c r="N601" s="37"/>
      <c r="O601" s="195"/>
      <c r="P601" s="195"/>
    </row>
    <row r="602" ht="26" customHeight="1" spans="1:16">
      <c r="A602" s="37">
        <v>598</v>
      </c>
      <c r="B602" s="79" t="s">
        <v>3854</v>
      </c>
      <c r="C602" s="79"/>
      <c r="D602" s="79" t="s">
        <v>3855</v>
      </c>
      <c r="E602" s="79" t="s">
        <v>22</v>
      </c>
      <c r="F602" s="79" t="s">
        <v>45</v>
      </c>
      <c r="G602" s="79">
        <v>25</v>
      </c>
      <c r="H602" s="79">
        <v>30</v>
      </c>
      <c r="I602" s="79">
        <f t="shared" si="9"/>
        <v>750</v>
      </c>
      <c r="J602" s="79" t="s">
        <v>3164</v>
      </c>
      <c r="K602" s="79">
        <v>70</v>
      </c>
      <c r="L602" s="79"/>
      <c r="M602" s="79" t="s">
        <v>213</v>
      </c>
      <c r="N602" s="37"/>
      <c r="O602" s="195"/>
      <c r="P602" s="195"/>
    </row>
    <row r="603" ht="26" customHeight="1" spans="1:16">
      <c r="A603" s="37">
        <v>599</v>
      </c>
      <c r="B603" s="79" t="s">
        <v>496</v>
      </c>
      <c r="C603" s="79"/>
      <c r="D603" s="79" t="s">
        <v>3856</v>
      </c>
      <c r="E603" s="79" t="s">
        <v>22</v>
      </c>
      <c r="F603" s="79" t="s">
        <v>66</v>
      </c>
      <c r="G603" s="79">
        <v>50</v>
      </c>
      <c r="H603" s="79">
        <v>2</v>
      </c>
      <c r="I603" s="79">
        <f t="shared" si="9"/>
        <v>100</v>
      </c>
      <c r="J603" s="79" t="s">
        <v>3164</v>
      </c>
      <c r="K603" s="79">
        <v>70</v>
      </c>
      <c r="L603" s="79"/>
      <c r="M603" s="79" t="s">
        <v>213</v>
      </c>
      <c r="N603" s="37"/>
      <c r="O603" s="195"/>
      <c r="P603" s="195"/>
    </row>
    <row r="604" ht="26" customHeight="1" spans="1:16">
      <c r="A604" s="37">
        <v>600</v>
      </c>
      <c r="B604" s="79" t="s">
        <v>3857</v>
      </c>
      <c r="C604" s="79"/>
      <c r="D604" s="79" t="s">
        <v>3858</v>
      </c>
      <c r="E604" s="79" t="s">
        <v>22</v>
      </c>
      <c r="F604" s="79" t="s">
        <v>118</v>
      </c>
      <c r="G604" s="79">
        <v>20</v>
      </c>
      <c r="H604" s="79">
        <v>20</v>
      </c>
      <c r="I604" s="79">
        <f t="shared" si="9"/>
        <v>400</v>
      </c>
      <c r="J604" s="79" t="s">
        <v>3164</v>
      </c>
      <c r="K604" s="79">
        <v>70</v>
      </c>
      <c r="L604" s="79"/>
      <c r="M604" s="79" t="s">
        <v>213</v>
      </c>
      <c r="N604" s="37"/>
      <c r="O604" s="195"/>
      <c r="P604" s="195"/>
    </row>
    <row r="605" ht="26" customHeight="1" spans="1:16">
      <c r="A605" s="37">
        <v>601</v>
      </c>
      <c r="B605" s="79" t="s">
        <v>3857</v>
      </c>
      <c r="C605" s="79"/>
      <c r="D605" s="79" t="s">
        <v>3859</v>
      </c>
      <c r="E605" s="79" t="s">
        <v>22</v>
      </c>
      <c r="F605" s="79" t="s">
        <v>118</v>
      </c>
      <c r="G605" s="79">
        <v>20</v>
      </c>
      <c r="H605" s="79">
        <v>20</v>
      </c>
      <c r="I605" s="79">
        <f t="shared" si="9"/>
        <v>400</v>
      </c>
      <c r="J605" s="79" t="s">
        <v>3164</v>
      </c>
      <c r="K605" s="79">
        <v>70</v>
      </c>
      <c r="L605" s="79"/>
      <c r="M605" s="79" t="s">
        <v>213</v>
      </c>
      <c r="N605" s="37"/>
      <c r="O605" s="195"/>
      <c r="P605" s="195"/>
    </row>
    <row r="606" ht="26" customHeight="1" spans="1:16">
      <c r="A606" s="37">
        <v>602</v>
      </c>
      <c r="B606" s="79" t="s">
        <v>3860</v>
      </c>
      <c r="C606" s="79"/>
      <c r="D606" s="79" t="s">
        <v>3861</v>
      </c>
      <c r="E606" s="79" t="s">
        <v>22</v>
      </c>
      <c r="F606" s="79" t="s">
        <v>413</v>
      </c>
      <c r="G606" s="79">
        <v>5</v>
      </c>
      <c r="H606" s="79">
        <v>56</v>
      </c>
      <c r="I606" s="79">
        <f t="shared" si="9"/>
        <v>280</v>
      </c>
      <c r="J606" s="79" t="s">
        <v>3164</v>
      </c>
      <c r="K606" s="79">
        <v>70</v>
      </c>
      <c r="L606" s="79"/>
      <c r="M606" s="79" t="s">
        <v>213</v>
      </c>
      <c r="N606" s="37"/>
      <c r="O606" s="195"/>
      <c r="P606" s="195"/>
    </row>
    <row r="607" ht="26" customHeight="1" spans="1:16">
      <c r="A607" s="37">
        <v>603</v>
      </c>
      <c r="B607" s="79" t="s">
        <v>3862</v>
      </c>
      <c r="C607" s="79"/>
      <c r="D607" s="79" t="s">
        <v>3863</v>
      </c>
      <c r="E607" s="79" t="s">
        <v>22</v>
      </c>
      <c r="F607" s="79" t="s">
        <v>32</v>
      </c>
      <c r="G607" s="79">
        <v>10</v>
      </c>
      <c r="H607" s="79">
        <v>60</v>
      </c>
      <c r="I607" s="79">
        <f t="shared" si="9"/>
        <v>600</v>
      </c>
      <c r="J607" s="79" t="s">
        <v>3164</v>
      </c>
      <c r="K607" s="79">
        <v>70</v>
      </c>
      <c r="L607" s="79"/>
      <c r="M607" s="79" t="s">
        <v>213</v>
      </c>
      <c r="N607" s="37"/>
      <c r="O607" s="195"/>
      <c r="P607" s="195"/>
    </row>
    <row r="608" ht="26" customHeight="1" spans="1:16">
      <c r="A608" s="37">
        <v>604</v>
      </c>
      <c r="B608" s="79" t="s">
        <v>226</v>
      </c>
      <c r="C608" s="79"/>
      <c r="D608" s="79" t="s">
        <v>3864</v>
      </c>
      <c r="E608" s="79" t="s">
        <v>22</v>
      </c>
      <c r="F608" s="79" t="s">
        <v>413</v>
      </c>
      <c r="G608" s="79">
        <v>20</v>
      </c>
      <c r="H608" s="79">
        <v>3</v>
      </c>
      <c r="I608" s="79">
        <f t="shared" si="9"/>
        <v>60</v>
      </c>
      <c r="J608" s="79" t="s">
        <v>3164</v>
      </c>
      <c r="K608" s="79">
        <v>70</v>
      </c>
      <c r="L608" s="79"/>
      <c r="M608" s="79" t="s">
        <v>213</v>
      </c>
      <c r="N608" s="37"/>
      <c r="O608" s="195"/>
      <c r="P608" s="195"/>
    </row>
    <row r="609" ht="26" customHeight="1" spans="1:16">
      <c r="A609" s="37">
        <v>605</v>
      </c>
      <c r="B609" s="79" t="s">
        <v>3865</v>
      </c>
      <c r="C609" s="79"/>
      <c r="D609" s="79" t="s">
        <v>3866</v>
      </c>
      <c r="E609" s="79" t="s">
        <v>22</v>
      </c>
      <c r="F609" s="79" t="s">
        <v>32</v>
      </c>
      <c r="G609" s="79">
        <v>2500</v>
      </c>
      <c r="H609" s="79">
        <v>0.7</v>
      </c>
      <c r="I609" s="79">
        <f t="shared" si="9"/>
        <v>1750</v>
      </c>
      <c r="J609" s="79" t="s">
        <v>3164</v>
      </c>
      <c r="K609" s="79">
        <v>70</v>
      </c>
      <c r="L609" s="79"/>
      <c r="M609" s="79" t="s">
        <v>213</v>
      </c>
      <c r="N609" s="37"/>
      <c r="O609" s="195"/>
      <c r="P609" s="195"/>
    </row>
    <row r="610" ht="26" customHeight="1" spans="1:16">
      <c r="A610" s="37">
        <v>606</v>
      </c>
      <c r="B610" s="79" t="s">
        <v>3867</v>
      </c>
      <c r="C610" s="79"/>
      <c r="D610" s="79" t="s">
        <v>3868</v>
      </c>
      <c r="E610" s="79" t="s">
        <v>22</v>
      </c>
      <c r="F610" s="79" t="s">
        <v>23</v>
      </c>
      <c r="G610" s="79">
        <v>2</v>
      </c>
      <c r="H610" s="79">
        <v>23</v>
      </c>
      <c r="I610" s="79">
        <f t="shared" si="9"/>
        <v>46</v>
      </c>
      <c r="J610" s="79" t="s">
        <v>3869</v>
      </c>
      <c r="K610" s="79">
        <v>120</v>
      </c>
      <c r="L610" s="79"/>
      <c r="M610" s="79" t="s">
        <v>213</v>
      </c>
      <c r="N610" s="37"/>
      <c r="O610" s="195"/>
      <c r="P610" s="195"/>
    </row>
    <row r="611" ht="26" customHeight="1" spans="1:16">
      <c r="A611" s="37">
        <v>607</v>
      </c>
      <c r="B611" s="79" t="s">
        <v>3870</v>
      </c>
      <c r="C611" s="79"/>
      <c r="D611" s="79" t="s">
        <v>3871</v>
      </c>
      <c r="E611" s="79" t="s">
        <v>22</v>
      </c>
      <c r="F611" s="79" t="s">
        <v>23</v>
      </c>
      <c r="G611" s="79">
        <v>6</v>
      </c>
      <c r="H611" s="79">
        <v>11</v>
      </c>
      <c r="I611" s="79">
        <f t="shared" si="9"/>
        <v>66</v>
      </c>
      <c r="J611" s="79" t="s">
        <v>3869</v>
      </c>
      <c r="K611" s="79">
        <v>120</v>
      </c>
      <c r="L611" s="79"/>
      <c r="M611" s="79" t="s">
        <v>213</v>
      </c>
      <c r="N611" s="37"/>
      <c r="O611" s="195"/>
      <c r="P611" s="195"/>
    </row>
    <row r="612" ht="26" customHeight="1" spans="1:16">
      <c r="A612" s="37">
        <v>608</v>
      </c>
      <c r="B612" s="79" t="s">
        <v>3872</v>
      </c>
      <c r="C612" s="79"/>
      <c r="D612" s="79" t="s">
        <v>3873</v>
      </c>
      <c r="E612" s="79" t="s">
        <v>22</v>
      </c>
      <c r="F612" s="79" t="s">
        <v>23</v>
      </c>
      <c r="G612" s="79">
        <v>6</v>
      </c>
      <c r="H612" s="79">
        <v>7</v>
      </c>
      <c r="I612" s="79">
        <f t="shared" si="9"/>
        <v>42</v>
      </c>
      <c r="J612" s="79" t="s">
        <v>3869</v>
      </c>
      <c r="K612" s="79">
        <v>120</v>
      </c>
      <c r="L612" s="79"/>
      <c r="M612" s="79" t="s">
        <v>213</v>
      </c>
      <c r="N612" s="37"/>
      <c r="O612" s="195"/>
      <c r="P612" s="195"/>
    </row>
    <row r="613" ht="26" customHeight="1" spans="1:16">
      <c r="A613" s="37">
        <v>609</v>
      </c>
      <c r="B613" s="79" t="s">
        <v>3874</v>
      </c>
      <c r="C613" s="79"/>
      <c r="D613" s="79" t="s">
        <v>3875</v>
      </c>
      <c r="E613" s="79" t="s">
        <v>22</v>
      </c>
      <c r="F613" s="79" t="s">
        <v>23</v>
      </c>
      <c r="G613" s="79">
        <v>2</v>
      </c>
      <c r="H613" s="79">
        <v>15</v>
      </c>
      <c r="I613" s="79">
        <f t="shared" si="9"/>
        <v>30</v>
      </c>
      <c r="J613" s="79" t="s">
        <v>3869</v>
      </c>
      <c r="K613" s="79">
        <v>120</v>
      </c>
      <c r="L613" s="79"/>
      <c r="M613" s="79" t="s">
        <v>213</v>
      </c>
      <c r="N613" s="37"/>
      <c r="O613" s="195"/>
      <c r="P613" s="195"/>
    </row>
    <row r="614" ht="26" customHeight="1" spans="1:16">
      <c r="A614" s="37">
        <v>610</v>
      </c>
      <c r="B614" s="79" t="s">
        <v>3876</v>
      </c>
      <c r="C614" s="79"/>
      <c r="D614" s="79" t="s">
        <v>3877</v>
      </c>
      <c r="E614" s="79" t="s">
        <v>22</v>
      </c>
      <c r="F614" s="79" t="s">
        <v>23</v>
      </c>
      <c r="G614" s="79">
        <v>4</v>
      </c>
      <c r="H614" s="79">
        <v>25</v>
      </c>
      <c r="I614" s="79">
        <f t="shared" si="9"/>
        <v>100</v>
      </c>
      <c r="J614" s="79" t="s">
        <v>3869</v>
      </c>
      <c r="K614" s="79">
        <v>120</v>
      </c>
      <c r="L614" s="79"/>
      <c r="M614" s="79" t="s">
        <v>213</v>
      </c>
      <c r="N614" s="37"/>
      <c r="O614" s="195"/>
      <c r="P614" s="195"/>
    </row>
    <row r="615" ht="26" customHeight="1" spans="1:16">
      <c r="A615" s="37">
        <v>611</v>
      </c>
      <c r="B615" s="79" t="s">
        <v>526</v>
      </c>
      <c r="C615" s="79"/>
      <c r="D615" s="79" t="s">
        <v>3878</v>
      </c>
      <c r="E615" s="79" t="s">
        <v>22</v>
      </c>
      <c r="F615" s="79" t="s">
        <v>23</v>
      </c>
      <c r="G615" s="79">
        <v>6</v>
      </c>
      <c r="H615" s="79">
        <v>16</v>
      </c>
      <c r="I615" s="79">
        <f t="shared" si="9"/>
        <v>96</v>
      </c>
      <c r="J615" s="79" t="s">
        <v>3869</v>
      </c>
      <c r="K615" s="79">
        <v>120</v>
      </c>
      <c r="L615" s="79"/>
      <c r="M615" s="79" t="s">
        <v>213</v>
      </c>
      <c r="N615" s="37"/>
      <c r="O615" s="195"/>
      <c r="P615" s="195"/>
    </row>
    <row r="616" ht="26" customHeight="1" spans="1:16">
      <c r="A616" s="37">
        <v>612</v>
      </c>
      <c r="B616" s="79" t="s">
        <v>3879</v>
      </c>
      <c r="C616" s="79"/>
      <c r="D616" s="79" t="s">
        <v>3880</v>
      </c>
      <c r="E616" s="79" t="s">
        <v>22</v>
      </c>
      <c r="F616" s="79" t="s">
        <v>23</v>
      </c>
      <c r="G616" s="79">
        <v>6</v>
      </c>
      <c r="H616" s="79">
        <v>20</v>
      </c>
      <c r="I616" s="79">
        <f t="shared" si="9"/>
        <v>120</v>
      </c>
      <c r="J616" s="79" t="s">
        <v>3869</v>
      </c>
      <c r="K616" s="79">
        <v>120</v>
      </c>
      <c r="L616" s="79"/>
      <c r="M616" s="79" t="s">
        <v>213</v>
      </c>
      <c r="N616" s="37"/>
      <c r="O616" s="195"/>
      <c r="P616" s="195"/>
    </row>
    <row r="617" ht="26" customHeight="1" spans="1:16">
      <c r="A617" s="37">
        <v>613</v>
      </c>
      <c r="B617" s="79" t="s">
        <v>3881</v>
      </c>
      <c r="C617" s="79"/>
      <c r="D617" s="79" t="s">
        <v>3882</v>
      </c>
      <c r="E617" s="79" t="s">
        <v>22</v>
      </c>
      <c r="F617" s="79" t="s">
        <v>32</v>
      </c>
      <c r="G617" s="79">
        <v>2</v>
      </c>
      <c r="H617" s="79">
        <v>5.8</v>
      </c>
      <c r="I617" s="79">
        <f t="shared" si="9"/>
        <v>11.6</v>
      </c>
      <c r="J617" s="79" t="s">
        <v>3869</v>
      </c>
      <c r="K617" s="79">
        <v>120</v>
      </c>
      <c r="L617" s="79"/>
      <c r="M617" s="79" t="s">
        <v>213</v>
      </c>
      <c r="N617" s="37"/>
      <c r="O617" s="195"/>
      <c r="P617" s="195"/>
    </row>
    <row r="618" ht="26" customHeight="1" spans="1:16">
      <c r="A618" s="37">
        <v>614</v>
      </c>
      <c r="B618" s="79" t="s">
        <v>3883</v>
      </c>
      <c r="C618" s="79"/>
      <c r="D618" s="79" t="s">
        <v>3884</v>
      </c>
      <c r="E618" s="79" t="s">
        <v>22</v>
      </c>
      <c r="F618" s="79" t="s">
        <v>32</v>
      </c>
      <c r="G618" s="79">
        <v>2</v>
      </c>
      <c r="H618" s="79">
        <v>7</v>
      </c>
      <c r="I618" s="79">
        <f t="shared" si="9"/>
        <v>14</v>
      </c>
      <c r="J618" s="79" t="s">
        <v>3869</v>
      </c>
      <c r="K618" s="79">
        <v>120</v>
      </c>
      <c r="L618" s="79"/>
      <c r="M618" s="79" t="s">
        <v>213</v>
      </c>
      <c r="N618" s="37"/>
      <c r="O618" s="195"/>
      <c r="P618" s="195"/>
    </row>
    <row r="619" ht="26" customHeight="1" spans="1:16">
      <c r="A619" s="37">
        <v>615</v>
      </c>
      <c r="B619" s="79" t="s">
        <v>3885</v>
      </c>
      <c r="C619" s="79"/>
      <c r="D619" s="79" t="s">
        <v>3886</v>
      </c>
      <c r="E619" s="79" t="s">
        <v>22</v>
      </c>
      <c r="F619" s="79" t="s">
        <v>32</v>
      </c>
      <c r="G619" s="79">
        <v>2</v>
      </c>
      <c r="H619" s="79">
        <v>5</v>
      </c>
      <c r="I619" s="79">
        <f t="shared" si="9"/>
        <v>10</v>
      </c>
      <c r="J619" s="79" t="s">
        <v>3869</v>
      </c>
      <c r="K619" s="79">
        <v>120</v>
      </c>
      <c r="L619" s="79"/>
      <c r="M619" s="79" t="s">
        <v>213</v>
      </c>
      <c r="N619" s="37"/>
      <c r="O619" s="195"/>
      <c r="P619" s="195"/>
    </row>
    <row r="620" ht="26" customHeight="1" spans="1:16">
      <c r="A620" s="37">
        <v>616</v>
      </c>
      <c r="B620" s="79" t="s">
        <v>3887</v>
      </c>
      <c r="C620" s="79"/>
      <c r="D620" s="79" t="s">
        <v>3888</v>
      </c>
      <c r="E620" s="79" t="s">
        <v>22</v>
      </c>
      <c r="F620" s="79" t="s">
        <v>32</v>
      </c>
      <c r="G620" s="79">
        <v>1</v>
      </c>
      <c r="H620" s="79">
        <v>10</v>
      </c>
      <c r="I620" s="79">
        <f t="shared" si="9"/>
        <v>10</v>
      </c>
      <c r="J620" s="79" t="s">
        <v>3869</v>
      </c>
      <c r="K620" s="79">
        <v>120</v>
      </c>
      <c r="L620" s="79"/>
      <c r="M620" s="79" t="s">
        <v>213</v>
      </c>
      <c r="N620" s="37"/>
      <c r="O620" s="195"/>
      <c r="P620" s="195"/>
    </row>
    <row r="621" ht="26" customHeight="1" spans="1:16">
      <c r="A621" s="37">
        <v>617</v>
      </c>
      <c r="B621" s="79" t="s">
        <v>3889</v>
      </c>
      <c r="C621" s="79"/>
      <c r="D621" s="79" t="s">
        <v>3890</v>
      </c>
      <c r="E621" s="79" t="s">
        <v>22</v>
      </c>
      <c r="F621" s="79" t="s">
        <v>32</v>
      </c>
      <c r="G621" s="79">
        <v>6</v>
      </c>
      <c r="H621" s="79">
        <v>5</v>
      </c>
      <c r="I621" s="79">
        <f t="shared" si="9"/>
        <v>30</v>
      </c>
      <c r="J621" s="79" t="s">
        <v>3869</v>
      </c>
      <c r="K621" s="79">
        <v>120</v>
      </c>
      <c r="L621" s="79"/>
      <c r="M621" s="79" t="s">
        <v>213</v>
      </c>
      <c r="N621" s="37"/>
      <c r="O621" s="195"/>
      <c r="P621" s="195"/>
    </row>
    <row r="622" ht="26" customHeight="1" spans="1:16">
      <c r="A622" s="37">
        <v>618</v>
      </c>
      <c r="B622" s="79" t="s">
        <v>3891</v>
      </c>
      <c r="C622" s="79"/>
      <c r="D622" s="79" t="s">
        <v>3892</v>
      </c>
      <c r="E622" s="79" t="s">
        <v>22</v>
      </c>
      <c r="F622" s="79" t="s">
        <v>32</v>
      </c>
      <c r="G622" s="79">
        <v>6</v>
      </c>
      <c r="H622" s="79">
        <v>5</v>
      </c>
      <c r="I622" s="79">
        <f t="shared" si="9"/>
        <v>30</v>
      </c>
      <c r="J622" s="79" t="s">
        <v>3869</v>
      </c>
      <c r="K622" s="79">
        <v>120</v>
      </c>
      <c r="L622" s="79"/>
      <c r="M622" s="79" t="s">
        <v>213</v>
      </c>
      <c r="N622" s="37"/>
      <c r="O622" s="195"/>
      <c r="P622" s="195"/>
    </row>
    <row r="623" ht="26" customHeight="1" spans="1:16">
      <c r="A623" s="37">
        <v>619</v>
      </c>
      <c r="B623" s="79" t="s">
        <v>3893</v>
      </c>
      <c r="C623" s="79"/>
      <c r="D623" s="79" t="s">
        <v>3894</v>
      </c>
      <c r="E623" s="79" t="s">
        <v>22</v>
      </c>
      <c r="F623" s="79" t="s">
        <v>32</v>
      </c>
      <c r="G623" s="79">
        <v>6</v>
      </c>
      <c r="H623" s="79">
        <v>5</v>
      </c>
      <c r="I623" s="79">
        <f t="shared" si="9"/>
        <v>30</v>
      </c>
      <c r="J623" s="79" t="s">
        <v>3869</v>
      </c>
      <c r="K623" s="79">
        <v>120</v>
      </c>
      <c r="L623" s="79"/>
      <c r="M623" s="79" t="s">
        <v>213</v>
      </c>
      <c r="N623" s="37"/>
      <c r="O623" s="195"/>
      <c r="P623" s="195"/>
    </row>
    <row r="624" ht="26" customHeight="1" spans="1:16">
      <c r="A624" s="37">
        <v>620</v>
      </c>
      <c r="B624" s="79" t="s">
        <v>3895</v>
      </c>
      <c r="C624" s="79"/>
      <c r="D624" s="79" t="s">
        <v>3896</v>
      </c>
      <c r="E624" s="79" t="s">
        <v>22</v>
      </c>
      <c r="F624" s="79" t="s">
        <v>32</v>
      </c>
      <c r="G624" s="79">
        <v>2</v>
      </c>
      <c r="H624" s="79">
        <v>5</v>
      </c>
      <c r="I624" s="79">
        <f t="shared" si="9"/>
        <v>10</v>
      </c>
      <c r="J624" s="79" t="s">
        <v>3869</v>
      </c>
      <c r="K624" s="79">
        <v>120</v>
      </c>
      <c r="L624" s="79"/>
      <c r="M624" s="79" t="s">
        <v>213</v>
      </c>
      <c r="N624" s="37"/>
      <c r="O624" s="195"/>
      <c r="P624" s="195"/>
    </row>
    <row r="625" ht="26" customHeight="1" spans="1:16">
      <c r="A625" s="37">
        <v>621</v>
      </c>
      <c r="B625" s="79" t="s">
        <v>3897</v>
      </c>
      <c r="C625" s="79"/>
      <c r="D625" s="79" t="s">
        <v>3898</v>
      </c>
      <c r="E625" s="79" t="s">
        <v>22</v>
      </c>
      <c r="F625" s="79" t="s">
        <v>23</v>
      </c>
      <c r="G625" s="79">
        <v>20</v>
      </c>
      <c r="H625" s="79">
        <v>5</v>
      </c>
      <c r="I625" s="79">
        <f t="shared" si="9"/>
        <v>100</v>
      </c>
      <c r="J625" s="79" t="s">
        <v>3869</v>
      </c>
      <c r="K625" s="79">
        <v>120</v>
      </c>
      <c r="L625" s="79"/>
      <c r="M625" s="79" t="s">
        <v>213</v>
      </c>
      <c r="N625" s="37"/>
      <c r="O625" s="195"/>
      <c r="P625" s="195"/>
    </row>
    <row r="626" ht="26" customHeight="1" spans="1:16">
      <c r="A626" s="37">
        <v>622</v>
      </c>
      <c r="B626" s="79" t="s">
        <v>1298</v>
      </c>
      <c r="C626" s="79"/>
      <c r="D626" s="79" t="s">
        <v>3899</v>
      </c>
      <c r="E626" s="79" t="s">
        <v>22</v>
      </c>
      <c r="F626" s="79" t="s">
        <v>66</v>
      </c>
      <c r="G626" s="79">
        <v>1</v>
      </c>
      <c r="H626" s="79">
        <v>185</v>
      </c>
      <c r="I626" s="79">
        <f t="shared" si="9"/>
        <v>185</v>
      </c>
      <c r="J626" s="79" t="s">
        <v>3869</v>
      </c>
      <c r="K626" s="79">
        <v>120</v>
      </c>
      <c r="L626" s="79"/>
      <c r="M626" s="79" t="s">
        <v>213</v>
      </c>
      <c r="N626" s="37"/>
      <c r="O626" s="195"/>
      <c r="P626" s="195"/>
    </row>
    <row r="627" ht="26" customHeight="1" spans="1:16">
      <c r="A627" s="37">
        <v>623</v>
      </c>
      <c r="B627" s="79" t="s">
        <v>3900</v>
      </c>
      <c r="C627" s="79"/>
      <c r="D627" s="79" t="s">
        <v>2057</v>
      </c>
      <c r="E627" s="79" t="s">
        <v>22</v>
      </c>
      <c r="F627" s="79" t="s">
        <v>45</v>
      </c>
      <c r="G627" s="79">
        <v>10</v>
      </c>
      <c r="H627" s="79">
        <v>45</v>
      </c>
      <c r="I627" s="79">
        <f t="shared" si="9"/>
        <v>450</v>
      </c>
      <c r="J627" s="79" t="s">
        <v>3869</v>
      </c>
      <c r="K627" s="79">
        <v>120</v>
      </c>
      <c r="L627" s="79"/>
      <c r="M627" s="79" t="s">
        <v>213</v>
      </c>
      <c r="N627" s="37"/>
      <c r="O627" s="195"/>
      <c r="P627" s="195"/>
    </row>
    <row r="628" ht="26" customHeight="1" spans="1:16">
      <c r="A628" s="37">
        <v>624</v>
      </c>
      <c r="B628" s="79" t="s">
        <v>3901</v>
      </c>
      <c r="C628" s="79"/>
      <c r="D628" s="79" t="s">
        <v>3563</v>
      </c>
      <c r="E628" s="79" t="s">
        <v>22</v>
      </c>
      <c r="F628" s="79" t="s">
        <v>45</v>
      </c>
      <c r="G628" s="79">
        <v>2</v>
      </c>
      <c r="H628" s="79">
        <v>65</v>
      </c>
      <c r="I628" s="79">
        <f t="shared" si="9"/>
        <v>130</v>
      </c>
      <c r="J628" s="79" t="s">
        <v>3869</v>
      </c>
      <c r="K628" s="79">
        <v>120</v>
      </c>
      <c r="L628" s="79"/>
      <c r="M628" s="79" t="s">
        <v>213</v>
      </c>
      <c r="N628" s="37"/>
      <c r="O628" s="195"/>
      <c r="P628" s="195"/>
    </row>
    <row r="629" ht="26" customHeight="1" spans="1:16">
      <c r="A629" s="37">
        <v>625</v>
      </c>
      <c r="B629" s="79" t="s">
        <v>3902</v>
      </c>
      <c r="C629" s="79"/>
      <c r="D629" s="79" t="s">
        <v>3903</v>
      </c>
      <c r="E629" s="79" t="s">
        <v>22</v>
      </c>
      <c r="F629" s="79" t="s">
        <v>32</v>
      </c>
      <c r="G629" s="79">
        <v>2</v>
      </c>
      <c r="H629" s="79">
        <v>200</v>
      </c>
      <c r="I629" s="79">
        <f t="shared" si="9"/>
        <v>400</v>
      </c>
      <c r="J629" s="79" t="s">
        <v>3869</v>
      </c>
      <c r="K629" s="79">
        <v>120</v>
      </c>
      <c r="L629" s="79"/>
      <c r="M629" s="79" t="s">
        <v>213</v>
      </c>
      <c r="N629" s="37"/>
      <c r="O629" s="195"/>
      <c r="P629" s="195"/>
    </row>
    <row r="630" ht="26" customHeight="1" spans="1:16">
      <c r="A630" s="37">
        <v>626</v>
      </c>
      <c r="B630" s="79" t="s">
        <v>3902</v>
      </c>
      <c r="C630" s="79"/>
      <c r="D630" s="79" t="s">
        <v>3904</v>
      </c>
      <c r="E630" s="79" t="s">
        <v>22</v>
      </c>
      <c r="F630" s="79" t="s">
        <v>32</v>
      </c>
      <c r="G630" s="79">
        <v>2</v>
      </c>
      <c r="H630" s="79">
        <v>200</v>
      </c>
      <c r="I630" s="79">
        <f t="shared" si="9"/>
        <v>400</v>
      </c>
      <c r="J630" s="79" t="s">
        <v>3869</v>
      </c>
      <c r="K630" s="79">
        <v>120</v>
      </c>
      <c r="L630" s="79"/>
      <c r="M630" s="79" t="s">
        <v>213</v>
      </c>
      <c r="N630" s="37"/>
      <c r="O630" s="195"/>
      <c r="P630" s="195"/>
    </row>
    <row r="631" ht="26" customHeight="1" spans="1:16">
      <c r="A631" s="37">
        <v>627</v>
      </c>
      <c r="B631" s="79" t="s">
        <v>3902</v>
      </c>
      <c r="C631" s="79"/>
      <c r="D631" s="79" t="s">
        <v>3905</v>
      </c>
      <c r="E631" s="79" t="s">
        <v>22</v>
      </c>
      <c r="F631" s="79" t="s">
        <v>32</v>
      </c>
      <c r="G631" s="79">
        <v>2</v>
      </c>
      <c r="H631" s="79">
        <v>200</v>
      </c>
      <c r="I631" s="79">
        <f t="shared" si="9"/>
        <v>400</v>
      </c>
      <c r="J631" s="79" t="s">
        <v>3869</v>
      </c>
      <c r="K631" s="79">
        <v>120</v>
      </c>
      <c r="L631" s="79"/>
      <c r="M631" s="79" t="s">
        <v>213</v>
      </c>
      <c r="N631" s="37"/>
      <c r="O631" s="195"/>
      <c r="P631" s="195"/>
    </row>
    <row r="632" ht="26" customHeight="1" spans="1:16">
      <c r="A632" s="37">
        <v>628</v>
      </c>
      <c r="B632" s="79" t="s">
        <v>3902</v>
      </c>
      <c r="C632" s="79"/>
      <c r="D632" s="79" t="s">
        <v>3906</v>
      </c>
      <c r="E632" s="79" t="s">
        <v>22</v>
      </c>
      <c r="F632" s="79" t="s">
        <v>32</v>
      </c>
      <c r="G632" s="79">
        <v>2</v>
      </c>
      <c r="H632" s="79">
        <v>200</v>
      </c>
      <c r="I632" s="79">
        <f t="shared" si="9"/>
        <v>400</v>
      </c>
      <c r="J632" s="79" t="s">
        <v>3869</v>
      </c>
      <c r="K632" s="79">
        <v>120</v>
      </c>
      <c r="L632" s="79"/>
      <c r="M632" s="79" t="s">
        <v>213</v>
      </c>
      <c r="N632" s="37"/>
      <c r="O632" s="195"/>
      <c r="P632" s="195"/>
    </row>
    <row r="633" ht="26" customHeight="1" spans="1:16">
      <c r="A633" s="37">
        <v>629</v>
      </c>
      <c r="B633" s="79" t="s">
        <v>3902</v>
      </c>
      <c r="C633" s="79"/>
      <c r="D633" s="79" t="s">
        <v>3907</v>
      </c>
      <c r="E633" s="79" t="s">
        <v>22</v>
      </c>
      <c r="F633" s="79" t="s">
        <v>32</v>
      </c>
      <c r="G633" s="79">
        <v>2</v>
      </c>
      <c r="H633" s="79">
        <v>200</v>
      </c>
      <c r="I633" s="79">
        <f t="shared" si="9"/>
        <v>400</v>
      </c>
      <c r="J633" s="79" t="s">
        <v>3869</v>
      </c>
      <c r="K633" s="79">
        <v>120</v>
      </c>
      <c r="L633" s="79"/>
      <c r="M633" s="79" t="s">
        <v>213</v>
      </c>
      <c r="N633" s="37"/>
      <c r="O633" s="195"/>
      <c r="P633" s="195"/>
    </row>
    <row r="634" ht="26" customHeight="1" spans="1:16">
      <c r="A634" s="37">
        <v>630</v>
      </c>
      <c r="B634" s="79" t="s">
        <v>3902</v>
      </c>
      <c r="C634" s="79"/>
      <c r="D634" s="79" t="s">
        <v>3908</v>
      </c>
      <c r="E634" s="79" t="s">
        <v>22</v>
      </c>
      <c r="F634" s="79" t="s">
        <v>32</v>
      </c>
      <c r="G634" s="79">
        <v>2</v>
      </c>
      <c r="H634" s="79">
        <v>200</v>
      </c>
      <c r="I634" s="79">
        <f t="shared" si="9"/>
        <v>400</v>
      </c>
      <c r="J634" s="79" t="s">
        <v>3869</v>
      </c>
      <c r="K634" s="79">
        <v>120</v>
      </c>
      <c r="L634" s="79"/>
      <c r="M634" s="79" t="s">
        <v>213</v>
      </c>
      <c r="N634" s="37"/>
      <c r="O634" s="195"/>
      <c r="P634" s="195"/>
    </row>
    <row r="635" ht="26" customHeight="1" spans="1:16">
      <c r="A635" s="37">
        <v>631</v>
      </c>
      <c r="B635" s="79" t="s">
        <v>3909</v>
      </c>
      <c r="C635" s="79"/>
      <c r="D635" s="79" t="s">
        <v>3910</v>
      </c>
      <c r="E635" s="79" t="s">
        <v>22</v>
      </c>
      <c r="F635" s="79" t="s">
        <v>45</v>
      </c>
      <c r="G635" s="79">
        <v>1</v>
      </c>
      <c r="H635" s="79">
        <v>12</v>
      </c>
      <c r="I635" s="79">
        <f t="shared" si="9"/>
        <v>12</v>
      </c>
      <c r="J635" s="79" t="s">
        <v>3869</v>
      </c>
      <c r="K635" s="79">
        <v>120</v>
      </c>
      <c r="L635" s="79"/>
      <c r="M635" s="79" t="s">
        <v>213</v>
      </c>
      <c r="N635" s="37"/>
      <c r="O635" s="195"/>
      <c r="P635" s="195"/>
    </row>
    <row r="636" ht="26" customHeight="1" spans="1:16">
      <c r="A636" s="37">
        <v>632</v>
      </c>
      <c r="B636" s="79" t="s">
        <v>3911</v>
      </c>
      <c r="C636" s="79"/>
      <c r="D636" s="79" t="s">
        <v>3912</v>
      </c>
      <c r="E636" s="79" t="s">
        <v>22</v>
      </c>
      <c r="F636" s="79" t="s">
        <v>118</v>
      </c>
      <c r="G636" s="79">
        <v>10</v>
      </c>
      <c r="H636" s="79">
        <v>10</v>
      </c>
      <c r="I636" s="79">
        <f t="shared" si="9"/>
        <v>100</v>
      </c>
      <c r="J636" s="79" t="s">
        <v>3869</v>
      </c>
      <c r="K636" s="79">
        <v>120</v>
      </c>
      <c r="L636" s="79"/>
      <c r="M636" s="79" t="s">
        <v>213</v>
      </c>
      <c r="N636" s="37"/>
      <c r="O636" s="195"/>
      <c r="P636" s="195"/>
    </row>
    <row r="637" ht="26" customHeight="1" spans="1:16">
      <c r="A637" s="37">
        <v>633</v>
      </c>
      <c r="B637" s="79" t="s">
        <v>3913</v>
      </c>
      <c r="C637" s="79"/>
      <c r="D637" s="79" t="s">
        <v>1181</v>
      </c>
      <c r="E637" s="79" t="s">
        <v>22</v>
      </c>
      <c r="F637" s="79" t="s">
        <v>618</v>
      </c>
      <c r="G637" s="79">
        <v>10</v>
      </c>
      <c r="H637" s="79">
        <v>4</v>
      </c>
      <c r="I637" s="79">
        <f t="shared" si="9"/>
        <v>40</v>
      </c>
      <c r="J637" s="79" t="s">
        <v>3869</v>
      </c>
      <c r="K637" s="79">
        <v>120</v>
      </c>
      <c r="L637" s="79"/>
      <c r="M637" s="79" t="s">
        <v>213</v>
      </c>
      <c r="N637" s="37"/>
      <c r="O637" s="195"/>
      <c r="P637" s="195"/>
    </row>
    <row r="638" ht="26" customHeight="1" spans="1:16">
      <c r="A638" s="37">
        <v>634</v>
      </c>
      <c r="B638" s="79" t="s">
        <v>3914</v>
      </c>
      <c r="C638" s="79"/>
      <c r="D638" s="79" t="s">
        <v>3915</v>
      </c>
      <c r="E638" s="79" t="s">
        <v>22</v>
      </c>
      <c r="F638" s="79" t="s">
        <v>210</v>
      </c>
      <c r="G638" s="79">
        <v>6</v>
      </c>
      <c r="H638" s="79">
        <v>3</v>
      </c>
      <c r="I638" s="79">
        <f t="shared" si="9"/>
        <v>18</v>
      </c>
      <c r="J638" s="79" t="s">
        <v>3869</v>
      </c>
      <c r="K638" s="79">
        <v>120</v>
      </c>
      <c r="L638" s="79"/>
      <c r="M638" s="79" t="s">
        <v>213</v>
      </c>
      <c r="N638" s="37"/>
      <c r="O638" s="195"/>
      <c r="P638" s="195"/>
    </row>
    <row r="639" ht="26" customHeight="1" spans="1:16">
      <c r="A639" s="37">
        <v>635</v>
      </c>
      <c r="B639" s="79" t="s">
        <v>3916</v>
      </c>
      <c r="C639" s="79"/>
      <c r="D639" s="79" t="s">
        <v>3917</v>
      </c>
      <c r="E639" s="79" t="s">
        <v>22</v>
      </c>
      <c r="F639" s="79" t="s">
        <v>32</v>
      </c>
      <c r="G639" s="79">
        <v>60</v>
      </c>
      <c r="H639" s="79">
        <v>1</v>
      </c>
      <c r="I639" s="79">
        <f t="shared" si="9"/>
        <v>60</v>
      </c>
      <c r="J639" s="79" t="s">
        <v>3869</v>
      </c>
      <c r="K639" s="79">
        <v>120</v>
      </c>
      <c r="L639" s="79"/>
      <c r="M639" s="79" t="s">
        <v>213</v>
      </c>
      <c r="N639" s="37"/>
      <c r="O639" s="195"/>
      <c r="P639" s="195"/>
    </row>
    <row r="640" ht="26" customHeight="1" spans="1:16">
      <c r="A640" s="37">
        <v>636</v>
      </c>
      <c r="B640" s="79" t="s">
        <v>49</v>
      </c>
      <c r="C640" s="79"/>
      <c r="D640" s="79" t="s">
        <v>3918</v>
      </c>
      <c r="E640" s="79" t="s">
        <v>22</v>
      </c>
      <c r="F640" s="79" t="s">
        <v>1191</v>
      </c>
      <c r="G640" s="79">
        <v>6</v>
      </c>
      <c r="H640" s="79">
        <v>6</v>
      </c>
      <c r="I640" s="79">
        <f t="shared" si="9"/>
        <v>36</v>
      </c>
      <c r="J640" s="79" t="s">
        <v>3254</v>
      </c>
      <c r="K640" s="79">
        <v>172</v>
      </c>
      <c r="L640" s="79"/>
      <c r="M640" s="79" t="s">
        <v>213</v>
      </c>
      <c r="N640" s="37"/>
      <c r="O640" s="195"/>
      <c r="P640" s="195"/>
    </row>
    <row r="641" ht="26" customHeight="1" spans="1:16">
      <c r="A641" s="37">
        <v>637</v>
      </c>
      <c r="B641" s="79" t="s">
        <v>3897</v>
      </c>
      <c r="C641" s="79"/>
      <c r="D641" s="79" t="s">
        <v>3898</v>
      </c>
      <c r="E641" s="79" t="s">
        <v>22</v>
      </c>
      <c r="F641" s="79" t="s">
        <v>23</v>
      </c>
      <c r="G641" s="79">
        <v>12</v>
      </c>
      <c r="H641" s="79">
        <v>5</v>
      </c>
      <c r="I641" s="79">
        <f t="shared" si="9"/>
        <v>60</v>
      </c>
      <c r="J641" s="79" t="s">
        <v>3254</v>
      </c>
      <c r="K641" s="79">
        <v>172</v>
      </c>
      <c r="L641" s="79"/>
      <c r="M641" s="79" t="s">
        <v>213</v>
      </c>
      <c r="N641" s="37"/>
      <c r="O641" s="195"/>
      <c r="P641" s="195"/>
    </row>
    <row r="642" ht="26" customHeight="1" spans="1:16">
      <c r="A642" s="37">
        <v>638</v>
      </c>
      <c r="B642" s="79" t="s">
        <v>3914</v>
      </c>
      <c r="C642" s="79"/>
      <c r="D642" s="79" t="s">
        <v>3515</v>
      </c>
      <c r="E642" s="79" t="s">
        <v>22</v>
      </c>
      <c r="F642" s="79" t="s">
        <v>210</v>
      </c>
      <c r="G642" s="79">
        <v>30</v>
      </c>
      <c r="H642" s="79">
        <v>5</v>
      </c>
      <c r="I642" s="79">
        <f t="shared" si="9"/>
        <v>150</v>
      </c>
      <c r="J642" s="79" t="s">
        <v>3254</v>
      </c>
      <c r="K642" s="79">
        <v>172</v>
      </c>
      <c r="L642" s="79"/>
      <c r="M642" s="79" t="s">
        <v>213</v>
      </c>
      <c r="N642" s="37"/>
      <c r="O642" s="195"/>
      <c r="P642" s="195"/>
    </row>
    <row r="643" ht="26" customHeight="1" spans="1:16">
      <c r="A643" s="37">
        <v>639</v>
      </c>
      <c r="B643" s="79" t="s">
        <v>3919</v>
      </c>
      <c r="C643" s="79"/>
      <c r="D643" s="79" t="s">
        <v>3920</v>
      </c>
      <c r="E643" s="79" t="s">
        <v>22</v>
      </c>
      <c r="F643" s="79" t="s">
        <v>3921</v>
      </c>
      <c r="G643" s="79">
        <v>5</v>
      </c>
      <c r="H643" s="79">
        <v>28.8</v>
      </c>
      <c r="I643" s="79">
        <f t="shared" si="9"/>
        <v>144</v>
      </c>
      <c r="J643" s="79" t="s">
        <v>3254</v>
      </c>
      <c r="K643" s="79">
        <v>172</v>
      </c>
      <c r="L643" s="79"/>
      <c r="M643" s="79" t="s">
        <v>213</v>
      </c>
      <c r="N643" s="37"/>
      <c r="O643" s="195"/>
      <c r="P643" s="195"/>
    </row>
    <row r="644" ht="26" customHeight="1" spans="1:16">
      <c r="A644" s="37">
        <v>640</v>
      </c>
      <c r="B644" s="79" t="s">
        <v>749</v>
      </c>
      <c r="C644" s="79"/>
      <c r="D644" s="79" t="s">
        <v>3922</v>
      </c>
      <c r="E644" s="79" t="s">
        <v>22</v>
      </c>
      <c r="F644" s="79" t="s">
        <v>23</v>
      </c>
      <c r="G644" s="79">
        <v>20</v>
      </c>
      <c r="H644" s="79">
        <v>6</v>
      </c>
      <c r="I644" s="79">
        <f t="shared" si="9"/>
        <v>120</v>
      </c>
      <c r="J644" s="79" t="s">
        <v>3266</v>
      </c>
      <c r="K644" s="79">
        <v>126</v>
      </c>
      <c r="L644" s="79"/>
      <c r="M644" s="79" t="s">
        <v>213</v>
      </c>
      <c r="N644" s="37"/>
      <c r="O644" s="195"/>
      <c r="P644" s="195"/>
    </row>
    <row r="645" ht="26" customHeight="1" spans="1:16">
      <c r="A645" s="37">
        <v>641</v>
      </c>
      <c r="B645" s="79" t="s">
        <v>3897</v>
      </c>
      <c r="C645" s="79"/>
      <c r="D645" s="79" t="s">
        <v>3923</v>
      </c>
      <c r="E645" s="79" t="s">
        <v>22</v>
      </c>
      <c r="F645" s="79" t="s">
        <v>413</v>
      </c>
      <c r="G645" s="79">
        <v>20</v>
      </c>
      <c r="H645" s="79">
        <v>5</v>
      </c>
      <c r="I645" s="79">
        <f t="shared" ref="I645:I708" si="10">G645*H645</f>
        <v>100</v>
      </c>
      <c r="J645" s="79" t="s">
        <v>3266</v>
      </c>
      <c r="K645" s="79">
        <v>126</v>
      </c>
      <c r="L645" s="79"/>
      <c r="M645" s="79" t="s">
        <v>213</v>
      </c>
      <c r="N645" s="37"/>
      <c r="O645" s="195"/>
      <c r="P645" s="195"/>
    </row>
    <row r="646" ht="26" customHeight="1" spans="1:16">
      <c r="A646" s="37">
        <v>642</v>
      </c>
      <c r="B646" s="79" t="s">
        <v>2554</v>
      </c>
      <c r="C646" s="79"/>
      <c r="D646" s="79" t="s">
        <v>3924</v>
      </c>
      <c r="E646" s="79" t="s">
        <v>22</v>
      </c>
      <c r="F646" s="79" t="s">
        <v>204</v>
      </c>
      <c r="G646" s="79">
        <v>2</v>
      </c>
      <c r="H646" s="79">
        <v>8</v>
      </c>
      <c r="I646" s="79">
        <f t="shared" si="10"/>
        <v>16</v>
      </c>
      <c r="J646" s="79" t="s">
        <v>3266</v>
      </c>
      <c r="K646" s="79">
        <v>126</v>
      </c>
      <c r="L646" s="79"/>
      <c r="M646" s="79" t="s">
        <v>213</v>
      </c>
      <c r="N646" s="37"/>
      <c r="O646" s="195"/>
      <c r="P646" s="195"/>
    </row>
    <row r="647" ht="26" customHeight="1" spans="1:16">
      <c r="A647" s="37">
        <v>643</v>
      </c>
      <c r="B647" s="79" t="s">
        <v>2554</v>
      </c>
      <c r="C647" s="79"/>
      <c r="D647" s="79" t="s">
        <v>3925</v>
      </c>
      <c r="E647" s="79" t="s">
        <v>22</v>
      </c>
      <c r="F647" s="79" t="s">
        <v>204</v>
      </c>
      <c r="G647" s="79">
        <v>2</v>
      </c>
      <c r="H647" s="79">
        <v>8</v>
      </c>
      <c r="I647" s="79">
        <f t="shared" si="10"/>
        <v>16</v>
      </c>
      <c r="J647" s="79" t="s">
        <v>3266</v>
      </c>
      <c r="K647" s="79">
        <v>126</v>
      </c>
      <c r="L647" s="79"/>
      <c r="M647" s="79" t="s">
        <v>213</v>
      </c>
      <c r="N647" s="37"/>
      <c r="O647" s="195"/>
      <c r="P647" s="195"/>
    </row>
    <row r="648" ht="26" customHeight="1" spans="1:16">
      <c r="A648" s="37">
        <v>644</v>
      </c>
      <c r="B648" s="79" t="s">
        <v>3926</v>
      </c>
      <c r="C648" s="79"/>
      <c r="D648" s="79" t="s">
        <v>3927</v>
      </c>
      <c r="E648" s="79" t="s">
        <v>22</v>
      </c>
      <c r="F648" s="79" t="s">
        <v>32</v>
      </c>
      <c r="G648" s="79">
        <v>4</v>
      </c>
      <c r="H648" s="79">
        <v>28.6</v>
      </c>
      <c r="I648" s="79">
        <f t="shared" si="10"/>
        <v>114.4</v>
      </c>
      <c r="J648" s="79" t="s">
        <v>3266</v>
      </c>
      <c r="K648" s="79">
        <v>126</v>
      </c>
      <c r="L648" s="79"/>
      <c r="M648" s="79" t="s">
        <v>213</v>
      </c>
      <c r="N648" s="37"/>
      <c r="O648" s="195"/>
      <c r="P648" s="195"/>
    </row>
    <row r="649" ht="26" customHeight="1" spans="1:16">
      <c r="A649" s="37">
        <v>645</v>
      </c>
      <c r="B649" s="79" t="s">
        <v>1627</v>
      </c>
      <c r="C649" s="79"/>
      <c r="D649" s="79" t="s">
        <v>1548</v>
      </c>
      <c r="E649" s="79" t="s">
        <v>22</v>
      </c>
      <c r="F649" s="79" t="s">
        <v>66</v>
      </c>
      <c r="G649" s="79">
        <v>2</v>
      </c>
      <c r="H649" s="79">
        <v>22</v>
      </c>
      <c r="I649" s="79">
        <f t="shared" si="10"/>
        <v>44</v>
      </c>
      <c r="J649" s="79" t="s">
        <v>3266</v>
      </c>
      <c r="K649" s="79">
        <v>126</v>
      </c>
      <c r="L649" s="79"/>
      <c r="M649" s="79" t="s">
        <v>213</v>
      </c>
      <c r="N649" s="37"/>
      <c r="O649" s="195"/>
      <c r="P649" s="195"/>
    </row>
    <row r="650" ht="26" customHeight="1" spans="1:16">
      <c r="A650" s="37">
        <v>646</v>
      </c>
      <c r="B650" s="79" t="s">
        <v>2272</v>
      </c>
      <c r="C650" s="79"/>
      <c r="D650" s="79" t="s">
        <v>2960</v>
      </c>
      <c r="E650" s="79" t="s">
        <v>22</v>
      </c>
      <c r="F650" s="79" t="s">
        <v>674</v>
      </c>
      <c r="G650" s="79">
        <v>5</v>
      </c>
      <c r="H650" s="79">
        <v>15.5</v>
      </c>
      <c r="I650" s="79">
        <f t="shared" si="10"/>
        <v>77.5</v>
      </c>
      <c r="J650" s="79" t="s">
        <v>3266</v>
      </c>
      <c r="K650" s="79">
        <v>126</v>
      </c>
      <c r="L650" s="79"/>
      <c r="M650" s="79" t="s">
        <v>213</v>
      </c>
      <c r="N650" s="37"/>
      <c r="O650" s="195"/>
      <c r="P650" s="195"/>
    </row>
    <row r="651" ht="26" customHeight="1" spans="1:16">
      <c r="A651" s="37">
        <v>647</v>
      </c>
      <c r="B651" s="79" t="s">
        <v>3928</v>
      </c>
      <c r="C651" s="79"/>
      <c r="D651" s="79" t="s">
        <v>3929</v>
      </c>
      <c r="E651" s="79" t="s">
        <v>22</v>
      </c>
      <c r="F651" s="79" t="s">
        <v>674</v>
      </c>
      <c r="G651" s="79">
        <v>5</v>
      </c>
      <c r="H651" s="79">
        <v>7.5</v>
      </c>
      <c r="I651" s="79">
        <f t="shared" si="10"/>
        <v>37.5</v>
      </c>
      <c r="J651" s="79" t="s">
        <v>3266</v>
      </c>
      <c r="K651" s="79">
        <v>126</v>
      </c>
      <c r="L651" s="79"/>
      <c r="M651" s="79" t="s">
        <v>213</v>
      </c>
      <c r="N651" s="37"/>
      <c r="O651" s="195"/>
      <c r="P651" s="195"/>
    </row>
    <row r="652" ht="26" customHeight="1" spans="1:16">
      <c r="A652" s="37">
        <v>648</v>
      </c>
      <c r="B652" s="79" t="s">
        <v>670</v>
      </c>
      <c r="C652" s="79"/>
      <c r="D652" s="79" t="s">
        <v>3930</v>
      </c>
      <c r="E652" s="79" t="s">
        <v>22</v>
      </c>
      <c r="F652" s="79" t="s">
        <v>27</v>
      </c>
      <c r="G652" s="79">
        <v>4</v>
      </c>
      <c r="H652" s="79">
        <v>15</v>
      </c>
      <c r="I652" s="79">
        <f t="shared" si="10"/>
        <v>60</v>
      </c>
      <c r="J652" s="79" t="s">
        <v>3266</v>
      </c>
      <c r="K652" s="79">
        <v>126</v>
      </c>
      <c r="L652" s="79"/>
      <c r="M652" s="79" t="s">
        <v>213</v>
      </c>
      <c r="N652" s="37"/>
      <c r="O652" s="195"/>
      <c r="P652" s="195"/>
    </row>
    <row r="653" ht="26" customHeight="1" spans="1:16">
      <c r="A653" s="37">
        <v>649</v>
      </c>
      <c r="B653" s="79" t="s">
        <v>1662</v>
      </c>
      <c r="C653" s="79"/>
      <c r="D653" s="79" t="s">
        <v>3833</v>
      </c>
      <c r="E653" s="79" t="s">
        <v>22</v>
      </c>
      <c r="F653" s="79" t="s">
        <v>674</v>
      </c>
      <c r="G653" s="79">
        <v>6</v>
      </c>
      <c r="H653" s="79">
        <v>35</v>
      </c>
      <c r="I653" s="79">
        <f t="shared" si="10"/>
        <v>210</v>
      </c>
      <c r="J653" s="79" t="s">
        <v>3266</v>
      </c>
      <c r="K653" s="79">
        <v>126</v>
      </c>
      <c r="L653" s="79"/>
      <c r="M653" s="79" t="s">
        <v>213</v>
      </c>
      <c r="N653" s="37"/>
      <c r="O653" s="195"/>
      <c r="P653" s="195"/>
    </row>
    <row r="654" ht="26" customHeight="1" spans="1:16">
      <c r="A654" s="37">
        <v>650</v>
      </c>
      <c r="B654" s="79" t="s">
        <v>496</v>
      </c>
      <c r="C654" s="79"/>
      <c r="D654" s="79" t="s">
        <v>3931</v>
      </c>
      <c r="E654" s="79" t="s">
        <v>22</v>
      </c>
      <c r="F654" s="79" t="s">
        <v>61</v>
      </c>
      <c r="G654" s="79">
        <v>5</v>
      </c>
      <c r="H654" s="79">
        <v>0.5</v>
      </c>
      <c r="I654" s="79">
        <f t="shared" si="10"/>
        <v>2.5</v>
      </c>
      <c r="J654" s="79" t="s">
        <v>3266</v>
      </c>
      <c r="K654" s="79">
        <v>126</v>
      </c>
      <c r="L654" s="79"/>
      <c r="M654" s="79" t="s">
        <v>213</v>
      </c>
      <c r="N654" s="37"/>
      <c r="O654" s="195"/>
      <c r="P654" s="195"/>
    </row>
    <row r="655" ht="26" customHeight="1" spans="1:16">
      <c r="A655" s="37">
        <v>651</v>
      </c>
      <c r="B655" s="79" t="s">
        <v>496</v>
      </c>
      <c r="C655" s="79"/>
      <c r="D655" s="79" t="s">
        <v>3932</v>
      </c>
      <c r="E655" s="79" t="s">
        <v>22</v>
      </c>
      <c r="F655" s="79" t="s">
        <v>61</v>
      </c>
      <c r="G655" s="79">
        <v>5</v>
      </c>
      <c r="H655" s="79">
        <v>0.5</v>
      </c>
      <c r="I655" s="79">
        <f t="shared" si="10"/>
        <v>2.5</v>
      </c>
      <c r="J655" s="79" t="s">
        <v>3266</v>
      </c>
      <c r="K655" s="79">
        <v>126</v>
      </c>
      <c r="L655" s="79"/>
      <c r="M655" s="79" t="s">
        <v>213</v>
      </c>
      <c r="N655" s="37"/>
      <c r="O655" s="195"/>
      <c r="P655" s="195"/>
    </row>
    <row r="656" ht="26" customHeight="1" spans="1:16">
      <c r="A656" s="37">
        <v>652</v>
      </c>
      <c r="B656" s="79" t="s">
        <v>116</v>
      </c>
      <c r="C656" s="79"/>
      <c r="D656" s="79" t="s">
        <v>3933</v>
      </c>
      <c r="E656" s="79" t="s">
        <v>22</v>
      </c>
      <c r="F656" s="79" t="s">
        <v>45</v>
      </c>
      <c r="G656" s="79">
        <v>8</v>
      </c>
      <c r="H656" s="79">
        <v>20</v>
      </c>
      <c r="I656" s="79">
        <f t="shared" si="10"/>
        <v>160</v>
      </c>
      <c r="J656" s="79" t="s">
        <v>3266</v>
      </c>
      <c r="K656" s="79">
        <v>126</v>
      </c>
      <c r="L656" s="79"/>
      <c r="M656" s="79" t="s">
        <v>213</v>
      </c>
      <c r="N656" s="37"/>
      <c r="O656" s="195"/>
      <c r="P656" s="195"/>
    </row>
    <row r="657" ht="26" customHeight="1" spans="1:16">
      <c r="A657" s="37">
        <v>653</v>
      </c>
      <c r="B657" s="79" t="s">
        <v>3934</v>
      </c>
      <c r="C657" s="196"/>
      <c r="D657" s="197" t="s">
        <v>3935</v>
      </c>
      <c r="E657" s="79" t="s">
        <v>22</v>
      </c>
      <c r="F657" s="79" t="s">
        <v>118</v>
      </c>
      <c r="G657" s="79">
        <v>10</v>
      </c>
      <c r="H657" s="79">
        <v>63</v>
      </c>
      <c r="I657" s="79">
        <f t="shared" si="10"/>
        <v>630</v>
      </c>
      <c r="J657" s="79" t="s">
        <v>3314</v>
      </c>
      <c r="K657" s="79">
        <v>130</v>
      </c>
      <c r="L657" s="79"/>
      <c r="M657" s="79" t="s">
        <v>213</v>
      </c>
      <c r="N657" s="37"/>
      <c r="O657" s="195"/>
      <c r="P657" s="195"/>
    </row>
    <row r="658" ht="26" customHeight="1" spans="1:16">
      <c r="A658" s="37">
        <v>654</v>
      </c>
      <c r="B658" s="79" t="s">
        <v>3934</v>
      </c>
      <c r="C658" s="196"/>
      <c r="D658" s="197" t="s">
        <v>3936</v>
      </c>
      <c r="E658" s="79" t="s">
        <v>22</v>
      </c>
      <c r="F658" s="79" t="s">
        <v>118</v>
      </c>
      <c r="G658" s="79">
        <v>10</v>
      </c>
      <c r="H658" s="79">
        <v>63</v>
      </c>
      <c r="I658" s="79">
        <f t="shared" si="10"/>
        <v>630</v>
      </c>
      <c r="J658" s="79" t="s">
        <v>3314</v>
      </c>
      <c r="K658" s="79">
        <v>130</v>
      </c>
      <c r="L658" s="79"/>
      <c r="M658" s="79" t="s">
        <v>213</v>
      </c>
      <c r="N658" s="37"/>
      <c r="O658" s="195"/>
      <c r="P658" s="195"/>
    </row>
    <row r="659" ht="26" customHeight="1" spans="1:16">
      <c r="A659" s="37">
        <v>655</v>
      </c>
      <c r="B659" s="79" t="s">
        <v>3934</v>
      </c>
      <c r="C659" s="196"/>
      <c r="D659" s="197" t="s">
        <v>3937</v>
      </c>
      <c r="E659" s="79" t="s">
        <v>22</v>
      </c>
      <c r="F659" s="79" t="s">
        <v>118</v>
      </c>
      <c r="G659" s="79">
        <v>10</v>
      </c>
      <c r="H659" s="79">
        <v>63</v>
      </c>
      <c r="I659" s="79">
        <f t="shared" si="10"/>
        <v>630</v>
      </c>
      <c r="J659" s="79" t="s">
        <v>3314</v>
      </c>
      <c r="K659" s="79">
        <v>130</v>
      </c>
      <c r="L659" s="79"/>
      <c r="M659" s="79" t="s">
        <v>213</v>
      </c>
      <c r="N659" s="37"/>
      <c r="O659" s="195"/>
      <c r="P659" s="195"/>
    </row>
    <row r="660" ht="26" customHeight="1" spans="1:16">
      <c r="A660" s="37">
        <v>656</v>
      </c>
      <c r="B660" s="79" t="s">
        <v>228</v>
      </c>
      <c r="C660" s="79"/>
      <c r="D660" s="79" t="s">
        <v>3938</v>
      </c>
      <c r="E660" s="79" t="s">
        <v>22</v>
      </c>
      <c r="F660" s="79" t="s">
        <v>23</v>
      </c>
      <c r="G660" s="79">
        <v>20</v>
      </c>
      <c r="H660" s="79">
        <v>10</v>
      </c>
      <c r="I660" s="79">
        <f t="shared" si="10"/>
        <v>200</v>
      </c>
      <c r="J660" s="79" t="s">
        <v>3314</v>
      </c>
      <c r="K660" s="79">
        <v>130</v>
      </c>
      <c r="L660" s="79"/>
      <c r="M660" s="79" t="s">
        <v>213</v>
      </c>
      <c r="N660" s="37"/>
      <c r="O660" s="195"/>
      <c r="P660" s="195"/>
    </row>
    <row r="661" ht="26" customHeight="1" spans="1:16">
      <c r="A661" s="37">
        <v>657</v>
      </c>
      <c r="B661" s="79" t="s">
        <v>3939</v>
      </c>
      <c r="C661" s="79"/>
      <c r="D661" s="79" t="s">
        <v>3940</v>
      </c>
      <c r="E661" s="79" t="s">
        <v>22</v>
      </c>
      <c r="F661" s="79" t="s">
        <v>61</v>
      </c>
      <c r="G661" s="79">
        <v>2</v>
      </c>
      <c r="H661" s="79">
        <v>60</v>
      </c>
      <c r="I661" s="79">
        <f t="shared" si="10"/>
        <v>120</v>
      </c>
      <c r="J661" s="79" t="s">
        <v>3314</v>
      </c>
      <c r="K661" s="79">
        <v>130</v>
      </c>
      <c r="L661" s="79"/>
      <c r="M661" s="79" t="s">
        <v>213</v>
      </c>
      <c r="N661" s="37"/>
      <c r="O661" s="195"/>
      <c r="P661" s="195"/>
    </row>
    <row r="662" ht="26" customHeight="1" spans="1:16">
      <c r="A662" s="37">
        <v>658</v>
      </c>
      <c r="B662" s="79" t="s">
        <v>3941</v>
      </c>
      <c r="C662" s="79"/>
      <c r="D662" s="79" t="s">
        <v>3616</v>
      </c>
      <c r="E662" s="79" t="s">
        <v>22</v>
      </c>
      <c r="F662" s="79" t="s">
        <v>93</v>
      </c>
      <c r="G662" s="79">
        <v>10</v>
      </c>
      <c r="H662" s="79">
        <v>5</v>
      </c>
      <c r="I662" s="79">
        <f t="shared" si="10"/>
        <v>50</v>
      </c>
      <c r="J662" s="79" t="s">
        <v>3314</v>
      </c>
      <c r="K662" s="79">
        <v>130</v>
      </c>
      <c r="L662" s="79"/>
      <c r="M662" s="79" t="s">
        <v>213</v>
      </c>
      <c r="N662" s="37"/>
      <c r="O662" s="195"/>
      <c r="P662" s="195"/>
    </row>
    <row r="663" ht="26" customHeight="1" spans="1:16">
      <c r="A663" s="37">
        <v>659</v>
      </c>
      <c r="B663" s="79" t="s">
        <v>3942</v>
      </c>
      <c r="C663" s="79"/>
      <c r="D663" s="79" t="s">
        <v>3943</v>
      </c>
      <c r="E663" s="79" t="s">
        <v>22</v>
      </c>
      <c r="F663" s="79" t="s">
        <v>23</v>
      </c>
      <c r="G663" s="79">
        <v>2</v>
      </c>
      <c r="H663" s="79">
        <v>38</v>
      </c>
      <c r="I663" s="79">
        <f t="shared" si="10"/>
        <v>76</v>
      </c>
      <c r="J663" s="79" t="s">
        <v>3314</v>
      </c>
      <c r="K663" s="79">
        <v>130</v>
      </c>
      <c r="L663" s="79"/>
      <c r="M663" s="79" t="s">
        <v>213</v>
      </c>
      <c r="N663" s="37"/>
      <c r="O663" s="195"/>
      <c r="P663" s="195"/>
    </row>
    <row r="664" ht="26" customHeight="1" spans="1:16">
      <c r="A664" s="37">
        <v>660</v>
      </c>
      <c r="B664" s="79" t="s">
        <v>3944</v>
      </c>
      <c r="C664" s="79"/>
      <c r="D664" s="79" t="s">
        <v>3945</v>
      </c>
      <c r="E664" s="79" t="s">
        <v>22</v>
      </c>
      <c r="F664" s="79" t="s">
        <v>23</v>
      </c>
      <c r="G664" s="79">
        <v>1</v>
      </c>
      <c r="H664" s="79">
        <v>20</v>
      </c>
      <c r="I664" s="79">
        <f t="shared" si="10"/>
        <v>20</v>
      </c>
      <c r="J664" s="79" t="s">
        <v>3314</v>
      </c>
      <c r="K664" s="79">
        <v>130</v>
      </c>
      <c r="L664" s="79"/>
      <c r="M664" s="79" t="s">
        <v>213</v>
      </c>
      <c r="N664" s="37"/>
      <c r="O664" s="195"/>
      <c r="P664" s="195"/>
    </row>
    <row r="665" ht="26" customHeight="1" spans="1:16">
      <c r="A665" s="37">
        <v>661</v>
      </c>
      <c r="B665" s="79" t="s">
        <v>3946</v>
      </c>
      <c r="C665" s="79"/>
      <c r="D665" s="79" t="s">
        <v>3947</v>
      </c>
      <c r="E665" s="79" t="s">
        <v>22</v>
      </c>
      <c r="F665" s="79" t="s">
        <v>23</v>
      </c>
      <c r="G665" s="79">
        <v>2</v>
      </c>
      <c r="H665" s="79">
        <v>20</v>
      </c>
      <c r="I665" s="79">
        <f t="shared" si="10"/>
        <v>40</v>
      </c>
      <c r="J665" s="79" t="s">
        <v>3314</v>
      </c>
      <c r="K665" s="79">
        <v>130</v>
      </c>
      <c r="L665" s="79"/>
      <c r="M665" s="79" t="s">
        <v>213</v>
      </c>
      <c r="N665" s="37"/>
      <c r="O665" s="195"/>
      <c r="P665" s="195"/>
    </row>
    <row r="666" ht="26" customHeight="1" spans="1:16">
      <c r="A666" s="37">
        <v>662</v>
      </c>
      <c r="B666" s="79" t="s">
        <v>1554</v>
      </c>
      <c r="C666" s="79"/>
      <c r="D666" s="79" t="s">
        <v>3948</v>
      </c>
      <c r="E666" s="79" t="s">
        <v>22</v>
      </c>
      <c r="F666" s="79" t="s">
        <v>32</v>
      </c>
      <c r="G666" s="79">
        <v>30</v>
      </c>
      <c r="H666" s="79">
        <v>2</v>
      </c>
      <c r="I666" s="79">
        <f t="shared" si="10"/>
        <v>60</v>
      </c>
      <c r="J666" s="79" t="s">
        <v>3314</v>
      </c>
      <c r="K666" s="79">
        <v>130</v>
      </c>
      <c r="L666" s="79"/>
      <c r="M666" s="79" t="s">
        <v>213</v>
      </c>
      <c r="N666" s="37"/>
      <c r="O666" s="195"/>
      <c r="P666" s="195"/>
    </row>
    <row r="667" ht="26" customHeight="1" spans="1:16">
      <c r="A667" s="37">
        <v>663</v>
      </c>
      <c r="B667" s="79" t="s">
        <v>3949</v>
      </c>
      <c r="C667" s="79"/>
      <c r="D667" s="79" t="s">
        <v>3925</v>
      </c>
      <c r="E667" s="79" t="s">
        <v>22</v>
      </c>
      <c r="F667" s="79" t="s">
        <v>45</v>
      </c>
      <c r="G667" s="79">
        <v>6</v>
      </c>
      <c r="H667" s="79">
        <v>45</v>
      </c>
      <c r="I667" s="79">
        <f t="shared" si="10"/>
        <v>270</v>
      </c>
      <c r="J667" s="79" t="s">
        <v>3314</v>
      </c>
      <c r="K667" s="79">
        <v>130</v>
      </c>
      <c r="L667" s="79"/>
      <c r="M667" s="79" t="s">
        <v>213</v>
      </c>
      <c r="N667" s="37"/>
      <c r="O667" s="195"/>
      <c r="P667" s="195"/>
    </row>
    <row r="668" ht="26" customHeight="1" spans="1:16">
      <c r="A668" s="37">
        <v>664</v>
      </c>
      <c r="B668" s="79" t="s">
        <v>3950</v>
      </c>
      <c r="C668" s="79"/>
      <c r="D668" s="79" t="s">
        <v>2057</v>
      </c>
      <c r="E668" s="79" t="s">
        <v>22</v>
      </c>
      <c r="F668" s="79" t="s">
        <v>204</v>
      </c>
      <c r="G668" s="79">
        <v>10</v>
      </c>
      <c r="H668" s="79">
        <v>8</v>
      </c>
      <c r="I668" s="79">
        <f t="shared" si="10"/>
        <v>80</v>
      </c>
      <c r="J668" s="79" t="s">
        <v>3314</v>
      </c>
      <c r="K668" s="79">
        <v>130</v>
      </c>
      <c r="L668" s="79"/>
      <c r="M668" s="79" t="s">
        <v>213</v>
      </c>
      <c r="N668" s="37"/>
      <c r="O668" s="195"/>
      <c r="P668" s="195"/>
    </row>
    <row r="669" ht="26" customHeight="1" spans="1:16">
      <c r="A669" s="37">
        <v>665</v>
      </c>
      <c r="B669" s="79" t="s">
        <v>43</v>
      </c>
      <c r="C669" s="79"/>
      <c r="D669" s="79" t="s">
        <v>3951</v>
      </c>
      <c r="E669" s="79" t="s">
        <v>22</v>
      </c>
      <c r="F669" s="79" t="s">
        <v>23</v>
      </c>
      <c r="G669" s="79">
        <v>20</v>
      </c>
      <c r="H669" s="79">
        <v>10</v>
      </c>
      <c r="I669" s="79">
        <f t="shared" si="10"/>
        <v>200</v>
      </c>
      <c r="J669" s="79" t="s">
        <v>3314</v>
      </c>
      <c r="K669" s="79">
        <v>130</v>
      </c>
      <c r="L669" s="79"/>
      <c r="M669" s="79" t="s">
        <v>213</v>
      </c>
      <c r="N669" s="37"/>
      <c r="O669" s="195"/>
      <c r="P669" s="195"/>
    </row>
    <row r="670" ht="26" customHeight="1" spans="1:16">
      <c r="A670" s="37">
        <v>666</v>
      </c>
      <c r="B670" s="79" t="s">
        <v>3952</v>
      </c>
      <c r="C670" s="79"/>
      <c r="D670" s="79" t="s">
        <v>3953</v>
      </c>
      <c r="E670" s="79" t="s">
        <v>22</v>
      </c>
      <c r="F670" s="79" t="s">
        <v>204</v>
      </c>
      <c r="G670" s="79">
        <v>5</v>
      </c>
      <c r="H670" s="79">
        <v>15</v>
      </c>
      <c r="I670" s="79">
        <f t="shared" si="10"/>
        <v>75</v>
      </c>
      <c r="J670" s="79" t="s">
        <v>3314</v>
      </c>
      <c r="K670" s="79">
        <v>130</v>
      </c>
      <c r="L670" s="79"/>
      <c r="M670" s="79" t="s">
        <v>213</v>
      </c>
      <c r="N670" s="37"/>
      <c r="O670" s="195"/>
      <c r="P670" s="195"/>
    </row>
    <row r="671" ht="26" customHeight="1" spans="1:16">
      <c r="A671" s="37">
        <v>667</v>
      </c>
      <c r="B671" s="79" t="s">
        <v>3954</v>
      </c>
      <c r="C671" s="79"/>
      <c r="D671" s="79" t="s">
        <v>3955</v>
      </c>
      <c r="E671" s="79" t="s">
        <v>22</v>
      </c>
      <c r="F671" s="79" t="s">
        <v>58</v>
      </c>
      <c r="G671" s="79">
        <v>2</v>
      </c>
      <c r="H671" s="79">
        <v>350</v>
      </c>
      <c r="I671" s="79">
        <f t="shared" si="10"/>
        <v>700</v>
      </c>
      <c r="J671" s="79" t="s">
        <v>3314</v>
      </c>
      <c r="K671" s="79">
        <v>130</v>
      </c>
      <c r="L671" s="79"/>
      <c r="M671" s="79" t="s">
        <v>213</v>
      </c>
      <c r="N671" s="37"/>
      <c r="O671" s="195"/>
      <c r="P671" s="195"/>
    </row>
    <row r="672" ht="26" customHeight="1" spans="1:16">
      <c r="A672" s="37">
        <v>668</v>
      </c>
      <c r="B672" s="79" t="s">
        <v>3756</v>
      </c>
      <c r="C672" s="79"/>
      <c r="D672" s="79" t="s">
        <v>3956</v>
      </c>
      <c r="E672" s="79" t="s">
        <v>22</v>
      </c>
      <c r="F672" s="79" t="s">
        <v>3957</v>
      </c>
      <c r="G672" s="79">
        <v>1</v>
      </c>
      <c r="H672" s="79">
        <v>50</v>
      </c>
      <c r="I672" s="79">
        <f t="shared" si="10"/>
        <v>50</v>
      </c>
      <c r="J672" s="79" t="s">
        <v>3314</v>
      </c>
      <c r="K672" s="79">
        <v>130</v>
      </c>
      <c r="L672" s="79"/>
      <c r="M672" s="79" t="s">
        <v>213</v>
      </c>
      <c r="N672" s="37"/>
      <c r="O672" s="195"/>
      <c r="P672" s="195"/>
    </row>
    <row r="673" ht="26" customHeight="1" spans="1:16">
      <c r="A673" s="37">
        <v>669</v>
      </c>
      <c r="B673" s="79" t="s">
        <v>3958</v>
      </c>
      <c r="C673" s="79"/>
      <c r="D673" s="79" t="s">
        <v>3959</v>
      </c>
      <c r="E673" s="79" t="s">
        <v>22</v>
      </c>
      <c r="F673" s="79" t="s">
        <v>3960</v>
      </c>
      <c r="G673" s="79">
        <v>4</v>
      </c>
      <c r="H673" s="79">
        <v>20</v>
      </c>
      <c r="I673" s="79">
        <f t="shared" si="10"/>
        <v>80</v>
      </c>
      <c r="J673" s="79" t="s">
        <v>3314</v>
      </c>
      <c r="K673" s="79">
        <v>130</v>
      </c>
      <c r="L673" s="79"/>
      <c r="M673" s="79" t="s">
        <v>213</v>
      </c>
      <c r="N673" s="37"/>
      <c r="O673" s="195"/>
      <c r="P673" s="195"/>
    </row>
    <row r="674" ht="42" customHeight="1" spans="1:16">
      <c r="A674" s="37">
        <v>670</v>
      </c>
      <c r="B674" s="79" t="s">
        <v>3961</v>
      </c>
      <c r="C674" s="196"/>
      <c r="D674" s="79" t="s">
        <v>3962</v>
      </c>
      <c r="E674" s="79" t="s">
        <v>22</v>
      </c>
      <c r="F674" s="79" t="s">
        <v>58</v>
      </c>
      <c r="G674" s="79">
        <v>2</v>
      </c>
      <c r="H674" s="79">
        <v>400</v>
      </c>
      <c r="I674" s="79">
        <f t="shared" si="10"/>
        <v>800</v>
      </c>
      <c r="J674" s="79" t="s">
        <v>3314</v>
      </c>
      <c r="K674" s="79">
        <v>130</v>
      </c>
      <c r="L674" s="79"/>
      <c r="M674" s="79" t="s">
        <v>213</v>
      </c>
      <c r="N674" s="37"/>
      <c r="O674" s="195"/>
      <c r="P674" s="195"/>
    </row>
    <row r="675" ht="26" customHeight="1" spans="1:16">
      <c r="A675" s="37">
        <v>671</v>
      </c>
      <c r="B675" s="79" t="s">
        <v>3963</v>
      </c>
      <c r="C675" s="79"/>
      <c r="D675" s="79" t="s">
        <v>3964</v>
      </c>
      <c r="E675" s="79" t="s">
        <v>22</v>
      </c>
      <c r="F675" s="79" t="s">
        <v>2603</v>
      </c>
      <c r="G675" s="79">
        <v>120</v>
      </c>
      <c r="H675" s="79">
        <v>2.5</v>
      </c>
      <c r="I675" s="79">
        <f t="shared" si="10"/>
        <v>300</v>
      </c>
      <c r="J675" s="79" t="s">
        <v>3314</v>
      </c>
      <c r="K675" s="79">
        <v>130</v>
      </c>
      <c r="L675" s="79"/>
      <c r="M675" s="79" t="s">
        <v>213</v>
      </c>
      <c r="N675" s="37"/>
      <c r="O675" s="195"/>
      <c r="P675" s="195"/>
    </row>
    <row r="676" ht="26" customHeight="1" spans="1:16">
      <c r="A676" s="37">
        <v>672</v>
      </c>
      <c r="B676" s="79" t="s">
        <v>3965</v>
      </c>
      <c r="C676" s="79"/>
      <c r="D676" s="79" t="s">
        <v>3966</v>
      </c>
      <c r="E676" s="79" t="s">
        <v>22</v>
      </c>
      <c r="F676" s="79" t="s">
        <v>118</v>
      </c>
      <c r="G676" s="79">
        <v>10</v>
      </c>
      <c r="H676" s="79">
        <v>3</v>
      </c>
      <c r="I676" s="79">
        <f t="shared" si="10"/>
        <v>30</v>
      </c>
      <c r="J676" s="79" t="s">
        <v>3314</v>
      </c>
      <c r="K676" s="79">
        <v>130</v>
      </c>
      <c r="L676" s="79"/>
      <c r="M676" s="79" t="s">
        <v>213</v>
      </c>
      <c r="N676" s="37"/>
      <c r="O676" s="195"/>
      <c r="P676" s="195"/>
    </row>
    <row r="677" ht="26" customHeight="1" spans="1:16">
      <c r="A677" s="37">
        <v>673</v>
      </c>
      <c r="B677" s="79" t="s">
        <v>746</v>
      </c>
      <c r="C677" s="79"/>
      <c r="D677" s="79" t="s">
        <v>3758</v>
      </c>
      <c r="E677" s="79" t="s">
        <v>22</v>
      </c>
      <c r="F677" s="79" t="s">
        <v>118</v>
      </c>
      <c r="G677" s="79">
        <v>30</v>
      </c>
      <c r="H677" s="79">
        <v>3.5</v>
      </c>
      <c r="I677" s="79">
        <f t="shared" si="10"/>
        <v>105</v>
      </c>
      <c r="J677" s="79" t="s">
        <v>3314</v>
      </c>
      <c r="K677" s="79">
        <v>130</v>
      </c>
      <c r="L677" s="79"/>
      <c r="M677" s="79" t="s">
        <v>213</v>
      </c>
      <c r="N677" s="37"/>
      <c r="O677" s="195"/>
      <c r="P677" s="195"/>
    </row>
    <row r="678" ht="26" customHeight="1" spans="1:16">
      <c r="A678" s="37">
        <v>674</v>
      </c>
      <c r="B678" s="79" t="s">
        <v>2269</v>
      </c>
      <c r="C678" s="79"/>
      <c r="D678" s="79" t="s">
        <v>3835</v>
      </c>
      <c r="E678" s="79" t="s">
        <v>22</v>
      </c>
      <c r="F678" s="79" t="s">
        <v>27</v>
      </c>
      <c r="G678" s="79">
        <v>4</v>
      </c>
      <c r="H678" s="79">
        <v>15</v>
      </c>
      <c r="I678" s="79">
        <f t="shared" si="10"/>
        <v>60</v>
      </c>
      <c r="J678" s="79" t="s">
        <v>3314</v>
      </c>
      <c r="K678" s="79">
        <v>130</v>
      </c>
      <c r="L678" s="79"/>
      <c r="M678" s="79" t="s">
        <v>213</v>
      </c>
      <c r="N678" s="37"/>
      <c r="O678" s="195"/>
      <c r="P678" s="195"/>
    </row>
    <row r="679" ht="26" customHeight="1" spans="1:16">
      <c r="A679" s="37">
        <v>675</v>
      </c>
      <c r="B679" s="79" t="s">
        <v>3928</v>
      </c>
      <c r="C679" s="79"/>
      <c r="D679" s="79" t="s">
        <v>3929</v>
      </c>
      <c r="E679" s="79" t="s">
        <v>22</v>
      </c>
      <c r="F679" s="79" t="s">
        <v>674</v>
      </c>
      <c r="G679" s="79">
        <v>10</v>
      </c>
      <c r="H679" s="79">
        <v>7.5</v>
      </c>
      <c r="I679" s="79">
        <f t="shared" si="10"/>
        <v>75</v>
      </c>
      <c r="J679" s="79" t="s">
        <v>3314</v>
      </c>
      <c r="K679" s="79">
        <v>130</v>
      </c>
      <c r="L679" s="79"/>
      <c r="M679" s="79" t="s">
        <v>213</v>
      </c>
      <c r="N679" s="37"/>
      <c r="O679" s="195"/>
      <c r="P679" s="195"/>
    </row>
    <row r="680" ht="26" customHeight="1" spans="1:16">
      <c r="A680" s="37">
        <v>676</v>
      </c>
      <c r="B680" s="79" t="s">
        <v>428</v>
      </c>
      <c r="C680" s="79"/>
      <c r="D680" s="79" t="s">
        <v>3967</v>
      </c>
      <c r="E680" s="79" t="s">
        <v>22</v>
      </c>
      <c r="F680" s="79" t="s">
        <v>3968</v>
      </c>
      <c r="G680" s="79">
        <v>1</v>
      </c>
      <c r="H680" s="79">
        <v>84</v>
      </c>
      <c r="I680" s="79">
        <f t="shared" si="10"/>
        <v>84</v>
      </c>
      <c r="J680" s="79" t="s">
        <v>3314</v>
      </c>
      <c r="K680" s="79">
        <v>130</v>
      </c>
      <c r="L680" s="79"/>
      <c r="M680" s="79" t="s">
        <v>213</v>
      </c>
      <c r="N680" s="37"/>
      <c r="O680" s="195"/>
      <c r="P680" s="195"/>
    </row>
    <row r="681" ht="26" customHeight="1" spans="1:16">
      <c r="A681" s="37">
        <v>677</v>
      </c>
      <c r="B681" s="79" t="s">
        <v>49</v>
      </c>
      <c r="C681" s="79"/>
      <c r="D681" s="79" t="s">
        <v>664</v>
      </c>
      <c r="E681" s="79" t="s">
        <v>22</v>
      </c>
      <c r="F681" s="79" t="s">
        <v>3969</v>
      </c>
      <c r="G681" s="79">
        <v>20</v>
      </c>
      <c r="H681" s="79">
        <v>6</v>
      </c>
      <c r="I681" s="79">
        <f t="shared" si="10"/>
        <v>120</v>
      </c>
      <c r="J681" s="79" t="s">
        <v>3314</v>
      </c>
      <c r="K681" s="79">
        <v>130</v>
      </c>
      <c r="L681" s="79"/>
      <c r="M681" s="79" t="s">
        <v>213</v>
      </c>
      <c r="N681" s="37"/>
      <c r="O681" s="195"/>
      <c r="P681" s="195"/>
    </row>
    <row r="682" ht="26" customHeight="1" spans="1:16">
      <c r="A682" s="37">
        <v>678</v>
      </c>
      <c r="B682" s="79" t="s">
        <v>49</v>
      </c>
      <c r="C682" s="79"/>
      <c r="D682" s="79" t="s">
        <v>665</v>
      </c>
      <c r="E682" s="79" t="s">
        <v>22</v>
      </c>
      <c r="F682" s="79" t="s">
        <v>3969</v>
      </c>
      <c r="G682" s="79">
        <v>10</v>
      </c>
      <c r="H682" s="79">
        <v>6</v>
      </c>
      <c r="I682" s="79">
        <f t="shared" si="10"/>
        <v>60</v>
      </c>
      <c r="J682" s="79" t="s">
        <v>3314</v>
      </c>
      <c r="K682" s="79">
        <v>130</v>
      </c>
      <c r="L682" s="79"/>
      <c r="M682" s="79" t="s">
        <v>213</v>
      </c>
      <c r="N682" s="37"/>
      <c r="O682" s="195"/>
      <c r="P682" s="195"/>
    </row>
    <row r="683" ht="26" customHeight="1" spans="1:16">
      <c r="A683" s="37">
        <v>679</v>
      </c>
      <c r="B683" s="79" t="s">
        <v>786</v>
      </c>
      <c r="C683" s="79"/>
      <c r="D683" s="79" t="s">
        <v>1559</v>
      </c>
      <c r="E683" s="79" t="s">
        <v>22</v>
      </c>
      <c r="F683" s="79" t="s">
        <v>32</v>
      </c>
      <c r="G683" s="79">
        <v>5</v>
      </c>
      <c r="H683" s="79">
        <v>3</v>
      </c>
      <c r="I683" s="79">
        <f t="shared" si="10"/>
        <v>15</v>
      </c>
      <c r="J683" s="79" t="s">
        <v>3314</v>
      </c>
      <c r="K683" s="79">
        <v>130</v>
      </c>
      <c r="L683" s="79"/>
      <c r="M683" s="79" t="s">
        <v>213</v>
      </c>
      <c r="N683" s="37"/>
      <c r="O683" s="195"/>
      <c r="P683" s="195"/>
    </row>
    <row r="684" ht="26" customHeight="1" spans="1:16">
      <c r="A684" s="37">
        <v>680</v>
      </c>
      <c r="B684" s="79" t="s">
        <v>3842</v>
      </c>
      <c r="C684" s="196"/>
      <c r="D684" s="197" t="s">
        <v>3970</v>
      </c>
      <c r="E684" s="79" t="s">
        <v>22</v>
      </c>
      <c r="F684" s="79" t="s">
        <v>210</v>
      </c>
      <c r="G684" s="79">
        <v>2</v>
      </c>
      <c r="H684" s="79">
        <v>25</v>
      </c>
      <c r="I684" s="79">
        <f t="shared" si="10"/>
        <v>50</v>
      </c>
      <c r="J684" s="79" t="s">
        <v>3330</v>
      </c>
      <c r="K684" s="79">
        <v>149</v>
      </c>
      <c r="L684" s="79"/>
      <c r="M684" s="79" t="s">
        <v>213</v>
      </c>
      <c r="N684" s="37"/>
      <c r="O684" s="195"/>
      <c r="P684" s="195"/>
    </row>
    <row r="685" ht="26" customHeight="1" spans="1:16">
      <c r="A685" s="37">
        <v>681</v>
      </c>
      <c r="B685" s="79" t="s">
        <v>792</v>
      </c>
      <c r="C685" s="196"/>
      <c r="D685" s="197" t="s">
        <v>3971</v>
      </c>
      <c r="E685" s="79" t="s">
        <v>22</v>
      </c>
      <c r="F685" s="79" t="s">
        <v>210</v>
      </c>
      <c r="G685" s="79">
        <v>2</v>
      </c>
      <c r="H685" s="79">
        <v>25</v>
      </c>
      <c r="I685" s="79">
        <f t="shared" si="10"/>
        <v>50</v>
      </c>
      <c r="J685" s="79" t="s">
        <v>3330</v>
      </c>
      <c r="K685" s="79">
        <v>149</v>
      </c>
      <c r="L685" s="79"/>
      <c r="M685" s="79" t="s">
        <v>213</v>
      </c>
      <c r="N685" s="37"/>
      <c r="O685" s="195"/>
      <c r="P685" s="195"/>
    </row>
    <row r="686" ht="26" customHeight="1" spans="1:16">
      <c r="A686" s="37">
        <v>682</v>
      </c>
      <c r="B686" s="79" t="s">
        <v>2270</v>
      </c>
      <c r="C686" s="196"/>
      <c r="D686" s="197" t="s">
        <v>3972</v>
      </c>
      <c r="E686" s="79" t="s">
        <v>22</v>
      </c>
      <c r="F686" s="79" t="s">
        <v>32</v>
      </c>
      <c r="G686" s="79">
        <v>2</v>
      </c>
      <c r="H686" s="79">
        <v>8</v>
      </c>
      <c r="I686" s="79">
        <f t="shared" si="10"/>
        <v>16</v>
      </c>
      <c r="J686" s="79" t="s">
        <v>3330</v>
      </c>
      <c r="K686" s="79">
        <v>149</v>
      </c>
      <c r="L686" s="79"/>
      <c r="M686" s="79" t="s">
        <v>213</v>
      </c>
      <c r="N686" s="37"/>
      <c r="O686" s="195"/>
      <c r="P686" s="195"/>
    </row>
    <row r="687" ht="26" customHeight="1" spans="1:16">
      <c r="A687" s="37">
        <v>683</v>
      </c>
      <c r="B687" s="79" t="s">
        <v>496</v>
      </c>
      <c r="C687" s="79"/>
      <c r="D687" s="79" t="s">
        <v>3973</v>
      </c>
      <c r="E687" s="79" t="s">
        <v>22</v>
      </c>
      <c r="F687" s="79" t="s">
        <v>61</v>
      </c>
      <c r="G687" s="79">
        <v>5</v>
      </c>
      <c r="H687" s="79">
        <v>0.5</v>
      </c>
      <c r="I687" s="79">
        <f t="shared" si="10"/>
        <v>2.5</v>
      </c>
      <c r="J687" s="79" t="s">
        <v>3330</v>
      </c>
      <c r="K687" s="79">
        <v>149</v>
      </c>
      <c r="L687" s="79"/>
      <c r="M687" s="79" t="s">
        <v>213</v>
      </c>
      <c r="N687" s="37"/>
      <c r="O687" s="195"/>
      <c r="P687" s="195"/>
    </row>
    <row r="688" ht="26" customHeight="1" spans="1:16">
      <c r="A688" s="37">
        <v>684</v>
      </c>
      <c r="B688" s="79" t="s">
        <v>3705</v>
      </c>
      <c r="C688" s="79"/>
      <c r="D688" s="79" t="s">
        <v>3706</v>
      </c>
      <c r="E688" s="79" t="s">
        <v>22</v>
      </c>
      <c r="F688" s="79" t="s">
        <v>23</v>
      </c>
      <c r="G688" s="79">
        <v>7</v>
      </c>
      <c r="H688" s="79">
        <v>10</v>
      </c>
      <c r="I688" s="79">
        <f t="shared" si="10"/>
        <v>70</v>
      </c>
      <c r="J688" s="79" t="s">
        <v>3330</v>
      </c>
      <c r="K688" s="79">
        <v>149</v>
      </c>
      <c r="L688" s="79"/>
      <c r="M688" s="79" t="s">
        <v>213</v>
      </c>
      <c r="N688" s="37"/>
      <c r="O688" s="195"/>
      <c r="P688" s="195"/>
    </row>
    <row r="689" ht="26" customHeight="1" spans="1:16">
      <c r="A689" s="37">
        <v>685</v>
      </c>
      <c r="B689" s="79" t="s">
        <v>2259</v>
      </c>
      <c r="C689" s="79"/>
      <c r="D689" s="79" t="s">
        <v>3974</v>
      </c>
      <c r="E689" s="79" t="s">
        <v>22</v>
      </c>
      <c r="F689" s="79" t="s">
        <v>23</v>
      </c>
      <c r="G689" s="79">
        <v>7</v>
      </c>
      <c r="H689" s="79">
        <v>25</v>
      </c>
      <c r="I689" s="79">
        <f t="shared" si="10"/>
        <v>175</v>
      </c>
      <c r="J689" s="79" t="s">
        <v>3330</v>
      </c>
      <c r="K689" s="79">
        <v>149</v>
      </c>
      <c r="L689" s="79"/>
      <c r="M689" s="79" t="s">
        <v>213</v>
      </c>
      <c r="N689" s="37"/>
      <c r="O689" s="195"/>
      <c r="P689" s="195"/>
    </row>
    <row r="690" ht="26" customHeight="1" spans="1:16">
      <c r="A690" s="37">
        <v>686</v>
      </c>
      <c r="B690" s="79" t="s">
        <v>1662</v>
      </c>
      <c r="C690" s="79"/>
      <c r="D690" s="79" t="s">
        <v>3833</v>
      </c>
      <c r="E690" s="79" t="s">
        <v>22</v>
      </c>
      <c r="F690" s="79" t="s">
        <v>674</v>
      </c>
      <c r="G690" s="79">
        <v>2</v>
      </c>
      <c r="H690" s="79">
        <v>35</v>
      </c>
      <c r="I690" s="79">
        <f t="shared" si="10"/>
        <v>70</v>
      </c>
      <c r="J690" s="79" t="s">
        <v>3330</v>
      </c>
      <c r="K690" s="79">
        <v>149</v>
      </c>
      <c r="L690" s="79"/>
      <c r="M690" s="79" t="s">
        <v>213</v>
      </c>
      <c r="N690" s="37"/>
      <c r="O690" s="195"/>
      <c r="P690" s="195"/>
    </row>
    <row r="691" ht="26" customHeight="1" spans="1:16">
      <c r="A691" s="37">
        <v>687</v>
      </c>
      <c r="B691" s="79" t="s">
        <v>670</v>
      </c>
      <c r="C691" s="79"/>
      <c r="D691" s="79" t="s">
        <v>867</v>
      </c>
      <c r="E691" s="79" t="s">
        <v>22</v>
      </c>
      <c r="F691" s="79" t="s">
        <v>27</v>
      </c>
      <c r="G691" s="79">
        <v>4</v>
      </c>
      <c r="H691" s="79">
        <v>6.5</v>
      </c>
      <c r="I691" s="79">
        <f t="shared" si="10"/>
        <v>26</v>
      </c>
      <c r="J691" s="79" t="s">
        <v>3330</v>
      </c>
      <c r="K691" s="79">
        <v>149</v>
      </c>
      <c r="L691" s="79"/>
      <c r="M691" s="79" t="s">
        <v>213</v>
      </c>
      <c r="N691" s="37"/>
      <c r="O691" s="195"/>
      <c r="P691" s="195"/>
    </row>
    <row r="692" ht="26" customHeight="1" spans="1:16">
      <c r="A692" s="37">
        <v>688</v>
      </c>
      <c r="B692" s="79" t="s">
        <v>3975</v>
      </c>
      <c r="C692" s="79"/>
      <c r="D692" s="79" t="s">
        <v>3933</v>
      </c>
      <c r="E692" s="79" t="s">
        <v>22</v>
      </c>
      <c r="F692" s="79" t="s">
        <v>118</v>
      </c>
      <c r="G692" s="79">
        <v>30</v>
      </c>
      <c r="H692" s="79">
        <v>2</v>
      </c>
      <c r="I692" s="79">
        <f t="shared" si="10"/>
        <v>60</v>
      </c>
      <c r="J692" s="79" t="s">
        <v>3330</v>
      </c>
      <c r="K692" s="79">
        <v>149</v>
      </c>
      <c r="L692" s="79"/>
      <c r="M692" s="79" t="s">
        <v>213</v>
      </c>
      <c r="N692" s="37"/>
      <c r="O692" s="195"/>
      <c r="P692" s="195"/>
    </row>
    <row r="693" ht="26" customHeight="1" spans="1:16">
      <c r="A693" s="37">
        <v>689</v>
      </c>
      <c r="B693" s="79" t="s">
        <v>2269</v>
      </c>
      <c r="C693" s="79"/>
      <c r="D693" s="79" t="s">
        <v>3835</v>
      </c>
      <c r="E693" s="79" t="s">
        <v>22</v>
      </c>
      <c r="F693" s="79" t="s">
        <v>27</v>
      </c>
      <c r="G693" s="79">
        <v>4</v>
      </c>
      <c r="H693" s="79">
        <v>15</v>
      </c>
      <c r="I693" s="79">
        <f t="shared" si="10"/>
        <v>60</v>
      </c>
      <c r="J693" s="79" t="s">
        <v>3330</v>
      </c>
      <c r="K693" s="79">
        <v>149</v>
      </c>
      <c r="L693" s="79"/>
      <c r="M693" s="79" t="s">
        <v>213</v>
      </c>
      <c r="N693" s="37"/>
      <c r="O693" s="195"/>
      <c r="P693" s="195"/>
    </row>
    <row r="694" ht="26" customHeight="1" spans="1:16">
      <c r="A694" s="37">
        <v>690</v>
      </c>
      <c r="B694" s="79" t="s">
        <v>1245</v>
      </c>
      <c r="C694" s="79"/>
      <c r="D694" s="79" t="s">
        <v>3976</v>
      </c>
      <c r="E694" s="79" t="s">
        <v>22</v>
      </c>
      <c r="F694" s="79" t="s">
        <v>66</v>
      </c>
      <c r="G694" s="79">
        <v>2</v>
      </c>
      <c r="H694" s="79">
        <v>25</v>
      </c>
      <c r="I694" s="79">
        <f t="shared" si="10"/>
        <v>50</v>
      </c>
      <c r="J694" s="79" t="s">
        <v>3330</v>
      </c>
      <c r="K694" s="79">
        <v>149</v>
      </c>
      <c r="L694" s="79"/>
      <c r="M694" s="79" t="s">
        <v>213</v>
      </c>
      <c r="N694" s="37"/>
      <c r="O694" s="195"/>
      <c r="P694" s="195"/>
    </row>
    <row r="695" ht="26" customHeight="1" spans="1:16">
      <c r="A695" s="37">
        <v>691</v>
      </c>
      <c r="B695" s="79" t="s">
        <v>2272</v>
      </c>
      <c r="C695" s="79"/>
      <c r="D695" s="79" t="s">
        <v>2960</v>
      </c>
      <c r="E695" s="79" t="s">
        <v>22</v>
      </c>
      <c r="F695" s="79" t="s">
        <v>674</v>
      </c>
      <c r="G695" s="79">
        <v>6</v>
      </c>
      <c r="H695" s="79">
        <v>15.5</v>
      </c>
      <c r="I695" s="79">
        <f t="shared" si="10"/>
        <v>93</v>
      </c>
      <c r="J695" s="79" t="s">
        <v>3330</v>
      </c>
      <c r="K695" s="79">
        <v>149</v>
      </c>
      <c r="L695" s="79"/>
      <c r="M695" s="79" t="s">
        <v>213</v>
      </c>
      <c r="N695" s="37"/>
      <c r="O695" s="195"/>
      <c r="P695" s="195"/>
    </row>
    <row r="696" ht="26" customHeight="1" spans="1:16">
      <c r="A696" s="37">
        <v>692</v>
      </c>
      <c r="B696" s="79" t="s">
        <v>49</v>
      </c>
      <c r="C696" s="79"/>
      <c r="D696" s="79" t="s">
        <v>3918</v>
      </c>
      <c r="E696" s="79" t="s">
        <v>22</v>
      </c>
      <c r="F696" s="79" t="s">
        <v>1191</v>
      </c>
      <c r="G696" s="79">
        <v>6</v>
      </c>
      <c r="H696" s="79">
        <v>6</v>
      </c>
      <c r="I696" s="79">
        <f t="shared" si="10"/>
        <v>36</v>
      </c>
      <c r="J696" s="79" t="s">
        <v>3330</v>
      </c>
      <c r="K696" s="79">
        <v>149</v>
      </c>
      <c r="L696" s="79"/>
      <c r="M696" s="79" t="s">
        <v>213</v>
      </c>
      <c r="N696" s="37"/>
      <c r="O696" s="195"/>
      <c r="P696" s="195"/>
    </row>
    <row r="697" ht="26" customHeight="1" spans="1:16">
      <c r="A697" s="37">
        <v>693</v>
      </c>
      <c r="B697" s="79" t="s">
        <v>49</v>
      </c>
      <c r="C697" s="79"/>
      <c r="D697" s="79" t="s">
        <v>3977</v>
      </c>
      <c r="E697" s="79" t="s">
        <v>22</v>
      </c>
      <c r="F697" s="79" t="s">
        <v>1191</v>
      </c>
      <c r="G697" s="79">
        <v>6</v>
      </c>
      <c r="H697" s="79">
        <v>6</v>
      </c>
      <c r="I697" s="79">
        <f t="shared" si="10"/>
        <v>36</v>
      </c>
      <c r="J697" s="79" t="s">
        <v>3330</v>
      </c>
      <c r="K697" s="79">
        <v>149</v>
      </c>
      <c r="L697" s="79"/>
      <c r="M697" s="79" t="s">
        <v>213</v>
      </c>
      <c r="N697" s="37"/>
      <c r="O697" s="195"/>
      <c r="P697" s="195"/>
    </row>
    <row r="698" ht="26" customHeight="1" spans="1:16">
      <c r="A698" s="37">
        <v>694</v>
      </c>
      <c r="B698" s="79" t="s">
        <v>3978</v>
      </c>
      <c r="C698" s="79"/>
      <c r="D698" s="79" t="s">
        <v>3979</v>
      </c>
      <c r="E698" s="79" t="s">
        <v>22</v>
      </c>
      <c r="F698" s="79" t="s">
        <v>32</v>
      </c>
      <c r="G698" s="79">
        <v>2</v>
      </c>
      <c r="H698" s="79">
        <v>80</v>
      </c>
      <c r="I698" s="79">
        <f t="shared" si="10"/>
        <v>160</v>
      </c>
      <c r="J698" s="79" t="s">
        <v>3330</v>
      </c>
      <c r="K698" s="79">
        <v>149</v>
      </c>
      <c r="L698" s="79"/>
      <c r="M698" s="79" t="s">
        <v>213</v>
      </c>
      <c r="N698" s="37"/>
      <c r="O698" s="195"/>
      <c r="P698" s="195"/>
    </row>
    <row r="699" ht="26" customHeight="1" spans="1:16">
      <c r="A699" s="37">
        <v>695</v>
      </c>
      <c r="B699" s="79" t="s">
        <v>3145</v>
      </c>
      <c r="C699" s="79"/>
      <c r="D699" s="79" t="s">
        <v>867</v>
      </c>
      <c r="E699" s="79" t="s">
        <v>22</v>
      </c>
      <c r="F699" s="79" t="s">
        <v>32</v>
      </c>
      <c r="G699" s="79">
        <v>7</v>
      </c>
      <c r="H699" s="79">
        <v>10</v>
      </c>
      <c r="I699" s="79">
        <f t="shared" si="10"/>
        <v>70</v>
      </c>
      <c r="J699" s="79" t="s">
        <v>3330</v>
      </c>
      <c r="K699" s="79">
        <v>149</v>
      </c>
      <c r="L699" s="79"/>
      <c r="M699" s="79" t="s">
        <v>213</v>
      </c>
      <c r="N699" s="37"/>
      <c r="O699" s="195"/>
      <c r="P699" s="195"/>
    </row>
    <row r="700" ht="26" customHeight="1" spans="1:16">
      <c r="A700" s="37">
        <v>696</v>
      </c>
      <c r="B700" s="79" t="s">
        <v>3980</v>
      </c>
      <c r="C700" s="79"/>
      <c r="D700" s="79" t="s">
        <v>3981</v>
      </c>
      <c r="E700" s="79" t="s">
        <v>22</v>
      </c>
      <c r="F700" s="79" t="s">
        <v>137</v>
      </c>
      <c r="G700" s="79">
        <v>1</v>
      </c>
      <c r="H700" s="79">
        <v>380</v>
      </c>
      <c r="I700" s="79">
        <f t="shared" si="10"/>
        <v>380</v>
      </c>
      <c r="J700" s="79" t="s">
        <v>3982</v>
      </c>
      <c r="K700" s="79">
        <v>140</v>
      </c>
      <c r="L700" s="79"/>
      <c r="M700" s="79" t="s">
        <v>213</v>
      </c>
      <c r="N700" s="37"/>
      <c r="O700" s="195"/>
      <c r="P700" s="195"/>
    </row>
    <row r="701" ht="26" customHeight="1" spans="1:16">
      <c r="A701" s="37">
        <v>697</v>
      </c>
      <c r="B701" s="79" t="s">
        <v>3983</v>
      </c>
      <c r="C701" s="79"/>
      <c r="D701" s="79" t="s">
        <v>3984</v>
      </c>
      <c r="E701" s="79" t="s">
        <v>22</v>
      </c>
      <c r="F701" s="79" t="s">
        <v>93</v>
      </c>
      <c r="G701" s="79">
        <v>4</v>
      </c>
      <c r="H701" s="79">
        <v>30</v>
      </c>
      <c r="I701" s="79">
        <f t="shared" si="10"/>
        <v>120</v>
      </c>
      <c r="J701" s="79" t="s">
        <v>3982</v>
      </c>
      <c r="K701" s="79">
        <v>140</v>
      </c>
      <c r="L701" s="79"/>
      <c r="M701" s="79" t="s">
        <v>213</v>
      </c>
      <c r="N701" s="37"/>
      <c r="O701" s="195"/>
      <c r="P701" s="195"/>
    </row>
    <row r="702" ht="26" customHeight="1" spans="1:16">
      <c r="A702" s="37">
        <v>698</v>
      </c>
      <c r="B702" s="79" t="s">
        <v>3985</v>
      </c>
      <c r="C702" s="79"/>
      <c r="D702" s="79" t="s">
        <v>3986</v>
      </c>
      <c r="E702" s="79" t="s">
        <v>22</v>
      </c>
      <c r="F702" s="79" t="s">
        <v>61</v>
      </c>
      <c r="G702" s="79">
        <v>280</v>
      </c>
      <c r="H702" s="79">
        <v>0.35</v>
      </c>
      <c r="I702" s="79">
        <f t="shared" si="10"/>
        <v>98</v>
      </c>
      <c r="J702" s="79" t="s">
        <v>3982</v>
      </c>
      <c r="K702" s="79">
        <v>140</v>
      </c>
      <c r="L702" s="79"/>
      <c r="M702" s="79" t="s">
        <v>213</v>
      </c>
      <c r="N702" s="37"/>
      <c r="O702" s="195"/>
      <c r="P702" s="195"/>
    </row>
    <row r="703" ht="26" customHeight="1" spans="1:16">
      <c r="A703" s="37">
        <v>699</v>
      </c>
      <c r="B703" s="79" t="s">
        <v>2269</v>
      </c>
      <c r="C703" s="79"/>
      <c r="D703" s="79" t="s">
        <v>3835</v>
      </c>
      <c r="E703" s="79" t="s">
        <v>22</v>
      </c>
      <c r="F703" s="79" t="s">
        <v>27</v>
      </c>
      <c r="G703" s="79">
        <v>2</v>
      </c>
      <c r="H703" s="79">
        <v>15</v>
      </c>
      <c r="I703" s="79">
        <f t="shared" si="10"/>
        <v>30</v>
      </c>
      <c r="J703" s="79" t="s">
        <v>3982</v>
      </c>
      <c r="K703" s="79">
        <v>140</v>
      </c>
      <c r="L703" s="79"/>
      <c r="M703" s="79" t="s">
        <v>213</v>
      </c>
      <c r="N703" s="37"/>
      <c r="O703" s="195"/>
      <c r="P703" s="195"/>
    </row>
    <row r="704" ht="26" customHeight="1" spans="1:16">
      <c r="A704" s="37">
        <v>700</v>
      </c>
      <c r="B704" s="79" t="s">
        <v>3987</v>
      </c>
      <c r="C704" s="79"/>
      <c r="D704" s="79" t="s">
        <v>664</v>
      </c>
      <c r="E704" s="79" t="s">
        <v>22</v>
      </c>
      <c r="F704" s="79" t="s">
        <v>3988</v>
      </c>
      <c r="G704" s="79">
        <v>30</v>
      </c>
      <c r="H704" s="79">
        <v>3</v>
      </c>
      <c r="I704" s="79">
        <f t="shared" si="10"/>
        <v>90</v>
      </c>
      <c r="J704" s="79" t="s">
        <v>3982</v>
      </c>
      <c r="K704" s="79">
        <v>140</v>
      </c>
      <c r="L704" s="79"/>
      <c r="M704" s="79" t="s">
        <v>213</v>
      </c>
      <c r="N704" s="37"/>
      <c r="O704" s="195"/>
      <c r="P704" s="195"/>
    </row>
    <row r="705" ht="26" customHeight="1" spans="1:16">
      <c r="A705" s="37">
        <v>701</v>
      </c>
      <c r="B705" s="79" t="s">
        <v>3989</v>
      </c>
      <c r="C705" s="79"/>
      <c r="D705" s="79" t="s">
        <v>665</v>
      </c>
      <c r="E705" s="79" t="s">
        <v>22</v>
      </c>
      <c r="F705" s="79" t="s">
        <v>3988</v>
      </c>
      <c r="G705" s="79">
        <v>30</v>
      </c>
      <c r="H705" s="79">
        <v>3</v>
      </c>
      <c r="I705" s="79">
        <f t="shared" si="10"/>
        <v>90</v>
      </c>
      <c r="J705" s="79" t="s">
        <v>3982</v>
      </c>
      <c r="K705" s="79">
        <v>140</v>
      </c>
      <c r="L705" s="79"/>
      <c r="M705" s="79" t="s">
        <v>213</v>
      </c>
      <c r="N705" s="37"/>
      <c r="O705" s="195"/>
      <c r="P705" s="195"/>
    </row>
    <row r="706" ht="26" customHeight="1" spans="1:16">
      <c r="A706" s="37">
        <v>702</v>
      </c>
      <c r="B706" s="79" t="s">
        <v>3990</v>
      </c>
      <c r="C706" s="79"/>
      <c r="D706" s="79" t="s">
        <v>3991</v>
      </c>
      <c r="E706" s="79" t="s">
        <v>22</v>
      </c>
      <c r="F706" s="79" t="s">
        <v>32</v>
      </c>
      <c r="G706" s="79">
        <v>2</v>
      </c>
      <c r="H706" s="79">
        <v>120</v>
      </c>
      <c r="I706" s="79">
        <f t="shared" si="10"/>
        <v>240</v>
      </c>
      <c r="J706" s="79" t="s">
        <v>3982</v>
      </c>
      <c r="K706" s="79">
        <v>140</v>
      </c>
      <c r="L706" s="79"/>
      <c r="M706" s="79" t="s">
        <v>213</v>
      </c>
      <c r="N706" s="37"/>
      <c r="O706" s="195"/>
      <c r="P706" s="195"/>
    </row>
    <row r="707" ht="26" customHeight="1" spans="1:16">
      <c r="A707" s="37">
        <v>703</v>
      </c>
      <c r="B707" s="79" t="s">
        <v>3992</v>
      </c>
      <c r="C707" s="79"/>
      <c r="D707" s="79" t="s">
        <v>3993</v>
      </c>
      <c r="E707" s="79" t="s">
        <v>22</v>
      </c>
      <c r="F707" s="79" t="s">
        <v>32</v>
      </c>
      <c r="G707" s="79">
        <v>2</v>
      </c>
      <c r="H707" s="79">
        <v>98</v>
      </c>
      <c r="I707" s="79">
        <f t="shared" si="10"/>
        <v>196</v>
      </c>
      <c r="J707" s="79" t="s">
        <v>3982</v>
      </c>
      <c r="K707" s="79">
        <v>140</v>
      </c>
      <c r="L707" s="79"/>
      <c r="M707" s="79" t="s">
        <v>213</v>
      </c>
      <c r="N707" s="37"/>
      <c r="O707" s="195"/>
      <c r="P707" s="195"/>
    </row>
    <row r="708" ht="26" customHeight="1" spans="1:16">
      <c r="A708" s="37">
        <v>704</v>
      </c>
      <c r="B708" s="79" t="s">
        <v>3994</v>
      </c>
      <c r="C708" s="79"/>
      <c r="D708" s="79" t="s">
        <v>3995</v>
      </c>
      <c r="E708" s="79" t="s">
        <v>22</v>
      </c>
      <c r="F708" s="79" t="s">
        <v>618</v>
      </c>
      <c r="G708" s="79">
        <v>10</v>
      </c>
      <c r="H708" s="79">
        <v>27</v>
      </c>
      <c r="I708" s="79">
        <f t="shared" si="10"/>
        <v>270</v>
      </c>
      <c r="J708" s="79" t="s">
        <v>3982</v>
      </c>
      <c r="K708" s="79">
        <v>140</v>
      </c>
      <c r="L708" s="79"/>
      <c r="M708" s="79" t="s">
        <v>213</v>
      </c>
      <c r="N708" s="37"/>
      <c r="O708" s="195"/>
      <c r="P708" s="195"/>
    </row>
    <row r="709" ht="26" customHeight="1" spans="1:16">
      <c r="A709" s="37">
        <v>705</v>
      </c>
      <c r="B709" s="79" t="s">
        <v>3996</v>
      </c>
      <c r="C709" s="79"/>
      <c r="D709" s="79" t="s">
        <v>3997</v>
      </c>
      <c r="E709" s="79" t="s">
        <v>22</v>
      </c>
      <c r="F709" s="79" t="s">
        <v>137</v>
      </c>
      <c r="G709" s="79">
        <v>15</v>
      </c>
      <c r="H709" s="79">
        <v>60</v>
      </c>
      <c r="I709" s="79">
        <f t="shared" ref="I709:I772" si="11">G709*H709</f>
        <v>900</v>
      </c>
      <c r="J709" s="79" t="s">
        <v>3337</v>
      </c>
      <c r="K709" s="79">
        <v>130</v>
      </c>
      <c r="L709" s="79"/>
      <c r="M709" s="79" t="s">
        <v>213</v>
      </c>
      <c r="N709" s="37"/>
      <c r="O709" s="195"/>
      <c r="P709" s="195"/>
    </row>
    <row r="710" ht="26" customHeight="1" spans="1:16">
      <c r="A710" s="37">
        <v>706</v>
      </c>
      <c r="B710" s="79" t="s">
        <v>3998</v>
      </c>
      <c r="C710" s="79"/>
      <c r="D710" s="79" t="s">
        <v>3999</v>
      </c>
      <c r="E710" s="79" t="s">
        <v>22</v>
      </c>
      <c r="F710" s="79" t="s">
        <v>210</v>
      </c>
      <c r="G710" s="79">
        <v>20</v>
      </c>
      <c r="H710" s="79">
        <v>34</v>
      </c>
      <c r="I710" s="79">
        <f t="shared" si="11"/>
        <v>680</v>
      </c>
      <c r="J710" s="79" t="s">
        <v>3337</v>
      </c>
      <c r="K710" s="79">
        <v>130</v>
      </c>
      <c r="L710" s="79"/>
      <c r="M710" s="79" t="s">
        <v>213</v>
      </c>
      <c r="N710" s="37"/>
      <c r="O710" s="195"/>
      <c r="P710" s="195"/>
    </row>
    <row r="711" ht="26" customHeight="1" spans="1:16">
      <c r="A711" s="37">
        <v>707</v>
      </c>
      <c r="B711" s="79" t="s">
        <v>4000</v>
      </c>
      <c r="C711" s="79"/>
      <c r="D711" s="79" t="s">
        <v>4001</v>
      </c>
      <c r="E711" s="79" t="s">
        <v>22</v>
      </c>
      <c r="F711" s="79" t="s">
        <v>210</v>
      </c>
      <c r="G711" s="79">
        <v>15</v>
      </c>
      <c r="H711" s="79">
        <v>48</v>
      </c>
      <c r="I711" s="79">
        <f t="shared" si="11"/>
        <v>720</v>
      </c>
      <c r="J711" s="79" t="s">
        <v>3337</v>
      </c>
      <c r="K711" s="79">
        <v>130</v>
      </c>
      <c r="L711" s="79"/>
      <c r="M711" s="79" t="s">
        <v>213</v>
      </c>
      <c r="N711" s="37"/>
      <c r="O711" s="195"/>
      <c r="P711" s="195"/>
    </row>
    <row r="712" ht="26" customHeight="1" spans="1:16">
      <c r="A712" s="37">
        <v>708</v>
      </c>
      <c r="B712" s="79" t="s">
        <v>4002</v>
      </c>
      <c r="C712" s="79"/>
      <c r="D712" s="79" t="s">
        <v>4003</v>
      </c>
      <c r="E712" s="79" t="s">
        <v>22</v>
      </c>
      <c r="F712" s="79" t="s">
        <v>210</v>
      </c>
      <c r="G712" s="79">
        <v>10</v>
      </c>
      <c r="H712" s="79">
        <v>68</v>
      </c>
      <c r="I712" s="79">
        <f t="shared" si="11"/>
        <v>680</v>
      </c>
      <c r="J712" s="79" t="s">
        <v>3337</v>
      </c>
      <c r="K712" s="79">
        <v>130</v>
      </c>
      <c r="L712" s="79"/>
      <c r="M712" s="79" t="s">
        <v>213</v>
      </c>
      <c r="N712" s="37"/>
      <c r="O712" s="195"/>
      <c r="P712" s="195"/>
    </row>
    <row r="713" ht="26" customHeight="1" spans="1:16">
      <c r="A713" s="37">
        <v>709</v>
      </c>
      <c r="B713" s="79" t="s">
        <v>4004</v>
      </c>
      <c r="C713" s="79"/>
      <c r="D713" s="79" t="s">
        <v>4005</v>
      </c>
      <c r="E713" s="79" t="s">
        <v>22</v>
      </c>
      <c r="F713" s="79" t="s">
        <v>137</v>
      </c>
      <c r="G713" s="79">
        <v>5</v>
      </c>
      <c r="H713" s="79">
        <v>60</v>
      </c>
      <c r="I713" s="79">
        <f t="shared" si="11"/>
        <v>300</v>
      </c>
      <c r="J713" s="79" t="s">
        <v>3337</v>
      </c>
      <c r="K713" s="79">
        <v>130</v>
      </c>
      <c r="L713" s="79"/>
      <c r="M713" s="79" t="s">
        <v>213</v>
      </c>
      <c r="N713" s="37"/>
      <c r="O713" s="195"/>
      <c r="P713" s="195"/>
    </row>
    <row r="714" ht="26" customHeight="1" spans="1:16">
      <c r="A714" s="37">
        <v>710</v>
      </c>
      <c r="B714" s="79" t="s">
        <v>2881</v>
      </c>
      <c r="C714" s="79"/>
      <c r="D714" s="79" t="s">
        <v>4006</v>
      </c>
      <c r="E714" s="79" t="s">
        <v>22</v>
      </c>
      <c r="F714" s="79" t="s">
        <v>210</v>
      </c>
      <c r="G714" s="79">
        <v>10</v>
      </c>
      <c r="H714" s="79">
        <v>34</v>
      </c>
      <c r="I714" s="79">
        <f t="shared" si="11"/>
        <v>340</v>
      </c>
      <c r="J714" s="79" t="s">
        <v>3337</v>
      </c>
      <c r="K714" s="79">
        <v>130</v>
      </c>
      <c r="L714" s="79"/>
      <c r="M714" s="79" t="s">
        <v>213</v>
      </c>
      <c r="N714" s="37"/>
      <c r="O714" s="195"/>
      <c r="P714" s="195"/>
    </row>
    <row r="715" ht="26" customHeight="1" spans="1:16">
      <c r="A715" s="37">
        <v>711</v>
      </c>
      <c r="B715" s="79" t="s">
        <v>4007</v>
      </c>
      <c r="C715" s="79"/>
      <c r="D715" s="79" t="s">
        <v>4008</v>
      </c>
      <c r="E715" s="79" t="s">
        <v>22</v>
      </c>
      <c r="F715" s="79" t="s">
        <v>210</v>
      </c>
      <c r="G715" s="79">
        <v>5</v>
      </c>
      <c r="H715" s="79">
        <v>25</v>
      </c>
      <c r="I715" s="79">
        <f t="shared" si="11"/>
        <v>125</v>
      </c>
      <c r="J715" s="79" t="s">
        <v>3337</v>
      </c>
      <c r="K715" s="79">
        <v>130</v>
      </c>
      <c r="L715" s="79"/>
      <c r="M715" s="79" t="s">
        <v>213</v>
      </c>
      <c r="N715" s="37"/>
      <c r="O715" s="195"/>
      <c r="P715" s="195"/>
    </row>
    <row r="716" ht="26" customHeight="1" spans="1:16">
      <c r="A716" s="37">
        <v>712</v>
      </c>
      <c r="B716" s="79" t="s">
        <v>4009</v>
      </c>
      <c r="C716" s="79"/>
      <c r="D716" s="79" t="s">
        <v>4010</v>
      </c>
      <c r="E716" s="79" t="s">
        <v>22</v>
      </c>
      <c r="F716" s="79" t="s">
        <v>66</v>
      </c>
      <c r="G716" s="79">
        <v>5</v>
      </c>
      <c r="H716" s="79">
        <v>210</v>
      </c>
      <c r="I716" s="79">
        <f t="shared" si="11"/>
        <v>1050</v>
      </c>
      <c r="J716" s="79" t="s">
        <v>3337</v>
      </c>
      <c r="K716" s="79">
        <v>130</v>
      </c>
      <c r="L716" s="79"/>
      <c r="M716" s="79" t="s">
        <v>213</v>
      </c>
      <c r="N716" s="37"/>
      <c r="O716" s="195"/>
      <c r="P716" s="195"/>
    </row>
    <row r="717" ht="26" customHeight="1" spans="1:16">
      <c r="A717" s="37">
        <v>713</v>
      </c>
      <c r="B717" s="79" t="s">
        <v>4011</v>
      </c>
      <c r="C717" s="79"/>
      <c r="D717" s="79" t="s">
        <v>4012</v>
      </c>
      <c r="E717" s="79" t="s">
        <v>22</v>
      </c>
      <c r="F717" s="79" t="s">
        <v>66</v>
      </c>
      <c r="G717" s="79">
        <v>10</v>
      </c>
      <c r="H717" s="79">
        <v>125</v>
      </c>
      <c r="I717" s="79">
        <f t="shared" si="11"/>
        <v>1250</v>
      </c>
      <c r="J717" s="79" t="s">
        <v>3337</v>
      </c>
      <c r="K717" s="79">
        <v>130</v>
      </c>
      <c r="L717" s="79"/>
      <c r="M717" s="79" t="s">
        <v>213</v>
      </c>
      <c r="N717" s="37"/>
      <c r="O717" s="195"/>
      <c r="P717" s="195"/>
    </row>
    <row r="718" ht="26" customHeight="1" spans="1:16">
      <c r="A718" s="37">
        <v>714</v>
      </c>
      <c r="B718" s="79" t="s">
        <v>3981</v>
      </c>
      <c r="C718" s="79"/>
      <c r="D718" s="79" t="s">
        <v>3981</v>
      </c>
      <c r="E718" s="79" t="s">
        <v>22</v>
      </c>
      <c r="F718" s="79" t="s">
        <v>137</v>
      </c>
      <c r="G718" s="79">
        <v>2</v>
      </c>
      <c r="H718" s="79">
        <v>380</v>
      </c>
      <c r="I718" s="79">
        <f t="shared" si="11"/>
        <v>760</v>
      </c>
      <c r="J718" s="79" t="s">
        <v>4013</v>
      </c>
      <c r="K718" s="79">
        <v>120</v>
      </c>
      <c r="L718" s="79"/>
      <c r="M718" s="79" t="s">
        <v>213</v>
      </c>
      <c r="N718" s="37"/>
      <c r="O718" s="195"/>
      <c r="P718" s="195"/>
    </row>
    <row r="719" ht="26" customHeight="1" spans="1:16">
      <c r="A719" s="37">
        <v>715</v>
      </c>
      <c r="B719" s="79" t="s">
        <v>4014</v>
      </c>
      <c r="C719" s="79"/>
      <c r="D719" s="79" t="s">
        <v>4015</v>
      </c>
      <c r="E719" s="79" t="s">
        <v>22</v>
      </c>
      <c r="F719" s="79" t="s">
        <v>61</v>
      </c>
      <c r="G719" s="79">
        <v>300</v>
      </c>
      <c r="H719" s="79">
        <v>0.9</v>
      </c>
      <c r="I719" s="79">
        <f t="shared" si="11"/>
        <v>270</v>
      </c>
      <c r="J719" s="79" t="s">
        <v>4013</v>
      </c>
      <c r="K719" s="79">
        <v>120</v>
      </c>
      <c r="L719" s="79"/>
      <c r="M719" s="79" t="s">
        <v>213</v>
      </c>
      <c r="N719" s="37"/>
      <c r="O719" s="195"/>
      <c r="P719" s="195"/>
    </row>
    <row r="720" ht="26" customHeight="1" spans="1:16">
      <c r="A720" s="37">
        <v>716</v>
      </c>
      <c r="B720" s="79" t="s">
        <v>49</v>
      </c>
      <c r="C720" s="79"/>
      <c r="D720" s="79" t="s">
        <v>4016</v>
      </c>
      <c r="E720" s="79" t="s">
        <v>22</v>
      </c>
      <c r="F720" s="79" t="s">
        <v>210</v>
      </c>
      <c r="G720" s="79">
        <v>2</v>
      </c>
      <c r="H720" s="79">
        <v>96</v>
      </c>
      <c r="I720" s="79">
        <f t="shared" si="11"/>
        <v>192</v>
      </c>
      <c r="J720" s="79" t="s">
        <v>4013</v>
      </c>
      <c r="K720" s="79">
        <v>120</v>
      </c>
      <c r="L720" s="79"/>
      <c r="M720" s="79" t="s">
        <v>213</v>
      </c>
      <c r="N720" s="37"/>
      <c r="O720" s="195"/>
      <c r="P720" s="195"/>
    </row>
    <row r="721" ht="26" customHeight="1" spans="1:16">
      <c r="A721" s="37">
        <v>717</v>
      </c>
      <c r="B721" s="79" t="s">
        <v>4017</v>
      </c>
      <c r="C721" s="79"/>
      <c r="D721" s="79" t="s">
        <v>4018</v>
      </c>
      <c r="E721" s="79" t="s">
        <v>22</v>
      </c>
      <c r="F721" s="79" t="s">
        <v>61</v>
      </c>
      <c r="G721" s="79">
        <v>300</v>
      </c>
      <c r="H721" s="79">
        <v>3</v>
      </c>
      <c r="I721" s="79">
        <f t="shared" si="11"/>
        <v>900</v>
      </c>
      <c r="J721" s="79" t="s">
        <v>4013</v>
      </c>
      <c r="K721" s="79">
        <v>120</v>
      </c>
      <c r="L721" s="79"/>
      <c r="M721" s="79" t="s">
        <v>213</v>
      </c>
      <c r="N721" s="37"/>
      <c r="O721" s="195"/>
      <c r="P721" s="195"/>
    </row>
    <row r="722" ht="26" customHeight="1" spans="1:16">
      <c r="A722" s="37">
        <v>718</v>
      </c>
      <c r="B722" s="79" t="s">
        <v>4019</v>
      </c>
      <c r="C722" s="79"/>
      <c r="D722" s="79" t="s">
        <v>4020</v>
      </c>
      <c r="E722" s="79" t="s">
        <v>22</v>
      </c>
      <c r="F722" s="79" t="s">
        <v>973</v>
      </c>
      <c r="G722" s="79">
        <v>300</v>
      </c>
      <c r="H722" s="79">
        <v>2</v>
      </c>
      <c r="I722" s="79">
        <f t="shared" si="11"/>
        <v>600</v>
      </c>
      <c r="J722" s="79" t="s">
        <v>4013</v>
      </c>
      <c r="K722" s="79">
        <v>120</v>
      </c>
      <c r="L722" s="79"/>
      <c r="M722" s="79" t="s">
        <v>213</v>
      </c>
      <c r="N722" s="37"/>
      <c r="O722" s="195"/>
      <c r="P722" s="195"/>
    </row>
    <row r="723" ht="26" customHeight="1" spans="1:16">
      <c r="A723" s="37">
        <v>719</v>
      </c>
      <c r="B723" s="79" t="s">
        <v>4019</v>
      </c>
      <c r="C723" s="79"/>
      <c r="D723" s="79" t="s">
        <v>4021</v>
      </c>
      <c r="E723" s="79" t="s">
        <v>22</v>
      </c>
      <c r="F723" s="79" t="s">
        <v>973</v>
      </c>
      <c r="G723" s="79">
        <v>300</v>
      </c>
      <c r="H723" s="79">
        <v>2</v>
      </c>
      <c r="I723" s="79">
        <f t="shared" si="11"/>
        <v>600</v>
      </c>
      <c r="J723" s="79" t="s">
        <v>4013</v>
      </c>
      <c r="K723" s="79">
        <v>120</v>
      </c>
      <c r="L723" s="79"/>
      <c r="M723" s="79" t="s">
        <v>213</v>
      </c>
      <c r="N723" s="37"/>
      <c r="O723" s="195"/>
      <c r="P723" s="195"/>
    </row>
    <row r="724" ht="26" customHeight="1" spans="1:16">
      <c r="A724" s="37">
        <v>720</v>
      </c>
      <c r="B724" s="79" t="s">
        <v>4022</v>
      </c>
      <c r="C724" s="79"/>
      <c r="D724" s="79" t="s">
        <v>4023</v>
      </c>
      <c r="E724" s="79" t="s">
        <v>22</v>
      </c>
      <c r="F724" s="79" t="s">
        <v>178</v>
      </c>
      <c r="G724" s="79">
        <v>2</v>
      </c>
      <c r="H724" s="79">
        <v>600</v>
      </c>
      <c r="I724" s="79">
        <f t="shared" si="11"/>
        <v>1200</v>
      </c>
      <c r="J724" s="79" t="s">
        <v>4013</v>
      </c>
      <c r="K724" s="79">
        <v>120</v>
      </c>
      <c r="L724" s="79"/>
      <c r="M724" s="79" t="s">
        <v>213</v>
      </c>
      <c r="N724" s="37"/>
      <c r="O724" s="195"/>
      <c r="P724" s="195"/>
    </row>
    <row r="725" ht="26" customHeight="1" spans="1:16">
      <c r="A725" s="37">
        <v>721</v>
      </c>
      <c r="B725" s="79" t="s">
        <v>4022</v>
      </c>
      <c r="C725" s="79"/>
      <c r="D725" s="79" t="s">
        <v>4024</v>
      </c>
      <c r="E725" s="79" t="s">
        <v>22</v>
      </c>
      <c r="F725" s="79" t="s">
        <v>178</v>
      </c>
      <c r="G725" s="79">
        <v>2</v>
      </c>
      <c r="H725" s="79">
        <v>610</v>
      </c>
      <c r="I725" s="79">
        <f t="shared" si="11"/>
        <v>1220</v>
      </c>
      <c r="J725" s="79" t="s">
        <v>4013</v>
      </c>
      <c r="K725" s="79">
        <v>120</v>
      </c>
      <c r="L725" s="79"/>
      <c r="M725" s="79" t="s">
        <v>213</v>
      </c>
      <c r="N725" s="37"/>
      <c r="O725" s="195"/>
      <c r="P725" s="195"/>
    </row>
    <row r="726" ht="26" customHeight="1" spans="1:16">
      <c r="A726" s="37">
        <v>722</v>
      </c>
      <c r="B726" s="79" t="s">
        <v>4025</v>
      </c>
      <c r="C726" s="79"/>
      <c r="D726" s="79" t="s">
        <v>4026</v>
      </c>
      <c r="E726" s="79" t="s">
        <v>22</v>
      </c>
      <c r="F726" s="79" t="s">
        <v>45</v>
      </c>
      <c r="G726" s="79">
        <v>2</v>
      </c>
      <c r="H726" s="79">
        <v>298</v>
      </c>
      <c r="I726" s="79">
        <f t="shared" si="11"/>
        <v>596</v>
      </c>
      <c r="J726" s="79" t="s">
        <v>4013</v>
      </c>
      <c r="K726" s="79">
        <v>120</v>
      </c>
      <c r="L726" s="79"/>
      <c r="M726" s="79" t="s">
        <v>213</v>
      </c>
      <c r="N726" s="37"/>
      <c r="O726" s="195"/>
      <c r="P726" s="195"/>
    </row>
    <row r="727" ht="26" customHeight="1" spans="1:16">
      <c r="A727" s="37">
        <v>723</v>
      </c>
      <c r="B727" s="79" t="s">
        <v>4027</v>
      </c>
      <c r="C727" s="79"/>
      <c r="D727" s="79" t="s">
        <v>4028</v>
      </c>
      <c r="E727" s="79" t="s">
        <v>22</v>
      </c>
      <c r="F727" s="79" t="s">
        <v>32</v>
      </c>
      <c r="G727" s="79">
        <v>2</v>
      </c>
      <c r="H727" s="79">
        <v>280</v>
      </c>
      <c r="I727" s="79">
        <f t="shared" si="11"/>
        <v>560</v>
      </c>
      <c r="J727" s="79" t="s">
        <v>4013</v>
      </c>
      <c r="K727" s="79">
        <v>120</v>
      </c>
      <c r="L727" s="79"/>
      <c r="M727" s="79" t="s">
        <v>213</v>
      </c>
      <c r="N727" s="37"/>
      <c r="O727" s="195"/>
      <c r="P727" s="195"/>
    </row>
    <row r="728" ht="26" customHeight="1" spans="1:16">
      <c r="A728" s="37">
        <v>724</v>
      </c>
      <c r="B728" s="79" t="s">
        <v>4029</v>
      </c>
      <c r="C728" s="79"/>
      <c r="D728" s="79" t="s">
        <v>2721</v>
      </c>
      <c r="E728" s="79" t="s">
        <v>22</v>
      </c>
      <c r="F728" s="79" t="s">
        <v>118</v>
      </c>
      <c r="G728" s="79">
        <v>4</v>
      </c>
      <c r="H728" s="79">
        <v>70</v>
      </c>
      <c r="I728" s="79">
        <f t="shared" si="11"/>
        <v>280</v>
      </c>
      <c r="J728" s="79" t="s">
        <v>4013</v>
      </c>
      <c r="K728" s="79">
        <v>120</v>
      </c>
      <c r="L728" s="79"/>
      <c r="M728" s="79" t="s">
        <v>213</v>
      </c>
      <c r="N728" s="37"/>
      <c r="O728" s="195"/>
      <c r="P728" s="195"/>
    </row>
    <row r="729" ht="26" customHeight="1" spans="1:16">
      <c r="A729" s="37">
        <v>725</v>
      </c>
      <c r="B729" s="79" t="s">
        <v>4030</v>
      </c>
      <c r="C729" s="79"/>
      <c r="D729" s="79" t="s">
        <v>4031</v>
      </c>
      <c r="E729" s="79" t="s">
        <v>22</v>
      </c>
      <c r="F729" s="79" t="s">
        <v>32</v>
      </c>
      <c r="G729" s="79">
        <v>2</v>
      </c>
      <c r="H729" s="79">
        <v>55</v>
      </c>
      <c r="I729" s="79">
        <f t="shared" si="11"/>
        <v>110</v>
      </c>
      <c r="J729" s="79" t="s">
        <v>4013</v>
      </c>
      <c r="K729" s="79">
        <v>120</v>
      </c>
      <c r="L729" s="79"/>
      <c r="M729" s="79" t="s">
        <v>213</v>
      </c>
      <c r="N729" s="37"/>
      <c r="O729" s="195"/>
      <c r="P729" s="195"/>
    </row>
    <row r="730" ht="26" customHeight="1" spans="1:16">
      <c r="A730" s="37">
        <v>726</v>
      </c>
      <c r="B730" s="79" t="s">
        <v>4032</v>
      </c>
      <c r="C730" s="79"/>
      <c r="D730" s="79" t="s">
        <v>4033</v>
      </c>
      <c r="E730" s="79" t="s">
        <v>22</v>
      </c>
      <c r="F730" s="79" t="s">
        <v>32</v>
      </c>
      <c r="G730" s="79">
        <v>2</v>
      </c>
      <c r="H730" s="79">
        <v>55</v>
      </c>
      <c r="I730" s="79">
        <f t="shared" si="11"/>
        <v>110</v>
      </c>
      <c r="J730" s="79" t="s">
        <v>4013</v>
      </c>
      <c r="K730" s="79">
        <v>120</v>
      </c>
      <c r="L730" s="79"/>
      <c r="M730" s="79" t="s">
        <v>213</v>
      </c>
      <c r="N730" s="37"/>
      <c r="O730" s="195"/>
      <c r="P730" s="195"/>
    </row>
    <row r="731" ht="26" customHeight="1" spans="1:16">
      <c r="A731" s="37">
        <v>727</v>
      </c>
      <c r="B731" s="79" t="s">
        <v>4034</v>
      </c>
      <c r="C731" s="79"/>
      <c r="D731" s="79" t="s">
        <v>4035</v>
      </c>
      <c r="E731" s="79" t="s">
        <v>22</v>
      </c>
      <c r="F731" s="79" t="s">
        <v>32</v>
      </c>
      <c r="G731" s="79">
        <v>2</v>
      </c>
      <c r="H731" s="79">
        <v>55</v>
      </c>
      <c r="I731" s="79">
        <f t="shared" si="11"/>
        <v>110</v>
      </c>
      <c r="J731" s="79" t="s">
        <v>4013</v>
      </c>
      <c r="K731" s="79">
        <v>120</v>
      </c>
      <c r="L731" s="79"/>
      <c r="M731" s="79" t="s">
        <v>213</v>
      </c>
      <c r="N731" s="37"/>
      <c r="O731" s="195"/>
      <c r="P731" s="195"/>
    </row>
    <row r="732" ht="26" customHeight="1" spans="1:16">
      <c r="A732" s="37">
        <v>728</v>
      </c>
      <c r="B732" s="79" t="s">
        <v>49</v>
      </c>
      <c r="C732" s="79"/>
      <c r="D732" s="79" t="s">
        <v>4036</v>
      </c>
      <c r="E732" s="79" t="s">
        <v>22</v>
      </c>
      <c r="F732" s="79" t="s">
        <v>210</v>
      </c>
      <c r="G732" s="79">
        <v>2</v>
      </c>
      <c r="H732" s="79">
        <v>96</v>
      </c>
      <c r="I732" s="79">
        <f t="shared" si="11"/>
        <v>192</v>
      </c>
      <c r="J732" s="79" t="s">
        <v>4013</v>
      </c>
      <c r="K732" s="79">
        <v>120</v>
      </c>
      <c r="L732" s="79"/>
      <c r="M732" s="79" t="s">
        <v>213</v>
      </c>
      <c r="N732" s="37"/>
      <c r="O732" s="195"/>
      <c r="P732" s="195"/>
    </row>
    <row r="733" ht="26" customHeight="1" spans="1:16">
      <c r="A733" s="37">
        <v>729</v>
      </c>
      <c r="B733" s="79" t="s">
        <v>4022</v>
      </c>
      <c r="C733" s="79"/>
      <c r="D733" s="79" t="s">
        <v>4037</v>
      </c>
      <c r="E733" s="79" t="s">
        <v>22</v>
      </c>
      <c r="F733" s="79" t="s">
        <v>61</v>
      </c>
      <c r="G733" s="79">
        <v>2500</v>
      </c>
      <c r="H733" s="79">
        <v>0.9</v>
      </c>
      <c r="I733" s="79">
        <f t="shared" si="11"/>
        <v>2250</v>
      </c>
      <c r="J733" s="79" t="s">
        <v>4013</v>
      </c>
      <c r="K733" s="79">
        <v>120</v>
      </c>
      <c r="L733" s="79"/>
      <c r="M733" s="79" t="s">
        <v>213</v>
      </c>
      <c r="N733" s="37"/>
      <c r="O733" s="195"/>
      <c r="P733" s="195"/>
    </row>
    <row r="734" ht="26" customHeight="1" spans="1:16">
      <c r="A734" s="37">
        <v>730</v>
      </c>
      <c r="B734" s="79" t="s">
        <v>4022</v>
      </c>
      <c r="C734" s="79"/>
      <c r="D734" s="79" t="s">
        <v>4038</v>
      </c>
      <c r="E734" s="79" t="s">
        <v>22</v>
      </c>
      <c r="F734" s="79" t="s">
        <v>61</v>
      </c>
      <c r="G734" s="79">
        <v>500</v>
      </c>
      <c r="H734" s="79">
        <v>0.6</v>
      </c>
      <c r="I734" s="79">
        <f t="shared" si="11"/>
        <v>300</v>
      </c>
      <c r="J734" s="79" t="s">
        <v>4013</v>
      </c>
      <c r="K734" s="79">
        <v>120</v>
      </c>
      <c r="L734" s="79"/>
      <c r="M734" s="79" t="s">
        <v>213</v>
      </c>
      <c r="N734" s="37"/>
      <c r="O734" s="195"/>
      <c r="P734" s="195"/>
    </row>
    <row r="735" ht="26" customHeight="1" spans="1:16">
      <c r="A735" s="37">
        <v>731</v>
      </c>
      <c r="B735" s="79" t="s">
        <v>4022</v>
      </c>
      <c r="C735" s="79"/>
      <c r="D735" s="79" t="s">
        <v>4039</v>
      </c>
      <c r="E735" s="79" t="s">
        <v>22</v>
      </c>
      <c r="F735" s="79" t="s">
        <v>61</v>
      </c>
      <c r="G735" s="79">
        <v>500</v>
      </c>
      <c r="H735" s="79">
        <v>0.3</v>
      </c>
      <c r="I735" s="79">
        <f t="shared" si="11"/>
        <v>150</v>
      </c>
      <c r="J735" s="79" t="s">
        <v>4013</v>
      </c>
      <c r="K735" s="79">
        <v>120</v>
      </c>
      <c r="L735" s="79"/>
      <c r="M735" s="79" t="s">
        <v>213</v>
      </c>
      <c r="N735" s="37"/>
      <c r="O735" s="195"/>
      <c r="P735" s="195"/>
    </row>
    <row r="736" ht="26" customHeight="1" spans="1:16">
      <c r="A736" s="37">
        <v>732</v>
      </c>
      <c r="B736" s="79" t="s">
        <v>4040</v>
      </c>
      <c r="C736" s="79"/>
      <c r="D736" s="79" t="s">
        <v>4041</v>
      </c>
      <c r="E736" s="79" t="s">
        <v>22</v>
      </c>
      <c r="F736" s="79" t="s">
        <v>4042</v>
      </c>
      <c r="G736" s="79">
        <v>5</v>
      </c>
      <c r="H736" s="79">
        <v>75</v>
      </c>
      <c r="I736" s="79">
        <f t="shared" si="11"/>
        <v>375</v>
      </c>
      <c r="J736" s="79" t="s">
        <v>4013</v>
      </c>
      <c r="K736" s="79">
        <v>120</v>
      </c>
      <c r="L736" s="79"/>
      <c r="M736" s="79" t="s">
        <v>213</v>
      </c>
      <c r="N736" s="37"/>
      <c r="O736" s="195"/>
      <c r="P736" s="195"/>
    </row>
    <row r="737" ht="26" customHeight="1" spans="1:16">
      <c r="A737" s="37">
        <v>733</v>
      </c>
      <c r="B737" s="79" t="s">
        <v>4040</v>
      </c>
      <c r="C737" s="79"/>
      <c r="D737" s="79" t="s">
        <v>4043</v>
      </c>
      <c r="E737" s="79" t="s">
        <v>22</v>
      </c>
      <c r="F737" s="79" t="s">
        <v>118</v>
      </c>
      <c r="G737" s="79">
        <v>24</v>
      </c>
      <c r="H737" s="79">
        <v>2.5</v>
      </c>
      <c r="I737" s="79">
        <f t="shared" si="11"/>
        <v>60</v>
      </c>
      <c r="J737" s="79" t="s">
        <v>4013</v>
      </c>
      <c r="K737" s="79">
        <v>120</v>
      </c>
      <c r="L737" s="79"/>
      <c r="M737" s="79" t="s">
        <v>213</v>
      </c>
      <c r="N737" s="37"/>
      <c r="O737" s="195"/>
      <c r="P737" s="195"/>
    </row>
    <row r="738" ht="26" customHeight="1" spans="1:16">
      <c r="A738" s="37">
        <v>734</v>
      </c>
      <c r="B738" s="79" t="s">
        <v>4040</v>
      </c>
      <c r="C738" s="79"/>
      <c r="D738" s="79" t="s">
        <v>4043</v>
      </c>
      <c r="E738" s="79" t="s">
        <v>22</v>
      </c>
      <c r="F738" s="79" t="s">
        <v>118</v>
      </c>
      <c r="G738" s="79">
        <v>24</v>
      </c>
      <c r="H738" s="79">
        <v>2.5</v>
      </c>
      <c r="I738" s="79">
        <f t="shared" si="11"/>
        <v>60</v>
      </c>
      <c r="J738" s="79" t="s">
        <v>4013</v>
      </c>
      <c r="K738" s="79">
        <v>120</v>
      </c>
      <c r="L738" s="79"/>
      <c r="M738" s="79" t="s">
        <v>213</v>
      </c>
      <c r="N738" s="37"/>
      <c r="O738" s="195"/>
      <c r="P738" s="195"/>
    </row>
    <row r="739" ht="26" customHeight="1" spans="1:16">
      <c r="A739" s="37">
        <v>735</v>
      </c>
      <c r="B739" s="79" t="s">
        <v>4044</v>
      </c>
      <c r="C739" s="79"/>
      <c r="D739" s="79" t="s">
        <v>4045</v>
      </c>
      <c r="E739" s="79" t="s">
        <v>22</v>
      </c>
      <c r="F739" s="79" t="s">
        <v>32</v>
      </c>
      <c r="G739" s="79">
        <v>6</v>
      </c>
      <c r="H739" s="79">
        <v>70</v>
      </c>
      <c r="I739" s="79">
        <f t="shared" si="11"/>
        <v>420</v>
      </c>
      <c r="J739" s="79" t="s">
        <v>3377</v>
      </c>
      <c r="K739" s="79">
        <v>159</v>
      </c>
      <c r="L739" s="79"/>
      <c r="M739" s="79" t="s">
        <v>213</v>
      </c>
      <c r="N739" s="37"/>
      <c r="O739" s="195"/>
      <c r="P739" s="195"/>
    </row>
    <row r="740" ht="26" customHeight="1" spans="1:16">
      <c r="A740" s="37">
        <v>736</v>
      </c>
      <c r="B740" s="79" t="s">
        <v>4046</v>
      </c>
      <c r="C740" s="79"/>
      <c r="D740" s="79" t="s">
        <v>3563</v>
      </c>
      <c r="E740" s="79" t="s">
        <v>22</v>
      </c>
      <c r="F740" s="79" t="s">
        <v>45</v>
      </c>
      <c r="G740" s="79">
        <v>2</v>
      </c>
      <c r="H740" s="79">
        <v>20</v>
      </c>
      <c r="I740" s="79">
        <f t="shared" si="11"/>
        <v>40</v>
      </c>
      <c r="J740" s="79" t="s">
        <v>3377</v>
      </c>
      <c r="K740" s="79">
        <v>159</v>
      </c>
      <c r="L740" s="79"/>
      <c r="M740" s="79" t="s">
        <v>213</v>
      </c>
      <c r="N740" s="37"/>
      <c r="O740" s="195"/>
      <c r="P740" s="195"/>
    </row>
    <row r="741" ht="26" customHeight="1" spans="1:16">
      <c r="A741" s="37">
        <v>737</v>
      </c>
      <c r="B741" s="79" t="s">
        <v>2780</v>
      </c>
      <c r="C741" s="79"/>
      <c r="D741" s="79" t="s">
        <v>4047</v>
      </c>
      <c r="E741" s="79" t="s">
        <v>22</v>
      </c>
      <c r="F741" s="79" t="s">
        <v>45</v>
      </c>
      <c r="G741" s="79">
        <v>4</v>
      </c>
      <c r="H741" s="79">
        <v>10</v>
      </c>
      <c r="I741" s="79">
        <f t="shared" si="11"/>
        <v>40</v>
      </c>
      <c r="J741" s="79" t="s">
        <v>3595</v>
      </c>
      <c r="K741" s="79">
        <v>440</v>
      </c>
      <c r="L741" s="79"/>
      <c r="M741" s="79" t="s">
        <v>213</v>
      </c>
      <c r="N741" s="37"/>
      <c r="O741" s="195"/>
      <c r="P741" s="195"/>
    </row>
    <row r="742" ht="26" customHeight="1" spans="1:16">
      <c r="A742" s="37">
        <v>738</v>
      </c>
      <c r="B742" s="79" t="s">
        <v>4048</v>
      </c>
      <c r="C742" s="79"/>
      <c r="D742" s="79" t="s">
        <v>4047</v>
      </c>
      <c r="E742" s="79" t="s">
        <v>22</v>
      </c>
      <c r="F742" s="79" t="s">
        <v>23</v>
      </c>
      <c r="G742" s="79">
        <v>2</v>
      </c>
      <c r="H742" s="79">
        <v>10</v>
      </c>
      <c r="I742" s="79">
        <f t="shared" si="11"/>
        <v>20</v>
      </c>
      <c r="J742" s="79" t="s">
        <v>3595</v>
      </c>
      <c r="K742" s="79">
        <v>440</v>
      </c>
      <c r="L742" s="79"/>
      <c r="M742" s="79" t="s">
        <v>213</v>
      </c>
      <c r="N742" s="37"/>
      <c r="O742" s="195"/>
      <c r="P742" s="195"/>
    </row>
    <row r="743" ht="26" customHeight="1" spans="1:16">
      <c r="A743" s="37">
        <v>739</v>
      </c>
      <c r="B743" s="79" t="s">
        <v>4049</v>
      </c>
      <c r="C743" s="79"/>
      <c r="D743" s="79" t="s">
        <v>4050</v>
      </c>
      <c r="E743" s="79" t="s">
        <v>22</v>
      </c>
      <c r="F743" s="79" t="s">
        <v>58</v>
      </c>
      <c r="G743" s="79">
        <v>2</v>
      </c>
      <c r="H743" s="79">
        <v>680</v>
      </c>
      <c r="I743" s="79">
        <f t="shared" si="11"/>
        <v>1360</v>
      </c>
      <c r="J743" s="79" t="s">
        <v>3595</v>
      </c>
      <c r="K743" s="79">
        <v>440</v>
      </c>
      <c r="L743" s="79"/>
      <c r="M743" s="79" t="s">
        <v>213</v>
      </c>
      <c r="N743" s="37"/>
      <c r="O743" s="195"/>
      <c r="P743" s="195"/>
    </row>
    <row r="744" ht="26" customHeight="1" spans="1:16">
      <c r="A744" s="37">
        <v>740</v>
      </c>
      <c r="B744" s="79" t="s">
        <v>4051</v>
      </c>
      <c r="C744" s="79"/>
      <c r="D744" s="79" t="s">
        <v>4052</v>
      </c>
      <c r="E744" s="79" t="s">
        <v>22</v>
      </c>
      <c r="F744" s="79" t="s">
        <v>137</v>
      </c>
      <c r="G744" s="79">
        <v>1</v>
      </c>
      <c r="H744" s="79">
        <v>245</v>
      </c>
      <c r="I744" s="79">
        <f t="shared" si="11"/>
        <v>245</v>
      </c>
      <c r="J744" s="79" t="s">
        <v>3366</v>
      </c>
      <c r="K744" s="79">
        <v>206</v>
      </c>
      <c r="L744" s="79"/>
      <c r="M744" s="79" t="s">
        <v>213</v>
      </c>
      <c r="N744" s="37"/>
      <c r="O744" s="195"/>
      <c r="P744" s="195"/>
    </row>
    <row r="745" ht="26" customHeight="1" spans="1:16">
      <c r="A745" s="37">
        <v>741</v>
      </c>
      <c r="B745" s="79" t="s">
        <v>4053</v>
      </c>
      <c r="C745" s="79"/>
      <c r="D745" s="79" t="s">
        <v>4047</v>
      </c>
      <c r="E745" s="79" t="s">
        <v>22</v>
      </c>
      <c r="F745" s="79" t="s">
        <v>45</v>
      </c>
      <c r="G745" s="79">
        <v>4</v>
      </c>
      <c r="H745" s="79">
        <v>20</v>
      </c>
      <c r="I745" s="79">
        <f t="shared" si="11"/>
        <v>80</v>
      </c>
      <c r="J745" s="79" t="s">
        <v>3595</v>
      </c>
      <c r="K745" s="79">
        <v>440</v>
      </c>
      <c r="L745" s="79"/>
      <c r="M745" s="79" t="s">
        <v>213</v>
      </c>
      <c r="N745" s="37"/>
      <c r="O745" s="195"/>
      <c r="P745" s="195"/>
    </row>
    <row r="746" ht="26" customHeight="1" spans="1:16">
      <c r="A746" s="37">
        <v>742</v>
      </c>
      <c r="B746" s="79" t="s">
        <v>4054</v>
      </c>
      <c r="C746" s="79"/>
      <c r="D746" s="79" t="s">
        <v>4055</v>
      </c>
      <c r="E746" s="79" t="s">
        <v>22</v>
      </c>
      <c r="F746" s="79" t="s">
        <v>204</v>
      </c>
      <c r="G746" s="79">
        <v>2</v>
      </c>
      <c r="H746" s="79">
        <v>40</v>
      </c>
      <c r="I746" s="79">
        <f t="shared" si="11"/>
        <v>80</v>
      </c>
      <c r="J746" s="79" t="s">
        <v>3377</v>
      </c>
      <c r="K746" s="79">
        <v>159</v>
      </c>
      <c r="L746" s="79"/>
      <c r="M746" s="79" t="s">
        <v>213</v>
      </c>
      <c r="N746" s="37"/>
      <c r="O746" s="195"/>
      <c r="P746" s="195"/>
    </row>
    <row r="747" ht="26" customHeight="1" spans="1:16">
      <c r="A747" s="37">
        <v>743</v>
      </c>
      <c r="B747" s="79" t="s">
        <v>1662</v>
      </c>
      <c r="C747" s="79"/>
      <c r="D747" s="79" t="s">
        <v>3833</v>
      </c>
      <c r="E747" s="79" t="s">
        <v>22</v>
      </c>
      <c r="F747" s="79" t="s">
        <v>674</v>
      </c>
      <c r="G747" s="79">
        <v>1</v>
      </c>
      <c r="H747" s="79">
        <v>35</v>
      </c>
      <c r="I747" s="79">
        <f t="shared" si="11"/>
        <v>35</v>
      </c>
      <c r="J747" s="79" t="s">
        <v>3377</v>
      </c>
      <c r="K747" s="79">
        <v>159</v>
      </c>
      <c r="L747" s="79"/>
      <c r="M747" s="79" t="s">
        <v>213</v>
      </c>
      <c r="N747" s="37"/>
      <c r="O747" s="195"/>
      <c r="P747" s="195"/>
    </row>
    <row r="748" ht="26" customHeight="1" spans="1:16">
      <c r="A748" s="37">
        <v>744</v>
      </c>
      <c r="B748" s="79" t="s">
        <v>2272</v>
      </c>
      <c r="C748" s="79"/>
      <c r="D748" s="79" t="s">
        <v>2960</v>
      </c>
      <c r="E748" s="79" t="s">
        <v>22</v>
      </c>
      <c r="F748" s="79" t="s">
        <v>674</v>
      </c>
      <c r="G748" s="79">
        <v>4</v>
      </c>
      <c r="H748" s="79">
        <v>15.5</v>
      </c>
      <c r="I748" s="79">
        <f t="shared" si="11"/>
        <v>62</v>
      </c>
      <c r="J748" s="79" t="s">
        <v>3377</v>
      </c>
      <c r="K748" s="79">
        <v>159</v>
      </c>
      <c r="L748" s="79"/>
      <c r="M748" s="79" t="s">
        <v>213</v>
      </c>
      <c r="N748" s="37"/>
      <c r="O748" s="195"/>
      <c r="P748" s="195"/>
    </row>
    <row r="749" ht="26" customHeight="1" spans="1:16">
      <c r="A749" s="37">
        <v>745</v>
      </c>
      <c r="B749" s="79" t="s">
        <v>3928</v>
      </c>
      <c r="C749" s="79"/>
      <c r="D749" s="79" t="s">
        <v>3929</v>
      </c>
      <c r="E749" s="79" t="s">
        <v>22</v>
      </c>
      <c r="F749" s="79" t="s">
        <v>674</v>
      </c>
      <c r="G749" s="79">
        <v>8</v>
      </c>
      <c r="H749" s="79">
        <v>7.5</v>
      </c>
      <c r="I749" s="79">
        <f t="shared" si="11"/>
        <v>60</v>
      </c>
      <c r="J749" s="79" t="s">
        <v>3377</v>
      </c>
      <c r="K749" s="79">
        <v>159</v>
      </c>
      <c r="L749" s="79"/>
      <c r="M749" s="79" t="s">
        <v>213</v>
      </c>
      <c r="N749" s="37"/>
      <c r="O749" s="195"/>
      <c r="P749" s="195"/>
    </row>
    <row r="750" ht="26" customHeight="1" spans="1:16">
      <c r="A750" s="37">
        <v>746</v>
      </c>
      <c r="B750" s="79" t="s">
        <v>4056</v>
      </c>
      <c r="C750" s="79"/>
      <c r="D750" s="79" t="s">
        <v>4057</v>
      </c>
      <c r="E750" s="79" t="s">
        <v>22</v>
      </c>
      <c r="F750" s="79" t="s">
        <v>273</v>
      </c>
      <c r="G750" s="79">
        <v>2</v>
      </c>
      <c r="H750" s="79">
        <v>5.5</v>
      </c>
      <c r="I750" s="79">
        <f t="shared" si="11"/>
        <v>11</v>
      </c>
      <c r="J750" s="79" t="s">
        <v>3377</v>
      </c>
      <c r="K750" s="79">
        <v>159</v>
      </c>
      <c r="L750" s="79"/>
      <c r="M750" s="79" t="s">
        <v>213</v>
      </c>
      <c r="N750" s="37"/>
      <c r="O750" s="195"/>
      <c r="P750" s="195"/>
    </row>
    <row r="751" ht="26" customHeight="1" spans="1:16">
      <c r="A751" s="37">
        <v>747</v>
      </c>
      <c r="B751" s="79" t="s">
        <v>4058</v>
      </c>
      <c r="C751" s="79"/>
      <c r="D751" s="79" t="s">
        <v>4059</v>
      </c>
      <c r="E751" s="79" t="s">
        <v>22</v>
      </c>
      <c r="F751" s="79" t="s">
        <v>273</v>
      </c>
      <c r="G751" s="79">
        <v>3</v>
      </c>
      <c r="H751" s="79">
        <v>4</v>
      </c>
      <c r="I751" s="79">
        <f t="shared" si="11"/>
        <v>12</v>
      </c>
      <c r="J751" s="79" t="s">
        <v>3377</v>
      </c>
      <c r="K751" s="79">
        <v>159</v>
      </c>
      <c r="L751" s="79"/>
      <c r="M751" s="79" t="s">
        <v>213</v>
      </c>
      <c r="N751" s="37"/>
      <c r="O751" s="195"/>
      <c r="P751" s="195"/>
    </row>
    <row r="752" ht="26" customHeight="1" spans="1:16">
      <c r="A752" s="37">
        <v>748</v>
      </c>
      <c r="B752" s="79" t="s">
        <v>3108</v>
      </c>
      <c r="C752" s="79"/>
      <c r="D752" s="79" t="s">
        <v>4060</v>
      </c>
      <c r="E752" s="79" t="s">
        <v>22</v>
      </c>
      <c r="F752" s="79" t="s">
        <v>23</v>
      </c>
      <c r="G752" s="79">
        <v>2</v>
      </c>
      <c r="H752" s="79">
        <v>15</v>
      </c>
      <c r="I752" s="79">
        <f t="shared" si="11"/>
        <v>30</v>
      </c>
      <c r="J752" s="79" t="s">
        <v>3377</v>
      </c>
      <c r="K752" s="79">
        <v>159</v>
      </c>
      <c r="L752" s="79"/>
      <c r="M752" s="79" t="s">
        <v>213</v>
      </c>
      <c r="N752" s="37"/>
      <c r="O752" s="195"/>
      <c r="P752" s="195"/>
    </row>
    <row r="753" ht="26" customHeight="1" spans="1:16">
      <c r="A753" s="37">
        <v>749</v>
      </c>
      <c r="B753" s="79" t="s">
        <v>670</v>
      </c>
      <c r="C753" s="79"/>
      <c r="D753" s="79" t="s">
        <v>4061</v>
      </c>
      <c r="E753" s="79" t="s">
        <v>22</v>
      </c>
      <c r="F753" s="79" t="s">
        <v>27</v>
      </c>
      <c r="G753" s="79">
        <v>1</v>
      </c>
      <c r="H753" s="79">
        <v>25</v>
      </c>
      <c r="I753" s="79">
        <f t="shared" si="11"/>
        <v>25</v>
      </c>
      <c r="J753" s="79" t="s">
        <v>3377</v>
      </c>
      <c r="K753" s="79">
        <v>159</v>
      </c>
      <c r="L753" s="79"/>
      <c r="M753" s="79" t="s">
        <v>213</v>
      </c>
      <c r="N753" s="37"/>
      <c r="O753" s="195"/>
      <c r="P753" s="195"/>
    </row>
    <row r="754" ht="26" customHeight="1" spans="1:16">
      <c r="A754" s="37">
        <v>750</v>
      </c>
      <c r="B754" s="79" t="s">
        <v>2269</v>
      </c>
      <c r="C754" s="79"/>
      <c r="D754" s="79" t="s">
        <v>3835</v>
      </c>
      <c r="E754" s="79" t="s">
        <v>22</v>
      </c>
      <c r="F754" s="79" t="s">
        <v>27</v>
      </c>
      <c r="G754" s="79">
        <v>1</v>
      </c>
      <c r="H754" s="79">
        <v>15</v>
      </c>
      <c r="I754" s="79">
        <f t="shared" si="11"/>
        <v>15</v>
      </c>
      <c r="J754" s="79" t="s">
        <v>3377</v>
      </c>
      <c r="K754" s="79">
        <v>159</v>
      </c>
      <c r="L754" s="79"/>
      <c r="M754" s="79" t="s">
        <v>213</v>
      </c>
      <c r="N754" s="37"/>
      <c r="O754" s="195"/>
      <c r="P754" s="195"/>
    </row>
    <row r="755" ht="26" customHeight="1" spans="1:16">
      <c r="A755" s="37">
        <v>751</v>
      </c>
      <c r="B755" s="79" t="s">
        <v>4062</v>
      </c>
      <c r="C755" s="79"/>
      <c r="D755" s="79" t="s">
        <v>4063</v>
      </c>
      <c r="E755" s="79" t="s">
        <v>22</v>
      </c>
      <c r="F755" s="79" t="s">
        <v>273</v>
      </c>
      <c r="G755" s="79">
        <v>2</v>
      </c>
      <c r="H755" s="79">
        <v>5</v>
      </c>
      <c r="I755" s="79">
        <f t="shared" si="11"/>
        <v>10</v>
      </c>
      <c r="J755" s="79" t="s">
        <v>3377</v>
      </c>
      <c r="K755" s="79">
        <v>159</v>
      </c>
      <c r="L755" s="79"/>
      <c r="M755" s="79" t="s">
        <v>213</v>
      </c>
      <c r="N755" s="37"/>
      <c r="O755" s="195"/>
      <c r="P755" s="195"/>
    </row>
    <row r="756" ht="26" customHeight="1" spans="1:16">
      <c r="A756" s="37">
        <v>752</v>
      </c>
      <c r="B756" s="79" t="s">
        <v>4064</v>
      </c>
      <c r="C756" s="79"/>
      <c r="D756" s="79" t="s">
        <v>4065</v>
      </c>
      <c r="E756" s="79" t="s">
        <v>22</v>
      </c>
      <c r="F756" s="79" t="s">
        <v>273</v>
      </c>
      <c r="G756" s="79">
        <v>1</v>
      </c>
      <c r="H756" s="79">
        <v>5</v>
      </c>
      <c r="I756" s="79">
        <f t="shared" si="11"/>
        <v>5</v>
      </c>
      <c r="J756" s="79" t="s">
        <v>3377</v>
      </c>
      <c r="K756" s="79">
        <v>159</v>
      </c>
      <c r="L756" s="79"/>
      <c r="M756" s="79" t="s">
        <v>213</v>
      </c>
      <c r="N756" s="37"/>
      <c r="O756" s="195"/>
      <c r="P756" s="195"/>
    </row>
    <row r="757" ht="26" customHeight="1" spans="1:16">
      <c r="A757" s="37">
        <v>753</v>
      </c>
      <c r="B757" s="79" t="s">
        <v>4066</v>
      </c>
      <c r="C757" s="79"/>
      <c r="D757" s="79" t="s">
        <v>664</v>
      </c>
      <c r="E757" s="79" t="s">
        <v>22</v>
      </c>
      <c r="F757" s="79" t="s">
        <v>32</v>
      </c>
      <c r="G757" s="79">
        <v>4</v>
      </c>
      <c r="H757" s="79">
        <v>3</v>
      </c>
      <c r="I757" s="79">
        <f t="shared" si="11"/>
        <v>12</v>
      </c>
      <c r="J757" s="79" t="s">
        <v>3377</v>
      </c>
      <c r="K757" s="79">
        <v>159</v>
      </c>
      <c r="L757" s="79"/>
      <c r="M757" s="79" t="s">
        <v>213</v>
      </c>
      <c r="N757" s="37"/>
      <c r="O757" s="195"/>
      <c r="P757" s="195"/>
    </row>
    <row r="758" ht="26" customHeight="1" spans="1:16">
      <c r="A758" s="37">
        <v>754</v>
      </c>
      <c r="B758" s="79" t="s">
        <v>4067</v>
      </c>
      <c r="C758" s="79"/>
      <c r="D758" s="79" t="s">
        <v>665</v>
      </c>
      <c r="E758" s="79" t="s">
        <v>22</v>
      </c>
      <c r="F758" s="79" t="s">
        <v>32</v>
      </c>
      <c r="G758" s="79">
        <v>4</v>
      </c>
      <c r="H758" s="79">
        <v>3</v>
      </c>
      <c r="I758" s="79">
        <f t="shared" si="11"/>
        <v>12</v>
      </c>
      <c r="J758" s="79" t="s">
        <v>3377</v>
      </c>
      <c r="K758" s="79">
        <v>159</v>
      </c>
      <c r="L758" s="79"/>
      <c r="M758" s="79" t="s">
        <v>213</v>
      </c>
      <c r="N758" s="37"/>
      <c r="O758" s="195"/>
      <c r="P758" s="195"/>
    </row>
    <row r="759" ht="26" customHeight="1" spans="1:16">
      <c r="A759" s="37">
        <v>755</v>
      </c>
      <c r="B759" s="79" t="s">
        <v>4068</v>
      </c>
      <c r="C759" s="79"/>
      <c r="D759" s="79" t="s">
        <v>4069</v>
      </c>
      <c r="E759" s="79" t="s">
        <v>22</v>
      </c>
      <c r="F759" s="79" t="s">
        <v>32</v>
      </c>
      <c r="G759" s="79">
        <v>6</v>
      </c>
      <c r="H759" s="79">
        <v>8</v>
      </c>
      <c r="I759" s="79">
        <f t="shared" si="11"/>
        <v>48</v>
      </c>
      <c r="J759" s="79" t="s">
        <v>3377</v>
      </c>
      <c r="K759" s="79">
        <v>159</v>
      </c>
      <c r="L759" s="79"/>
      <c r="M759" s="79" t="s">
        <v>213</v>
      </c>
      <c r="N759" s="37"/>
      <c r="O759" s="195"/>
      <c r="P759" s="195"/>
    </row>
    <row r="760" ht="26" customHeight="1" spans="1:16">
      <c r="A760" s="37">
        <v>756</v>
      </c>
      <c r="B760" s="79" t="s">
        <v>428</v>
      </c>
      <c r="C760" s="79"/>
      <c r="D760" s="79" t="s">
        <v>4070</v>
      </c>
      <c r="E760" s="79" t="s">
        <v>22</v>
      </c>
      <c r="F760" s="79" t="s">
        <v>23</v>
      </c>
      <c r="G760" s="79">
        <v>2</v>
      </c>
      <c r="H760" s="79">
        <v>25</v>
      </c>
      <c r="I760" s="79">
        <f t="shared" si="11"/>
        <v>50</v>
      </c>
      <c r="J760" s="79" t="s">
        <v>3377</v>
      </c>
      <c r="K760" s="79">
        <v>159</v>
      </c>
      <c r="L760" s="79"/>
      <c r="M760" s="79" t="s">
        <v>213</v>
      </c>
      <c r="N760" s="37"/>
      <c r="O760" s="195"/>
      <c r="P760" s="195"/>
    </row>
    <row r="761" ht="26" customHeight="1" spans="1:16">
      <c r="A761" s="37">
        <v>757</v>
      </c>
      <c r="B761" s="79" t="s">
        <v>4071</v>
      </c>
      <c r="C761" s="79"/>
      <c r="D761" s="79" t="s">
        <v>3979</v>
      </c>
      <c r="E761" s="79" t="s">
        <v>22</v>
      </c>
      <c r="F761" s="79" t="s">
        <v>32</v>
      </c>
      <c r="G761" s="79">
        <v>1</v>
      </c>
      <c r="H761" s="79">
        <v>80</v>
      </c>
      <c r="I761" s="79">
        <f t="shared" si="11"/>
        <v>80</v>
      </c>
      <c r="J761" s="79" t="s">
        <v>3384</v>
      </c>
      <c r="K761" s="79">
        <v>159</v>
      </c>
      <c r="L761" s="79"/>
      <c r="M761" s="79" t="s">
        <v>213</v>
      </c>
      <c r="N761" s="37"/>
      <c r="O761" s="195"/>
      <c r="P761" s="195"/>
    </row>
    <row r="762" ht="26" customHeight="1" spans="1:16">
      <c r="A762" s="37">
        <v>758</v>
      </c>
      <c r="B762" s="79" t="s">
        <v>1662</v>
      </c>
      <c r="C762" s="79"/>
      <c r="D762" s="79" t="s">
        <v>3833</v>
      </c>
      <c r="E762" s="79" t="s">
        <v>22</v>
      </c>
      <c r="F762" s="79" t="s">
        <v>674</v>
      </c>
      <c r="G762" s="79">
        <v>1</v>
      </c>
      <c r="H762" s="79">
        <v>35</v>
      </c>
      <c r="I762" s="79">
        <f t="shared" si="11"/>
        <v>35</v>
      </c>
      <c r="J762" s="79" t="s">
        <v>3384</v>
      </c>
      <c r="K762" s="79">
        <v>159</v>
      </c>
      <c r="L762" s="79"/>
      <c r="M762" s="79" t="s">
        <v>213</v>
      </c>
      <c r="N762" s="37"/>
      <c r="O762" s="195"/>
      <c r="P762" s="195"/>
    </row>
    <row r="763" ht="26" customHeight="1" spans="1:16">
      <c r="A763" s="37">
        <v>759</v>
      </c>
      <c r="B763" s="79" t="s">
        <v>2272</v>
      </c>
      <c r="C763" s="79"/>
      <c r="D763" s="79" t="s">
        <v>2960</v>
      </c>
      <c r="E763" s="79" t="s">
        <v>22</v>
      </c>
      <c r="F763" s="79" t="s">
        <v>674</v>
      </c>
      <c r="G763" s="79">
        <v>4</v>
      </c>
      <c r="H763" s="79">
        <v>15.5</v>
      </c>
      <c r="I763" s="79">
        <f t="shared" si="11"/>
        <v>62</v>
      </c>
      <c r="J763" s="79" t="s">
        <v>3384</v>
      </c>
      <c r="K763" s="79">
        <v>159</v>
      </c>
      <c r="L763" s="79"/>
      <c r="M763" s="79" t="s">
        <v>213</v>
      </c>
      <c r="N763" s="37"/>
      <c r="O763" s="195"/>
      <c r="P763" s="195"/>
    </row>
    <row r="764" ht="26" customHeight="1" spans="1:16">
      <c r="A764" s="37">
        <v>760</v>
      </c>
      <c r="B764" s="79" t="s">
        <v>3928</v>
      </c>
      <c r="C764" s="79"/>
      <c r="D764" s="79" t="s">
        <v>3929</v>
      </c>
      <c r="E764" s="79" t="s">
        <v>22</v>
      </c>
      <c r="F764" s="79" t="s">
        <v>674</v>
      </c>
      <c r="G764" s="79">
        <v>8</v>
      </c>
      <c r="H764" s="79">
        <v>7.5</v>
      </c>
      <c r="I764" s="79">
        <f t="shared" si="11"/>
        <v>60</v>
      </c>
      <c r="J764" s="79" t="s">
        <v>3384</v>
      </c>
      <c r="K764" s="79">
        <v>159</v>
      </c>
      <c r="L764" s="79"/>
      <c r="M764" s="79" t="s">
        <v>213</v>
      </c>
      <c r="N764" s="37"/>
      <c r="O764" s="195"/>
      <c r="P764" s="195"/>
    </row>
    <row r="765" ht="26" customHeight="1" spans="1:16">
      <c r="A765" s="37">
        <v>761</v>
      </c>
      <c r="B765" s="79" t="s">
        <v>4056</v>
      </c>
      <c r="C765" s="79"/>
      <c r="D765" s="79" t="s">
        <v>4057</v>
      </c>
      <c r="E765" s="79" t="s">
        <v>22</v>
      </c>
      <c r="F765" s="79" t="s">
        <v>273</v>
      </c>
      <c r="G765" s="79">
        <v>2</v>
      </c>
      <c r="H765" s="79">
        <v>5.5</v>
      </c>
      <c r="I765" s="79">
        <f t="shared" si="11"/>
        <v>11</v>
      </c>
      <c r="J765" s="79" t="s">
        <v>3384</v>
      </c>
      <c r="K765" s="79">
        <v>159</v>
      </c>
      <c r="L765" s="79"/>
      <c r="M765" s="79" t="s">
        <v>213</v>
      </c>
      <c r="N765" s="37"/>
      <c r="O765" s="195"/>
      <c r="P765" s="195"/>
    </row>
    <row r="766" ht="26" customHeight="1" spans="1:16">
      <c r="A766" s="37">
        <v>762</v>
      </c>
      <c r="B766" s="79" t="s">
        <v>4058</v>
      </c>
      <c r="C766" s="79"/>
      <c r="D766" s="79" t="s">
        <v>4059</v>
      </c>
      <c r="E766" s="79" t="s">
        <v>22</v>
      </c>
      <c r="F766" s="79" t="s">
        <v>273</v>
      </c>
      <c r="G766" s="79">
        <v>3</v>
      </c>
      <c r="H766" s="79">
        <v>4</v>
      </c>
      <c r="I766" s="79">
        <f t="shared" si="11"/>
        <v>12</v>
      </c>
      <c r="J766" s="79" t="s">
        <v>3384</v>
      </c>
      <c r="K766" s="79">
        <v>159</v>
      </c>
      <c r="L766" s="79"/>
      <c r="M766" s="79" t="s">
        <v>213</v>
      </c>
      <c r="N766" s="37"/>
      <c r="O766" s="195"/>
      <c r="P766" s="195"/>
    </row>
    <row r="767" ht="26" customHeight="1" spans="1:16">
      <c r="A767" s="37">
        <v>763</v>
      </c>
      <c r="B767" s="79" t="s">
        <v>3108</v>
      </c>
      <c r="C767" s="79"/>
      <c r="D767" s="79" t="s">
        <v>2693</v>
      </c>
      <c r="E767" s="79" t="s">
        <v>22</v>
      </c>
      <c r="F767" s="79" t="s">
        <v>23</v>
      </c>
      <c r="G767" s="79">
        <v>2</v>
      </c>
      <c r="H767" s="79">
        <v>7</v>
      </c>
      <c r="I767" s="79">
        <f t="shared" si="11"/>
        <v>14</v>
      </c>
      <c r="J767" s="79" t="s">
        <v>3384</v>
      </c>
      <c r="K767" s="79">
        <v>159</v>
      </c>
      <c r="L767" s="79"/>
      <c r="M767" s="79" t="s">
        <v>213</v>
      </c>
      <c r="N767" s="37"/>
      <c r="O767" s="195"/>
      <c r="P767" s="195"/>
    </row>
    <row r="768" ht="26" customHeight="1" spans="1:16">
      <c r="A768" s="37">
        <v>764</v>
      </c>
      <c r="B768" s="79" t="s">
        <v>670</v>
      </c>
      <c r="C768" s="79"/>
      <c r="D768" s="79" t="s">
        <v>4061</v>
      </c>
      <c r="E768" s="79" t="s">
        <v>22</v>
      </c>
      <c r="F768" s="79" t="s">
        <v>27</v>
      </c>
      <c r="G768" s="79">
        <v>1</v>
      </c>
      <c r="H768" s="79">
        <v>25</v>
      </c>
      <c r="I768" s="79">
        <f t="shared" si="11"/>
        <v>25</v>
      </c>
      <c r="J768" s="79" t="s">
        <v>3384</v>
      </c>
      <c r="K768" s="79">
        <v>159</v>
      </c>
      <c r="L768" s="79"/>
      <c r="M768" s="79" t="s">
        <v>213</v>
      </c>
      <c r="N768" s="37"/>
      <c r="O768" s="195"/>
      <c r="P768" s="195"/>
    </row>
    <row r="769" ht="26" customHeight="1" spans="1:16">
      <c r="A769" s="37">
        <v>765</v>
      </c>
      <c r="B769" s="79" t="s">
        <v>2269</v>
      </c>
      <c r="C769" s="79"/>
      <c r="D769" s="79" t="s">
        <v>3835</v>
      </c>
      <c r="E769" s="79" t="s">
        <v>22</v>
      </c>
      <c r="F769" s="79" t="s">
        <v>27</v>
      </c>
      <c r="G769" s="79">
        <v>1</v>
      </c>
      <c r="H769" s="79">
        <v>15</v>
      </c>
      <c r="I769" s="79">
        <f t="shared" si="11"/>
        <v>15</v>
      </c>
      <c r="J769" s="79" t="s">
        <v>3384</v>
      </c>
      <c r="K769" s="79">
        <v>159</v>
      </c>
      <c r="L769" s="79"/>
      <c r="M769" s="79" t="s">
        <v>213</v>
      </c>
      <c r="N769" s="37"/>
      <c r="O769" s="195"/>
      <c r="P769" s="195"/>
    </row>
    <row r="770" ht="26" customHeight="1" spans="1:16">
      <c r="A770" s="37">
        <v>766</v>
      </c>
      <c r="B770" s="79" t="s">
        <v>4072</v>
      </c>
      <c r="C770" s="79"/>
      <c r="D770" s="79" t="s">
        <v>4065</v>
      </c>
      <c r="E770" s="79" t="s">
        <v>22</v>
      </c>
      <c r="F770" s="79" t="s">
        <v>273</v>
      </c>
      <c r="G770" s="79">
        <v>2</v>
      </c>
      <c r="H770" s="79">
        <v>5</v>
      </c>
      <c r="I770" s="79">
        <f t="shared" si="11"/>
        <v>10</v>
      </c>
      <c r="J770" s="79" t="s">
        <v>3384</v>
      </c>
      <c r="K770" s="79">
        <v>159</v>
      </c>
      <c r="L770" s="79"/>
      <c r="M770" s="79" t="s">
        <v>213</v>
      </c>
      <c r="N770" s="37"/>
      <c r="O770" s="195"/>
      <c r="P770" s="195"/>
    </row>
    <row r="771" ht="26" customHeight="1" spans="1:16">
      <c r="A771" s="37">
        <v>767</v>
      </c>
      <c r="B771" s="79" t="s">
        <v>4062</v>
      </c>
      <c r="C771" s="79"/>
      <c r="D771" s="79" t="s">
        <v>4063</v>
      </c>
      <c r="E771" s="79" t="s">
        <v>22</v>
      </c>
      <c r="F771" s="79" t="s">
        <v>32</v>
      </c>
      <c r="G771" s="79">
        <v>1</v>
      </c>
      <c r="H771" s="79">
        <v>5</v>
      </c>
      <c r="I771" s="79">
        <f t="shared" si="11"/>
        <v>5</v>
      </c>
      <c r="J771" s="79" t="s">
        <v>3384</v>
      </c>
      <c r="K771" s="79">
        <v>159</v>
      </c>
      <c r="L771" s="79"/>
      <c r="M771" s="79" t="s">
        <v>213</v>
      </c>
      <c r="N771" s="37"/>
      <c r="O771" s="195"/>
      <c r="P771" s="195"/>
    </row>
    <row r="772" ht="26" customHeight="1" spans="1:16">
      <c r="A772" s="37">
        <v>768</v>
      </c>
      <c r="B772" s="79" t="s">
        <v>792</v>
      </c>
      <c r="C772" s="196"/>
      <c r="D772" s="197" t="s">
        <v>4073</v>
      </c>
      <c r="E772" s="79" t="s">
        <v>22</v>
      </c>
      <c r="F772" s="79" t="s">
        <v>32</v>
      </c>
      <c r="G772" s="79">
        <v>3</v>
      </c>
      <c r="H772" s="79">
        <v>9</v>
      </c>
      <c r="I772" s="79">
        <f t="shared" si="11"/>
        <v>27</v>
      </c>
      <c r="J772" s="79" t="s">
        <v>3384</v>
      </c>
      <c r="K772" s="79">
        <v>159</v>
      </c>
      <c r="L772" s="79"/>
      <c r="M772" s="79" t="s">
        <v>213</v>
      </c>
      <c r="N772" s="37"/>
      <c r="O772" s="195"/>
      <c r="P772" s="195"/>
    </row>
    <row r="773" ht="26" customHeight="1" spans="1:16">
      <c r="A773" s="37">
        <v>769</v>
      </c>
      <c r="B773" s="79" t="s">
        <v>4074</v>
      </c>
      <c r="C773" s="196"/>
      <c r="D773" s="197" t="s">
        <v>3970</v>
      </c>
      <c r="E773" s="79" t="s">
        <v>22</v>
      </c>
      <c r="F773" s="79" t="s">
        <v>32</v>
      </c>
      <c r="G773" s="79">
        <v>4</v>
      </c>
      <c r="H773" s="79">
        <v>25</v>
      </c>
      <c r="I773" s="79">
        <f t="shared" ref="I773:I836" si="12">G773*H773</f>
        <v>100</v>
      </c>
      <c r="J773" s="79" t="s">
        <v>3384</v>
      </c>
      <c r="K773" s="79">
        <v>159</v>
      </c>
      <c r="L773" s="79"/>
      <c r="M773" s="79" t="s">
        <v>213</v>
      </c>
      <c r="N773" s="37"/>
      <c r="O773" s="195"/>
      <c r="P773" s="195"/>
    </row>
    <row r="774" ht="26" customHeight="1" spans="1:16">
      <c r="A774" s="37">
        <v>770</v>
      </c>
      <c r="B774" s="79" t="s">
        <v>4075</v>
      </c>
      <c r="C774" s="196"/>
      <c r="D774" s="197" t="s">
        <v>4076</v>
      </c>
      <c r="E774" s="79" t="s">
        <v>22</v>
      </c>
      <c r="F774" s="79" t="s">
        <v>32</v>
      </c>
      <c r="G774" s="79">
        <v>3</v>
      </c>
      <c r="H774" s="79">
        <v>15</v>
      </c>
      <c r="I774" s="79">
        <f t="shared" si="12"/>
        <v>45</v>
      </c>
      <c r="J774" s="79" t="s">
        <v>3384</v>
      </c>
      <c r="K774" s="79">
        <v>159</v>
      </c>
      <c r="L774" s="79"/>
      <c r="M774" s="79" t="s">
        <v>213</v>
      </c>
      <c r="N774" s="37"/>
      <c r="O774" s="195"/>
      <c r="P774" s="195"/>
    </row>
    <row r="775" ht="26" customHeight="1" spans="1:16">
      <c r="A775" s="37">
        <v>771</v>
      </c>
      <c r="B775" s="79" t="s">
        <v>2760</v>
      </c>
      <c r="C775" s="79"/>
      <c r="D775" s="79" t="s">
        <v>4077</v>
      </c>
      <c r="E775" s="79" t="s">
        <v>22</v>
      </c>
      <c r="F775" s="79" t="s">
        <v>210</v>
      </c>
      <c r="G775" s="79">
        <v>1</v>
      </c>
      <c r="H775" s="79">
        <v>18</v>
      </c>
      <c r="I775" s="79">
        <f t="shared" si="12"/>
        <v>18</v>
      </c>
      <c r="J775" s="79" t="s">
        <v>3387</v>
      </c>
      <c r="K775" s="79" t="s">
        <v>4078</v>
      </c>
      <c r="L775" s="79"/>
      <c r="M775" s="79" t="s">
        <v>213</v>
      </c>
      <c r="N775" s="37"/>
      <c r="O775" s="195"/>
      <c r="P775" s="195"/>
    </row>
    <row r="776" ht="26" customHeight="1" spans="1:16">
      <c r="A776" s="37">
        <v>772</v>
      </c>
      <c r="B776" s="79" t="s">
        <v>1662</v>
      </c>
      <c r="C776" s="79"/>
      <c r="D776" s="79" t="s">
        <v>3833</v>
      </c>
      <c r="E776" s="79" t="s">
        <v>22</v>
      </c>
      <c r="F776" s="79" t="s">
        <v>674</v>
      </c>
      <c r="G776" s="79">
        <v>2</v>
      </c>
      <c r="H776" s="79">
        <v>35</v>
      </c>
      <c r="I776" s="79">
        <f t="shared" si="12"/>
        <v>70</v>
      </c>
      <c r="J776" s="79" t="s">
        <v>3387</v>
      </c>
      <c r="K776" s="79" t="s">
        <v>4078</v>
      </c>
      <c r="L776" s="79"/>
      <c r="M776" s="79" t="s">
        <v>213</v>
      </c>
      <c r="N776" s="37"/>
      <c r="O776" s="195"/>
      <c r="P776" s="195"/>
    </row>
    <row r="777" ht="26" customHeight="1" spans="1:16">
      <c r="A777" s="37">
        <v>773</v>
      </c>
      <c r="B777" s="79" t="s">
        <v>2272</v>
      </c>
      <c r="C777" s="79"/>
      <c r="D777" s="79" t="s">
        <v>2960</v>
      </c>
      <c r="E777" s="79" t="s">
        <v>22</v>
      </c>
      <c r="F777" s="79" t="s">
        <v>674</v>
      </c>
      <c r="G777" s="79">
        <v>8</v>
      </c>
      <c r="H777" s="79">
        <v>15.5</v>
      </c>
      <c r="I777" s="79">
        <f t="shared" si="12"/>
        <v>124</v>
      </c>
      <c r="J777" s="79" t="s">
        <v>3387</v>
      </c>
      <c r="K777" s="79" t="s">
        <v>4078</v>
      </c>
      <c r="L777" s="79"/>
      <c r="M777" s="79" t="s">
        <v>213</v>
      </c>
      <c r="N777" s="37"/>
      <c r="O777" s="195"/>
      <c r="P777" s="195"/>
    </row>
    <row r="778" ht="26" customHeight="1" spans="1:16">
      <c r="A778" s="37">
        <v>774</v>
      </c>
      <c r="B778" s="79" t="s">
        <v>3928</v>
      </c>
      <c r="C778" s="79"/>
      <c r="D778" s="79" t="s">
        <v>3929</v>
      </c>
      <c r="E778" s="79" t="s">
        <v>22</v>
      </c>
      <c r="F778" s="79" t="s">
        <v>674</v>
      </c>
      <c r="G778" s="79">
        <v>8</v>
      </c>
      <c r="H778" s="79">
        <v>7.5</v>
      </c>
      <c r="I778" s="79">
        <f t="shared" si="12"/>
        <v>60</v>
      </c>
      <c r="J778" s="79" t="s">
        <v>3387</v>
      </c>
      <c r="K778" s="79" t="s">
        <v>4078</v>
      </c>
      <c r="L778" s="79"/>
      <c r="M778" s="79" t="s">
        <v>213</v>
      </c>
      <c r="N778" s="37"/>
      <c r="O778" s="195"/>
      <c r="P778" s="195"/>
    </row>
    <row r="779" ht="26" customHeight="1" spans="1:16">
      <c r="A779" s="37">
        <v>775</v>
      </c>
      <c r="B779" s="79" t="s">
        <v>4056</v>
      </c>
      <c r="C779" s="79"/>
      <c r="D779" s="79" t="s">
        <v>4057</v>
      </c>
      <c r="E779" s="79" t="s">
        <v>22</v>
      </c>
      <c r="F779" s="79" t="s">
        <v>273</v>
      </c>
      <c r="G779" s="79">
        <v>2</v>
      </c>
      <c r="H779" s="79">
        <v>5.5</v>
      </c>
      <c r="I779" s="79">
        <f t="shared" si="12"/>
        <v>11</v>
      </c>
      <c r="J779" s="79" t="s">
        <v>3387</v>
      </c>
      <c r="K779" s="79" t="s">
        <v>4078</v>
      </c>
      <c r="L779" s="79"/>
      <c r="M779" s="79" t="s">
        <v>213</v>
      </c>
      <c r="N779" s="37"/>
      <c r="O779" s="195"/>
      <c r="P779" s="195"/>
    </row>
    <row r="780" ht="26" customHeight="1" spans="1:16">
      <c r="A780" s="37">
        <v>776</v>
      </c>
      <c r="B780" s="79" t="s">
        <v>4058</v>
      </c>
      <c r="C780" s="79"/>
      <c r="D780" s="79" t="s">
        <v>4059</v>
      </c>
      <c r="E780" s="79" t="s">
        <v>22</v>
      </c>
      <c r="F780" s="79" t="s">
        <v>273</v>
      </c>
      <c r="G780" s="79">
        <v>3</v>
      </c>
      <c r="H780" s="79">
        <v>4</v>
      </c>
      <c r="I780" s="79">
        <f t="shared" si="12"/>
        <v>12</v>
      </c>
      <c r="J780" s="79" t="s">
        <v>3387</v>
      </c>
      <c r="K780" s="79" t="s">
        <v>4078</v>
      </c>
      <c r="L780" s="79"/>
      <c r="M780" s="79" t="s">
        <v>213</v>
      </c>
      <c r="N780" s="37"/>
      <c r="O780" s="195"/>
      <c r="P780" s="195"/>
    </row>
    <row r="781" ht="26" customHeight="1" spans="1:16">
      <c r="A781" s="37">
        <v>777</v>
      </c>
      <c r="B781" s="79" t="s">
        <v>3108</v>
      </c>
      <c r="C781" s="79"/>
      <c r="D781" s="79" t="s">
        <v>2693</v>
      </c>
      <c r="E781" s="79" t="s">
        <v>22</v>
      </c>
      <c r="F781" s="79" t="s">
        <v>23</v>
      </c>
      <c r="G781" s="79">
        <v>2</v>
      </c>
      <c r="H781" s="79">
        <v>7</v>
      </c>
      <c r="I781" s="79">
        <f t="shared" si="12"/>
        <v>14</v>
      </c>
      <c r="J781" s="79" t="s">
        <v>3387</v>
      </c>
      <c r="K781" s="79" t="s">
        <v>4078</v>
      </c>
      <c r="L781" s="79"/>
      <c r="M781" s="79" t="s">
        <v>213</v>
      </c>
      <c r="N781" s="37"/>
      <c r="O781" s="195"/>
      <c r="P781" s="195"/>
    </row>
    <row r="782" ht="26" customHeight="1" spans="1:16">
      <c r="A782" s="37">
        <v>778</v>
      </c>
      <c r="B782" s="79" t="s">
        <v>670</v>
      </c>
      <c r="C782" s="79"/>
      <c r="D782" s="79" t="s">
        <v>867</v>
      </c>
      <c r="E782" s="79" t="s">
        <v>22</v>
      </c>
      <c r="F782" s="79" t="s">
        <v>27</v>
      </c>
      <c r="G782" s="79">
        <v>3</v>
      </c>
      <c r="H782" s="79">
        <v>6.5</v>
      </c>
      <c r="I782" s="79">
        <f t="shared" si="12"/>
        <v>19.5</v>
      </c>
      <c r="J782" s="79" t="s">
        <v>3387</v>
      </c>
      <c r="K782" s="79" t="s">
        <v>4078</v>
      </c>
      <c r="L782" s="79"/>
      <c r="M782" s="79" t="s">
        <v>213</v>
      </c>
      <c r="N782" s="37"/>
      <c r="O782" s="195"/>
      <c r="P782" s="195"/>
    </row>
    <row r="783" ht="26" customHeight="1" spans="1:16">
      <c r="A783" s="37">
        <v>779</v>
      </c>
      <c r="B783" s="79" t="s">
        <v>2269</v>
      </c>
      <c r="C783" s="79"/>
      <c r="D783" s="79" t="s">
        <v>3835</v>
      </c>
      <c r="E783" s="79" t="s">
        <v>22</v>
      </c>
      <c r="F783" s="79" t="s">
        <v>27</v>
      </c>
      <c r="G783" s="79">
        <v>1</v>
      </c>
      <c r="H783" s="79">
        <v>15</v>
      </c>
      <c r="I783" s="79">
        <f t="shared" si="12"/>
        <v>15</v>
      </c>
      <c r="J783" s="79" t="s">
        <v>3387</v>
      </c>
      <c r="K783" s="79" t="s">
        <v>4078</v>
      </c>
      <c r="L783" s="79"/>
      <c r="M783" s="79" t="s">
        <v>213</v>
      </c>
      <c r="N783" s="37"/>
      <c r="O783" s="195"/>
      <c r="P783" s="195"/>
    </row>
    <row r="784" ht="26" customHeight="1" spans="1:16">
      <c r="A784" s="37">
        <v>780</v>
      </c>
      <c r="B784" s="79" t="s">
        <v>4079</v>
      </c>
      <c r="C784" s="79"/>
      <c r="D784" s="79" t="s">
        <v>2215</v>
      </c>
      <c r="E784" s="79" t="s">
        <v>22</v>
      </c>
      <c r="F784" s="79" t="s">
        <v>3969</v>
      </c>
      <c r="G784" s="79">
        <v>2</v>
      </c>
      <c r="H784" s="79">
        <v>1.5</v>
      </c>
      <c r="I784" s="79">
        <f t="shared" si="12"/>
        <v>3</v>
      </c>
      <c r="J784" s="79" t="s">
        <v>3387</v>
      </c>
      <c r="K784" s="79" t="s">
        <v>4078</v>
      </c>
      <c r="L784" s="79"/>
      <c r="M784" s="79" t="s">
        <v>213</v>
      </c>
      <c r="N784" s="37"/>
      <c r="O784" s="195"/>
      <c r="P784" s="195"/>
    </row>
    <row r="785" ht="26" customHeight="1" spans="1:16">
      <c r="A785" s="37">
        <v>781</v>
      </c>
      <c r="B785" s="79" t="s">
        <v>2301</v>
      </c>
      <c r="C785" s="196"/>
      <c r="D785" s="197" t="s">
        <v>4080</v>
      </c>
      <c r="E785" s="79" t="s">
        <v>22</v>
      </c>
      <c r="F785" s="79" t="s">
        <v>32</v>
      </c>
      <c r="G785" s="79">
        <v>1</v>
      </c>
      <c r="H785" s="79">
        <v>15</v>
      </c>
      <c r="I785" s="79">
        <f t="shared" si="12"/>
        <v>15</v>
      </c>
      <c r="J785" s="79" t="s">
        <v>3387</v>
      </c>
      <c r="K785" s="79" t="s">
        <v>4078</v>
      </c>
      <c r="L785" s="79"/>
      <c r="M785" s="79" t="s">
        <v>213</v>
      </c>
      <c r="N785" s="37"/>
      <c r="O785" s="195"/>
      <c r="P785" s="195"/>
    </row>
    <row r="786" ht="26" customHeight="1" spans="1:16">
      <c r="A786" s="37">
        <v>782</v>
      </c>
      <c r="B786" s="79" t="s">
        <v>4074</v>
      </c>
      <c r="C786" s="196"/>
      <c r="D786" s="197" t="s">
        <v>3970</v>
      </c>
      <c r="E786" s="79" t="s">
        <v>22</v>
      </c>
      <c r="F786" s="79" t="s">
        <v>32</v>
      </c>
      <c r="G786" s="79">
        <v>4</v>
      </c>
      <c r="H786" s="79">
        <v>25</v>
      </c>
      <c r="I786" s="79">
        <f t="shared" si="12"/>
        <v>100</v>
      </c>
      <c r="J786" s="79" t="s">
        <v>3387</v>
      </c>
      <c r="K786" s="79" t="s">
        <v>4078</v>
      </c>
      <c r="L786" s="79"/>
      <c r="M786" s="79" t="s">
        <v>213</v>
      </c>
      <c r="N786" s="37"/>
      <c r="O786" s="195"/>
      <c r="P786" s="195"/>
    </row>
    <row r="787" ht="26" customHeight="1" spans="1:16">
      <c r="A787" s="37">
        <v>783</v>
      </c>
      <c r="B787" s="79" t="s">
        <v>4081</v>
      </c>
      <c r="C787" s="79"/>
      <c r="D787" s="79" t="s">
        <v>4082</v>
      </c>
      <c r="E787" s="79" t="s">
        <v>22</v>
      </c>
      <c r="F787" s="79" t="s">
        <v>32</v>
      </c>
      <c r="G787" s="79">
        <v>10</v>
      </c>
      <c r="H787" s="79">
        <v>6</v>
      </c>
      <c r="I787" s="79">
        <f t="shared" si="12"/>
        <v>60</v>
      </c>
      <c r="J787" s="79" t="s">
        <v>3387</v>
      </c>
      <c r="K787" s="79" t="s">
        <v>4078</v>
      </c>
      <c r="L787" s="79"/>
      <c r="M787" s="79" t="s">
        <v>213</v>
      </c>
      <c r="N787" s="37"/>
      <c r="O787" s="195"/>
      <c r="P787" s="195"/>
    </row>
    <row r="788" ht="26" customHeight="1" spans="1:16">
      <c r="A788" s="37">
        <v>784</v>
      </c>
      <c r="B788" s="79" t="s">
        <v>4083</v>
      </c>
      <c r="C788" s="79"/>
      <c r="D788" s="79" t="s">
        <v>4084</v>
      </c>
      <c r="E788" s="79" t="s">
        <v>22</v>
      </c>
      <c r="F788" s="79" t="s">
        <v>32</v>
      </c>
      <c r="G788" s="79">
        <v>5</v>
      </c>
      <c r="H788" s="79">
        <v>5</v>
      </c>
      <c r="I788" s="79">
        <f t="shared" si="12"/>
        <v>25</v>
      </c>
      <c r="J788" s="79" t="s">
        <v>3387</v>
      </c>
      <c r="K788" s="79" t="s">
        <v>4078</v>
      </c>
      <c r="L788" s="79"/>
      <c r="M788" s="79" t="s">
        <v>213</v>
      </c>
      <c r="N788" s="37"/>
      <c r="O788" s="195"/>
      <c r="P788" s="195"/>
    </row>
    <row r="789" ht="26" customHeight="1" spans="1:16">
      <c r="A789" s="37">
        <v>785</v>
      </c>
      <c r="B789" s="79" t="s">
        <v>4085</v>
      </c>
      <c r="C789" s="79"/>
      <c r="D789" s="79" t="s">
        <v>4086</v>
      </c>
      <c r="E789" s="79" t="s">
        <v>22</v>
      </c>
      <c r="F789" s="79" t="s">
        <v>118</v>
      </c>
      <c r="G789" s="79">
        <v>10</v>
      </c>
      <c r="H789" s="79">
        <v>10</v>
      </c>
      <c r="I789" s="79">
        <f t="shared" si="12"/>
        <v>100</v>
      </c>
      <c r="J789" s="79" t="s">
        <v>3387</v>
      </c>
      <c r="K789" s="79" t="s">
        <v>4078</v>
      </c>
      <c r="L789" s="79"/>
      <c r="M789" s="79" t="s">
        <v>213</v>
      </c>
      <c r="N789" s="37"/>
      <c r="O789" s="195"/>
      <c r="P789" s="195"/>
    </row>
    <row r="790" ht="26" customHeight="1" spans="1:16">
      <c r="A790" s="37">
        <v>786</v>
      </c>
      <c r="B790" s="79" t="s">
        <v>4087</v>
      </c>
      <c r="C790" s="79"/>
      <c r="D790" s="79" t="s">
        <v>4088</v>
      </c>
      <c r="E790" s="79" t="s">
        <v>22</v>
      </c>
      <c r="F790" s="79" t="s">
        <v>32</v>
      </c>
      <c r="G790" s="79">
        <v>1</v>
      </c>
      <c r="H790" s="79">
        <v>130</v>
      </c>
      <c r="I790" s="79">
        <f t="shared" si="12"/>
        <v>130</v>
      </c>
      <c r="J790" s="79" t="s">
        <v>3387</v>
      </c>
      <c r="K790" s="79" t="s">
        <v>4078</v>
      </c>
      <c r="L790" s="79"/>
      <c r="M790" s="79" t="s">
        <v>213</v>
      </c>
      <c r="N790" s="37"/>
      <c r="O790" s="195"/>
      <c r="P790" s="195"/>
    </row>
    <row r="791" ht="26" customHeight="1" spans="1:16">
      <c r="A791" s="37">
        <v>787</v>
      </c>
      <c r="B791" s="79" t="s">
        <v>4089</v>
      </c>
      <c r="C791" s="79"/>
      <c r="D791" s="79" t="s">
        <v>4090</v>
      </c>
      <c r="E791" s="79" t="s">
        <v>22</v>
      </c>
      <c r="F791" s="79" t="s">
        <v>674</v>
      </c>
      <c r="G791" s="79">
        <v>5</v>
      </c>
      <c r="H791" s="79">
        <v>32</v>
      </c>
      <c r="I791" s="79">
        <f t="shared" si="12"/>
        <v>160</v>
      </c>
      <c r="J791" s="79" t="s">
        <v>3417</v>
      </c>
      <c r="K791" s="79" t="s">
        <v>4078</v>
      </c>
      <c r="L791" s="79"/>
      <c r="M791" s="79" t="s">
        <v>213</v>
      </c>
      <c r="N791" s="37"/>
      <c r="O791" s="195"/>
      <c r="P791" s="195"/>
    </row>
    <row r="792" ht="26" customHeight="1" spans="1:16">
      <c r="A792" s="37">
        <v>788</v>
      </c>
      <c r="B792" s="79" t="s">
        <v>2875</v>
      </c>
      <c r="C792" s="79"/>
      <c r="D792" s="79" t="s">
        <v>4091</v>
      </c>
      <c r="E792" s="79" t="s">
        <v>22</v>
      </c>
      <c r="F792" s="79" t="s">
        <v>27</v>
      </c>
      <c r="G792" s="79">
        <v>3</v>
      </c>
      <c r="H792" s="79">
        <v>6</v>
      </c>
      <c r="I792" s="79">
        <f t="shared" si="12"/>
        <v>18</v>
      </c>
      <c r="J792" s="79" t="s">
        <v>3417</v>
      </c>
      <c r="K792" s="79" t="s">
        <v>4078</v>
      </c>
      <c r="L792" s="79"/>
      <c r="M792" s="79" t="s">
        <v>213</v>
      </c>
      <c r="N792" s="37"/>
      <c r="O792" s="195"/>
      <c r="P792" s="195"/>
    </row>
    <row r="793" ht="26" customHeight="1" spans="1:16">
      <c r="A793" s="37">
        <v>789</v>
      </c>
      <c r="B793" s="79" t="s">
        <v>3042</v>
      </c>
      <c r="C793" s="79"/>
      <c r="D793" s="79" t="s">
        <v>3623</v>
      </c>
      <c r="E793" s="79" t="s">
        <v>22</v>
      </c>
      <c r="F793" s="79" t="s">
        <v>66</v>
      </c>
      <c r="G793" s="79">
        <v>3</v>
      </c>
      <c r="H793" s="79">
        <v>10</v>
      </c>
      <c r="I793" s="79">
        <f t="shared" si="12"/>
        <v>30</v>
      </c>
      <c r="J793" s="79" t="s">
        <v>3417</v>
      </c>
      <c r="K793" s="79" t="s">
        <v>4078</v>
      </c>
      <c r="L793" s="79"/>
      <c r="M793" s="79" t="s">
        <v>213</v>
      </c>
      <c r="N793" s="37"/>
      <c r="O793" s="195"/>
      <c r="P793" s="195"/>
    </row>
    <row r="794" ht="26" customHeight="1" spans="1:16">
      <c r="A794" s="37">
        <v>790</v>
      </c>
      <c r="B794" s="79" t="s">
        <v>4092</v>
      </c>
      <c r="C794" s="79"/>
      <c r="D794" s="79" t="s">
        <v>4093</v>
      </c>
      <c r="E794" s="79" t="s">
        <v>22</v>
      </c>
      <c r="F794" s="79" t="s">
        <v>32</v>
      </c>
      <c r="G794" s="79">
        <v>1</v>
      </c>
      <c r="H794" s="79">
        <v>75</v>
      </c>
      <c r="I794" s="79">
        <f t="shared" si="12"/>
        <v>75</v>
      </c>
      <c r="J794" s="79" t="s">
        <v>3417</v>
      </c>
      <c r="K794" s="79" t="s">
        <v>4078</v>
      </c>
      <c r="L794" s="79"/>
      <c r="M794" s="79" t="s">
        <v>213</v>
      </c>
      <c r="N794" s="37"/>
      <c r="O794" s="195"/>
      <c r="P794" s="195"/>
    </row>
    <row r="795" ht="26" customHeight="1" spans="1:16">
      <c r="A795" s="37">
        <v>791</v>
      </c>
      <c r="B795" s="79" t="s">
        <v>3928</v>
      </c>
      <c r="C795" s="79"/>
      <c r="D795" s="79" t="s">
        <v>3929</v>
      </c>
      <c r="E795" s="79" t="s">
        <v>22</v>
      </c>
      <c r="F795" s="79" t="s">
        <v>674</v>
      </c>
      <c r="G795" s="79">
        <v>10</v>
      </c>
      <c r="H795" s="79">
        <v>7.5</v>
      </c>
      <c r="I795" s="79">
        <f t="shared" si="12"/>
        <v>75</v>
      </c>
      <c r="J795" s="79" t="s">
        <v>3417</v>
      </c>
      <c r="K795" s="79" t="s">
        <v>4078</v>
      </c>
      <c r="L795" s="79"/>
      <c r="M795" s="79" t="s">
        <v>213</v>
      </c>
      <c r="N795" s="37"/>
      <c r="O795" s="195"/>
      <c r="P795" s="195"/>
    </row>
    <row r="796" ht="26" customHeight="1" spans="1:16">
      <c r="A796" s="37">
        <v>792</v>
      </c>
      <c r="B796" s="79" t="s">
        <v>2269</v>
      </c>
      <c r="C796" s="79"/>
      <c r="D796" s="79" t="s">
        <v>3835</v>
      </c>
      <c r="E796" s="79" t="s">
        <v>22</v>
      </c>
      <c r="F796" s="79" t="s">
        <v>27</v>
      </c>
      <c r="G796" s="79">
        <v>1</v>
      </c>
      <c r="H796" s="79">
        <v>15</v>
      </c>
      <c r="I796" s="79">
        <f t="shared" si="12"/>
        <v>15</v>
      </c>
      <c r="J796" s="79" t="s">
        <v>3417</v>
      </c>
      <c r="K796" s="79" t="s">
        <v>4078</v>
      </c>
      <c r="L796" s="79"/>
      <c r="M796" s="79" t="s">
        <v>213</v>
      </c>
      <c r="N796" s="37"/>
      <c r="O796" s="195"/>
      <c r="P796" s="195"/>
    </row>
    <row r="797" ht="26" customHeight="1" spans="1:16">
      <c r="A797" s="37">
        <v>793</v>
      </c>
      <c r="B797" s="79" t="s">
        <v>670</v>
      </c>
      <c r="C797" s="79"/>
      <c r="D797" s="79" t="s">
        <v>2500</v>
      </c>
      <c r="E797" s="79" t="s">
        <v>22</v>
      </c>
      <c r="F797" s="79" t="s">
        <v>27</v>
      </c>
      <c r="G797" s="79">
        <v>1</v>
      </c>
      <c r="H797" s="79">
        <v>15</v>
      </c>
      <c r="I797" s="79">
        <f t="shared" si="12"/>
        <v>15</v>
      </c>
      <c r="J797" s="79" t="s">
        <v>3417</v>
      </c>
      <c r="K797" s="79" t="s">
        <v>4078</v>
      </c>
      <c r="L797" s="79"/>
      <c r="M797" s="79" t="s">
        <v>213</v>
      </c>
      <c r="N797" s="37"/>
      <c r="O797" s="195"/>
      <c r="P797" s="195"/>
    </row>
    <row r="798" ht="26" customHeight="1" spans="1:16">
      <c r="A798" s="37">
        <v>794</v>
      </c>
      <c r="B798" s="79" t="s">
        <v>4094</v>
      </c>
      <c r="C798" s="79"/>
      <c r="D798" s="79" t="s">
        <v>4095</v>
      </c>
      <c r="E798" s="79" t="s">
        <v>22</v>
      </c>
      <c r="F798" s="79" t="s">
        <v>674</v>
      </c>
      <c r="G798" s="79">
        <v>1</v>
      </c>
      <c r="H798" s="79">
        <v>35</v>
      </c>
      <c r="I798" s="79">
        <f t="shared" si="12"/>
        <v>35</v>
      </c>
      <c r="J798" s="79" t="s">
        <v>3417</v>
      </c>
      <c r="K798" s="79" t="s">
        <v>4078</v>
      </c>
      <c r="L798" s="79"/>
      <c r="M798" s="79" t="s">
        <v>213</v>
      </c>
      <c r="N798" s="37"/>
      <c r="O798" s="195"/>
      <c r="P798" s="195"/>
    </row>
    <row r="799" ht="26" customHeight="1" spans="1:16">
      <c r="A799" s="37">
        <v>795</v>
      </c>
      <c r="B799" s="79" t="s">
        <v>116</v>
      </c>
      <c r="C799" s="79"/>
      <c r="D799" s="79" t="s">
        <v>4096</v>
      </c>
      <c r="E799" s="79" t="s">
        <v>22</v>
      </c>
      <c r="F799" s="79" t="s">
        <v>45</v>
      </c>
      <c r="G799" s="79">
        <v>1</v>
      </c>
      <c r="H799" s="79">
        <v>20</v>
      </c>
      <c r="I799" s="79">
        <f t="shared" si="12"/>
        <v>20</v>
      </c>
      <c r="J799" s="79" t="s">
        <v>3417</v>
      </c>
      <c r="K799" s="79" t="s">
        <v>4078</v>
      </c>
      <c r="L799" s="79"/>
      <c r="M799" s="79" t="s">
        <v>213</v>
      </c>
      <c r="N799" s="37"/>
      <c r="O799" s="195"/>
      <c r="P799" s="195"/>
    </row>
    <row r="800" ht="26" customHeight="1" spans="1:16">
      <c r="A800" s="37">
        <v>796</v>
      </c>
      <c r="B800" s="79" t="s">
        <v>4097</v>
      </c>
      <c r="C800" s="79"/>
      <c r="D800" s="79" t="s">
        <v>4098</v>
      </c>
      <c r="E800" s="79" t="s">
        <v>22</v>
      </c>
      <c r="F800" s="79" t="s">
        <v>58</v>
      </c>
      <c r="G800" s="79">
        <v>2</v>
      </c>
      <c r="H800" s="79">
        <v>280</v>
      </c>
      <c r="I800" s="79">
        <f t="shared" si="12"/>
        <v>560</v>
      </c>
      <c r="J800" s="79" t="s">
        <v>3417</v>
      </c>
      <c r="K800" s="79" t="s">
        <v>4078</v>
      </c>
      <c r="L800" s="79"/>
      <c r="M800" s="79" t="s">
        <v>213</v>
      </c>
      <c r="N800" s="37"/>
      <c r="O800" s="195"/>
      <c r="P800" s="195"/>
    </row>
    <row r="801" ht="26" customHeight="1" spans="1:16">
      <c r="A801" s="37">
        <v>797</v>
      </c>
      <c r="B801" s="79" t="s">
        <v>1867</v>
      </c>
      <c r="C801" s="79"/>
      <c r="D801" s="79" t="s">
        <v>4099</v>
      </c>
      <c r="E801" s="79" t="s">
        <v>22</v>
      </c>
      <c r="F801" s="79" t="s">
        <v>118</v>
      </c>
      <c r="G801" s="79">
        <v>3</v>
      </c>
      <c r="H801" s="79">
        <v>40</v>
      </c>
      <c r="I801" s="79">
        <f t="shared" si="12"/>
        <v>120</v>
      </c>
      <c r="J801" s="79" t="s">
        <v>3417</v>
      </c>
      <c r="K801" s="79" t="s">
        <v>4078</v>
      </c>
      <c r="L801" s="79"/>
      <c r="M801" s="79" t="s">
        <v>213</v>
      </c>
      <c r="N801" s="37"/>
      <c r="O801" s="195"/>
      <c r="P801" s="195"/>
    </row>
    <row r="802" ht="26" customHeight="1" spans="1:16">
      <c r="A802" s="37">
        <v>798</v>
      </c>
      <c r="B802" s="79" t="s">
        <v>1334</v>
      </c>
      <c r="C802" s="79"/>
      <c r="D802" s="79" t="s">
        <v>4100</v>
      </c>
      <c r="E802" s="79" t="s">
        <v>22</v>
      </c>
      <c r="F802" s="79" t="s">
        <v>118</v>
      </c>
      <c r="G802" s="79">
        <v>8</v>
      </c>
      <c r="H802" s="79">
        <v>235</v>
      </c>
      <c r="I802" s="79">
        <f t="shared" si="12"/>
        <v>1880</v>
      </c>
      <c r="J802" s="79" t="s">
        <v>3387</v>
      </c>
      <c r="K802" s="79" t="s">
        <v>4078</v>
      </c>
      <c r="L802" s="79"/>
      <c r="M802" s="79" t="s">
        <v>213</v>
      </c>
      <c r="N802" s="37"/>
      <c r="O802" s="195"/>
      <c r="P802" s="195"/>
    </row>
    <row r="803" ht="26" customHeight="1" spans="1:16">
      <c r="A803" s="37">
        <v>799</v>
      </c>
      <c r="B803" s="79" t="s">
        <v>1334</v>
      </c>
      <c r="C803" s="79"/>
      <c r="D803" s="79" t="s">
        <v>4101</v>
      </c>
      <c r="E803" s="79" t="s">
        <v>22</v>
      </c>
      <c r="F803" s="79" t="s">
        <v>118</v>
      </c>
      <c r="G803" s="79">
        <v>8</v>
      </c>
      <c r="H803" s="79">
        <v>235</v>
      </c>
      <c r="I803" s="79">
        <f t="shared" si="12"/>
        <v>1880</v>
      </c>
      <c r="J803" s="79" t="s">
        <v>3387</v>
      </c>
      <c r="K803" s="79" t="s">
        <v>4078</v>
      </c>
      <c r="L803" s="79"/>
      <c r="M803" s="79" t="s">
        <v>213</v>
      </c>
      <c r="N803" s="37"/>
      <c r="O803" s="195"/>
      <c r="P803" s="195"/>
    </row>
    <row r="804" ht="26" customHeight="1" spans="1:16">
      <c r="A804" s="37">
        <v>800</v>
      </c>
      <c r="B804" s="79" t="s">
        <v>1334</v>
      </c>
      <c r="C804" s="79"/>
      <c r="D804" s="79" t="s">
        <v>4102</v>
      </c>
      <c r="E804" s="79" t="s">
        <v>22</v>
      </c>
      <c r="F804" s="79" t="s">
        <v>118</v>
      </c>
      <c r="G804" s="79">
        <v>8</v>
      </c>
      <c r="H804" s="79">
        <v>235</v>
      </c>
      <c r="I804" s="79">
        <f t="shared" si="12"/>
        <v>1880</v>
      </c>
      <c r="J804" s="79" t="s">
        <v>3387</v>
      </c>
      <c r="K804" s="79" t="s">
        <v>4078</v>
      </c>
      <c r="L804" s="79"/>
      <c r="M804" s="79" t="s">
        <v>213</v>
      </c>
      <c r="N804" s="37"/>
      <c r="O804" s="195"/>
      <c r="P804" s="195"/>
    </row>
    <row r="805" ht="26" customHeight="1" spans="1:16">
      <c r="A805" s="37">
        <v>801</v>
      </c>
      <c r="B805" s="79" t="s">
        <v>1334</v>
      </c>
      <c r="C805" s="79"/>
      <c r="D805" s="79" t="s">
        <v>4103</v>
      </c>
      <c r="E805" s="79" t="s">
        <v>22</v>
      </c>
      <c r="F805" s="79" t="s">
        <v>118</v>
      </c>
      <c r="G805" s="79">
        <v>8</v>
      </c>
      <c r="H805" s="79">
        <v>235</v>
      </c>
      <c r="I805" s="79">
        <f t="shared" si="12"/>
        <v>1880</v>
      </c>
      <c r="J805" s="79" t="s">
        <v>3387</v>
      </c>
      <c r="K805" s="79" t="s">
        <v>4078</v>
      </c>
      <c r="L805" s="79"/>
      <c r="M805" s="79" t="s">
        <v>213</v>
      </c>
      <c r="N805" s="37"/>
      <c r="O805" s="195"/>
      <c r="P805" s="195"/>
    </row>
    <row r="806" ht="26" customHeight="1" spans="1:16">
      <c r="A806" s="37">
        <v>802</v>
      </c>
      <c r="B806" s="79" t="s">
        <v>1334</v>
      </c>
      <c r="C806" s="79"/>
      <c r="D806" s="79" t="s">
        <v>4104</v>
      </c>
      <c r="E806" s="79" t="s">
        <v>22</v>
      </c>
      <c r="F806" s="79" t="s">
        <v>118</v>
      </c>
      <c r="G806" s="79">
        <v>8</v>
      </c>
      <c r="H806" s="79">
        <v>235</v>
      </c>
      <c r="I806" s="79">
        <f t="shared" si="12"/>
        <v>1880</v>
      </c>
      <c r="J806" s="79" t="s">
        <v>3387</v>
      </c>
      <c r="K806" s="79" t="s">
        <v>4078</v>
      </c>
      <c r="L806" s="79"/>
      <c r="M806" s="79" t="s">
        <v>213</v>
      </c>
      <c r="N806" s="37"/>
      <c r="O806" s="195"/>
      <c r="P806" s="195"/>
    </row>
    <row r="807" ht="26" customHeight="1" spans="1:16">
      <c r="A807" s="37">
        <v>803</v>
      </c>
      <c r="B807" s="79" t="s">
        <v>1334</v>
      </c>
      <c r="C807" s="79"/>
      <c r="D807" s="79" t="s">
        <v>480</v>
      </c>
      <c r="E807" s="79" t="s">
        <v>22</v>
      </c>
      <c r="F807" s="79" t="s">
        <v>118</v>
      </c>
      <c r="G807" s="79">
        <v>8</v>
      </c>
      <c r="H807" s="79">
        <v>235</v>
      </c>
      <c r="I807" s="79">
        <f t="shared" si="12"/>
        <v>1880</v>
      </c>
      <c r="J807" s="79" t="s">
        <v>3387</v>
      </c>
      <c r="K807" s="79" t="s">
        <v>4078</v>
      </c>
      <c r="L807" s="79"/>
      <c r="M807" s="79" t="s">
        <v>213</v>
      </c>
      <c r="N807" s="37"/>
      <c r="O807" s="195"/>
      <c r="P807" s="195"/>
    </row>
    <row r="808" ht="26" customHeight="1" spans="1:16">
      <c r="A808" s="37">
        <v>804</v>
      </c>
      <c r="B808" s="79" t="s">
        <v>1334</v>
      </c>
      <c r="C808" s="79"/>
      <c r="D808" s="79" t="s">
        <v>2598</v>
      </c>
      <c r="E808" s="79" t="s">
        <v>22</v>
      </c>
      <c r="F808" s="79" t="s">
        <v>118</v>
      </c>
      <c r="G808" s="79">
        <v>8</v>
      </c>
      <c r="H808" s="79">
        <v>235</v>
      </c>
      <c r="I808" s="79">
        <f t="shared" si="12"/>
        <v>1880</v>
      </c>
      <c r="J808" s="79" t="s">
        <v>3387</v>
      </c>
      <c r="K808" s="79" t="s">
        <v>4078</v>
      </c>
      <c r="L808" s="79"/>
      <c r="M808" s="79" t="s">
        <v>213</v>
      </c>
      <c r="N808" s="37"/>
      <c r="O808" s="195"/>
      <c r="P808" s="195"/>
    </row>
    <row r="809" ht="26" customHeight="1" spans="1:16">
      <c r="A809" s="37">
        <v>805</v>
      </c>
      <c r="B809" s="79" t="s">
        <v>1334</v>
      </c>
      <c r="C809" s="79"/>
      <c r="D809" s="79" t="s">
        <v>4105</v>
      </c>
      <c r="E809" s="79" t="s">
        <v>22</v>
      </c>
      <c r="F809" s="79" t="s">
        <v>118</v>
      </c>
      <c r="G809" s="79">
        <v>8</v>
      </c>
      <c r="H809" s="79">
        <v>235</v>
      </c>
      <c r="I809" s="79">
        <f t="shared" si="12"/>
        <v>1880</v>
      </c>
      <c r="J809" s="79" t="s">
        <v>3387</v>
      </c>
      <c r="K809" s="79" t="s">
        <v>4078</v>
      </c>
      <c r="L809" s="79"/>
      <c r="M809" s="79" t="s">
        <v>213</v>
      </c>
      <c r="N809" s="37"/>
      <c r="O809" s="195"/>
      <c r="P809" s="195"/>
    </row>
    <row r="810" ht="26" customHeight="1" spans="1:16">
      <c r="A810" s="37">
        <v>806</v>
      </c>
      <c r="B810" s="79" t="s">
        <v>4106</v>
      </c>
      <c r="C810" s="79"/>
      <c r="D810" s="79" t="s">
        <v>3873</v>
      </c>
      <c r="E810" s="79" t="s">
        <v>22</v>
      </c>
      <c r="F810" s="79" t="s">
        <v>413</v>
      </c>
      <c r="G810" s="79">
        <v>10</v>
      </c>
      <c r="H810" s="79">
        <v>7</v>
      </c>
      <c r="I810" s="79">
        <f t="shared" si="12"/>
        <v>70</v>
      </c>
      <c r="J810" s="79" t="s">
        <v>3387</v>
      </c>
      <c r="K810" s="79" t="s">
        <v>4078</v>
      </c>
      <c r="L810" s="79"/>
      <c r="M810" s="79" t="s">
        <v>213</v>
      </c>
      <c r="N810" s="37"/>
      <c r="O810" s="195"/>
      <c r="P810" s="195"/>
    </row>
    <row r="811" ht="26" customHeight="1" spans="1:16">
      <c r="A811" s="37">
        <v>807</v>
      </c>
      <c r="B811" s="79" t="s">
        <v>4106</v>
      </c>
      <c r="C811" s="79"/>
      <c r="D811" s="79" t="s">
        <v>3871</v>
      </c>
      <c r="E811" s="79" t="s">
        <v>22</v>
      </c>
      <c r="F811" s="79" t="s">
        <v>413</v>
      </c>
      <c r="G811" s="79">
        <v>10</v>
      </c>
      <c r="H811" s="79">
        <v>11</v>
      </c>
      <c r="I811" s="79">
        <f t="shared" si="12"/>
        <v>110</v>
      </c>
      <c r="J811" s="79" t="s">
        <v>3387</v>
      </c>
      <c r="K811" s="79" t="s">
        <v>4078</v>
      </c>
      <c r="L811" s="79"/>
      <c r="M811" s="79" t="s">
        <v>213</v>
      </c>
      <c r="N811" s="37"/>
      <c r="O811" s="195"/>
      <c r="P811" s="195"/>
    </row>
    <row r="812" ht="26" customHeight="1" spans="1:16">
      <c r="A812" s="37">
        <v>808</v>
      </c>
      <c r="B812" s="79" t="s">
        <v>4106</v>
      </c>
      <c r="C812" s="79"/>
      <c r="D812" s="79" t="s">
        <v>3868</v>
      </c>
      <c r="E812" s="79" t="s">
        <v>22</v>
      </c>
      <c r="F812" s="79" t="s">
        <v>413</v>
      </c>
      <c r="G812" s="79">
        <v>10</v>
      </c>
      <c r="H812" s="79">
        <v>23</v>
      </c>
      <c r="I812" s="79">
        <f t="shared" si="12"/>
        <v>230</v>
      </c>
      <c r="J812" s="79" t="s">
        <v>3387</v>
      </c>
      <c r="K812" s="79" t="s">
        <v>4078</v>
      </c>
      <c r="L812" s="79"/>
      <c r="M812" s="79" t="s">
        <v>213</v>
      </c>
      <c r="N812" s="37"/>
      <c r="O812" s="195"/>
      <c r="P812" s="195"/>
    </row>
    <row r="813" ht="26" customHeight="1" spans="1:16">
      <c r="A813" s="37">
        <v>809</v>
      </c>
      <c r="B813" s="79" t="s">
        <v>4106</v>
      </c>
      <c r="C813" s="79"/>
      <c r="D813" s="79" t="s">
        <v>4107</v>
      </c>
      <c r="E813" s="79" t="s">
        <v>22</v>
      </c>
      <c r="F813" s="79" t="s">
        <v>413</v>
      </c>
      <c r="G813" s="79">
        <v>10</v>
      </c>
      <c r="H813" s="79">
        <v>75</v>
      </c>
      <c r="I813" s="79">
        <f t="shared" si="12"/>
        <v>750</v>
      </c>
      <c r="J813" s="79" t="s">
        <v>3387</v>
      </c>
      <c r="K813" s="79" t="s">
        <v>4078</v>
      </c>
      <c r="L813" s="79"/>
      <c r="M813" s="79" t="s">
        <v>213</v>
      </c>
      <c r="N813" s="37"/>
      <c r="O813" s="195"/>
      <c r="P813" s="195"/>
    </row>
    <row r="814" ht="26" customHeight="1" spans="1:16">
      <c r="A814" s="37">
        <v>810</v>
      </c>
      <c r="B814" s="79" t="s">
        <v>4106</v>
      </c>
      <c r="C814" s="79"/>
      <c r="D814" s="79" t="s">
        <v>4108</v>
      </c>
      <c r="E814" s="79" t="s">
        <v>22</v>
      </c>
      <c r="F814" s="79" t="s">
        <v>413</v>
      </c>
      <c r="G814" s="79">
        <v>10</v>
      </c>
      <c r="H814" s="79">
        <v>75</v>
      </c>
      <c r="I814" s="79">
        <f t="shared" si="12"/>
        <v>750</v>
      </c>
      <c r="J814" s="79" t="s">
        <v>3387</v>
      </c>
      <c r="K814" s="79" t="s">
        <v>4078</v>
      </c>
      <c r="L814" s="79"/>
      <c r="M814" s="79" t="s">
        <v>213</v>
      </c>
      <c r="N814" s="37"/>
      <c r="O814" s="195"/>
      <c r="P814" s="195"/>
    </row>
    <row r="815" ht="26" customHeight="1" spans="1:16">
      <c r="A815" s="37">
        <v>811</v>
      </c>
      <c r="B815" s="79" t="s">
        <v>4109</v>
      </c>
      <c r="C815" s="79"/>
      <c r="D815" s="79" t="s">
        <v>4110</v>
      </c>
      <c r="E815" s="79" t="s">
        <v>22</v>
      </c>
      <c r="F815" s="79" t="s">
        <v>32</v>
      </c>
      <c r="G815" s="79">
        <v>10</v>
      </c>
      <c r="H815" s="79">
        <v>75</v>
      </c>
      <c r="I815" s="79">
        <f t="shared" si="12"/>
        <v>750</v>
      </c>
      <c r="J815" s="79" t="s">
        <v>3387</v>
      </c>
      <c r="K815" s="79" t="s">
        <v>4078</v>
      </c>
      <c r="L815" s="79"/>
      <c r="M815" s="79" t="s">
        <v>213</v>
      </c>
      <c r="N815" s="37"/>
      <c r="O815" s="195"/>
      <c r="P815" s="195"/>
    </row>
    <row r="816" ht="26" customHeight="1" spans="1:16">
      <c r="A816" s="37">
        <v>812</v>
      </c>
      <c r="B816" s="79" t="s">
        <v>4111</v>
      </c>
      <c r="C816" s="79"/>
      <c r="D816" s="79" t="s">
        <v>4112</v>
      </c>
      <c r="E816" s="79" t="s">
        <v>22</v>
      </c>
      <c r="F816" s="79" t="s">
        <v>23</v>
      </c>
      <c r="G816" s="79">
        <v>10</v>
      </c>
      <c r="H816" s="79">
        <v>95</v>
      </c>
      <c r="I816" s="79">
        <f t="shared" si="12"/>
        <v>950</v>
      </c>
      <c r="J816" s="79" t="s">
        <v>3366</v>
      </c>
      <c r="K816" s="79">
        <v>220</v>
      </c>
      <c r="L816" s="79"/>
      <c r="M816" s="79" t="s">
        <v>213</v>
      </c>
      <c r="N816" s="37"/>
      <c r="O816" s="195"/>
      <c r="P816" s="195"/>
    </row>
    <row r="817" ht="26" customHeight="1" spans="1:16">
      <c r="A817" s="37">
        <v>813</v>
      </c>
      <c r="B817" s="79" t="s">
        <v>4113</v>
      </c>
      <c r="C817" s="79"/>
      <c r="D817" s="79" t="s">
        <v>4112</v>
      </c>
      <c r="E817" s="79" t="s">
        <v>22</v>
      </c>
      <c r="F817" s="79" t="s">
        <v>23</v>
      </c>
      <c r="G817" s="79">
        <v>10</v>
      </c>
      <c r="H817" s="79">
        <v>92</v>
      </c>
      <c r="I817" s="79">
        <f t="shared" si="12"/>
        <v>920</v>
      </c>
      <c r="J817" s="79" t="s">
        <v>3366</v>
      </c>
      <c r="K817" s="79">
        <v>220</v>
      </c>
      <c r="L817" s="79"/>
      <c r="M817" s="79" t="s">
        <v>213</v>
      </c>
      <c r="N817" s="37"/>
      <c r="O817" s="195"/>
      <c r="P817" s="195"/>
    </row>
    <row r="818" ht="26" customHeight="1" spans="1:16">
      <c r="A818" s="37">
        <v>814</v>
      </c>
      <c r="B818" s="79" t="s">
        <v>4114</v>
      </c>
      <c r="C818" s="79"/>
      <c r="D818" s="79" t="s">
        <v>4112</v>
      </c>
      <c r="E818" s="79" t="s">
        <v>22</v>
      </c>
      <c r="F818" s="79" t="s">
        <v>23</v>
      </c>
      <c r="G818" s="79">
        <v>10</v>
      </c>
      <c r="H818" s="79">
        <v>76</v>
      </c>
      <c r="I818" s="79">
        <f t="shared" si="12"/>
        <v>760</v>
      </c>
      <c r="J818" s="79" t="s">
        <v>3366</v>
      </c>
      <c r="K818" s="79">
        <v>220</v>
      </c>
      <c r="L818" s="79"/>
      <c r="M818" s="79" t="s">
        <v>213</v>
      </c>
      <c r="N818" s="37"/>
      <c r="O818" s="195"/>
      <c r="P818" s="195"/>
    </row>
    <row r="819" ht="26" customHeight="1" spans="1:16">
      <c r="A819" s="37">
        <v>815</v>
      </c>
      <c r="B819" s="79" t="s">
        <v>4115</v>
      </c>
      <c r="C819" s="79"/>
      <c r="D819" s="79" t="s">
        <v>4116</v>
      </c>
      <c r="E819" s="79" t="s">
        <v>22</v>
      </c>
      <c r="F819" s="79" t="s">
        <v>23</v>
      </c>
      <c r="G819" s="79">
        <v>2</v>
      </c>
      <c r="H819" s="79">
        <v>25</v>
      </c>
      <c r="I819" s="79">
        <f t="shared" si="12"/>
        <v>50</v>
      </c>
      <c r="J819" s="79" t="s">
        <v>3366</v>
      </c>
      <c r="K819" s="79">
        <v>220</v>
      </c>
      <c r="L819" s="79"/>
      <c r="M819" s="79" t="s">
        <v>213</v>
      </c>
      <c r="N819" s="37"/>
      <c r="O819" s="195"/>
      <c r="P819" s="195"/>
    </row>
    <row r="820" ht="26" customHeight="1" spans="1:16">
      <c r="A820" s="37">
        <v>816</v>
      </c>
      <c r="B820" s="79" t="s">
        <v>4117</v>
      </c>
      <c r="C820" s="79"/>
      <c r="D820" s="79" t="s">
        <v>4118</v>
      </c>
      <c r="E820" s="79" t="s">
        <v>22</v>
      </c>
      <c r="F820" s="79" t="s">
        <v>23</v>
      </c>
      <c r="G820" s="79">
        <v>10</v>
      </c>
      <c r="H820" s="79">
        <v>13</v>
      </c>
      <c r="I820" s="79">
        <f t="shared" si="12"/>
        <v>130</v>
      </c>
      <c r="J820" s="79" t="s">
        <v>3366</v>
      </c>
      <c r="K820" s="79">
        <v>220</v>
      </c>
      <c r="L820" s="79"/>
      <c r="M820" s="79" t="s">
        <v>213</v>
      </c>
      <c r="N820" s="37"/>
      <c r="O820" s="195"/>
      <c r="P820" s="195"/>
    </row>
    <row r="821" ht="26" customHeight="1" spans="1:16">
      <c r="A821" s="37">
        <v>817</v>
      </c>
      <c r="B821" s="79" t="s">
        <v>4119</v>
      </c>
      <c r="C821" s="79"/>
      <c r="D821" s="79" t="s">
        <v>4120</v>
      </c>
      <c r="E821" s="79" t="s">
        <v>22</v>
      </c>
      <c r="F821" s="79" t="s">
        <v>23</v>
      </c>
      <c r="G821" s="79">
        <v>10</v>
      </c>
      <c r="H821" s="79">
        <v>50</v>
      </c>
      <c r="I821" s="79">
        <f t="shared" si="12"/>
        <v>500</v>
      </c>
      <c r="J821" s="79" t="s">
        <v>3366</v>
      </c>
      <c r="K821" s="79">
        <v>220</v>
      </c>
      <c r="L821" s="79"/>
      <c r="M821" s="79" t="s">
        <v>213</v>
      </c>
      <c r="N821" s="37"/>
      <c r="O821" s="195"/>
      <c r="P821" s="195"/>
    </row>
    <row r="822" ht="26" customHeight="1" spans="1:16">
      <c r="A822" s="37">
        <v>818</v>
      </c>
      <c r="B822" s="79" t="s">
        <v>4121</v>
      </c>
      <c r="C822" s="79"/>
      <c r="D822" s="79" t="s">
        <v>3878</v>
      </c>
      <c r="E822" s="79" t="s">
        <v>22</v>
      </c>
      <c r="F822" s="79" t="s">
        <v>23</v>
      </c>
      <c r="G822" s="79">
        <v>10</v>
      </c>
      <c r="H822" s="79">
        <v>16</v>
      </c>
      <c r="I822" s="79">
        <f t="shared" si="12"/>
        <v>160</v>
      </c>
      <c r="J822" s="79" t="s">
        <v>3366</v>
      </c>
      <c r="K822" s="79">
        <v>220</v>
      </c>
      <c r="L822" s="79"/>
      <c r="M822" s="79" t="s">
        <v>213</v>
      </c>
      <c r="N822" s="37"/>
      <c r="O822" s="195"/>
      <c r="P822" s="195"/>
    </row>
    <row r="823" ht="26" customHeight="1" spans="1:16">
      <c r="A823" s="37">
        <v>819</v>
      </c>
      <c r="B823" s="79" t="s">
        <v>4122</v>
      </c>
      <c r="C823" s="79"/>
      <c r="D823" s="79" t="s">
        <v>3877</v>
      </c>
      <c r="E823" s="79" t="s">
        <v>22</v>
      </c>
      <c r="F823" s="79" t="s">
        <v>23</v>
      </c>
      <c r="G823" s="79">
        <v>10</v>
      </c>
      <c r="H823" s="79">
        <v>25</v>
      </c>
      <c r="I823" s="79">
        <f t="shared" si="12"/>
        <v>250</v>
      </c>
      <c r="J823" s="79" t="s">
        <v>3366</v>
      </c>
      <c r="K823" s="79">
        <v>220</v>
      </c>
      <c r="L823" s="79"/>
      <c r="M823" s="79" t="s">
        <v>213</v>
      </c>
      <c r="N823" s="37"/>
      <c r="O823" s="195"/>
      <c r="P823" s="195"/>
    </row>
    <row r="824" ht="26" customHeight="1" spans="1:16">
      <c r="A824" s="37">
        <v>820</v>
      </c>
      <c r="B824" s="79" t="s">
        <v>4123</v>
      </c>
      <c r="C824" s="79"/>
      <c r="D824" s="79" t="s">
        <v>4124</v>
      </c>
      <c r="E824" s="79" t="s">
        <v>22</v>
      </c>
      <c r="F824" s="79" t="s">
        <v>23</v>
      </c>
      <c r="G824" s="79">
        <v>2</v>
      </c>
      <c r="H824" s="79">
        <v>950</v>
      </c>
      <c r="I824" s="79">
        <f t="shared" si="12"/>
        <v>1900</v>
      </c>
      <c r="J824" s="79" t="s">
        <v>3447</v>
      </c>
      <c r="K824" s="79">
        <v>210</v>
      </c>
      <c r="L824" s="79"/>
      <c r="M824" s="79" t="s">
        <v>213</v>
      </c>
      <c r="N824" s="37"/>
      <c r="O824" s="195"/>
      <c r="P824" s="195"/>
    </row>
    <row r="825" ht="26" customHeight="1" spans="1:16">
      <c r="A825" s="37">
        <v>821</v>
      </c>
      <c r="B825" s="79" t="s">
        <v>4125</v>
      </c>
      <c r="C825" s="79"/>
      <c r="D825" s="79" t="s">
        <v>4126</v>
      </c>
      <c r="E825" s="79" t="s">
        <v>22</v>
      </c>
      <c r="F825" s="79" t="s">
        <v>178</v>
      </c>
      <c r="G825" s="79">
        <v>2</v>
      </c>
      <c r="H825" s="79">
        <v>250</v>
      </c>
      <c r="I825" s="79">
        <f t="shared" si="12"/>
        <v>500</v>
      </c>
      <c r="J825" s="79" t="s">
        <v>3447</v>
      </c>
      <c r="K825" s="79">
        <v>210</v>
      </c>
      <c r="L825" s="79"/>
      <c r="M825" s="79" t="s">
        <v>213</v>
      </c>
      <c r="N825" s="37"/>
      <c r="O825" s="195"/>
      <c r="P825" s="195"/>
    </row>
    <row r="826" ht="26" customHeight="1" spans="1:16">
      <c r="A826" s="37">
        <v>822</v>
      </c>
      <c r="B826" s="79" t="s">
        <v>4127</v>
      </c>
      <c r="C826" s="79"/>
      <c r="D826" s="79" t="s">
        <v>4128</v>
      </c>
      <c r="E826" s="79" t="s">
        <v>22</v>
      </c>
      <c r="F826" s="79" t="s">
        <v>45</v>
      </c>
      <c r="G826" s="79">
        <v>10</v>
      </c>
      <c r="H826" s="79">
        <v>15</v>
      </c>
      <c r="I826" s="79">
        <f t="shared" si="12"/>
        <v>150</v>
      </c>
      <c r="J826" s="79" t="s">
        <v>3447</v>
      </c>
      <c r="K826" s="79">
        <v>210</v>
      </c>
      <c r="L826" s="79"/>
      <c r="M826" s="79" t="s">
        <v>213</v>
      </c>
      <c r="N826" s="37"/>
      <c r="O826" s="195"/>
      <c r="P826" s="195"/>
    </row>
    <row r="827" ht="26" customHeight="1" spans="1:16">
      <c r="A827" s="37">
        <v>823</v>
      </c>
      <c r="B827" s="79" t="s">
        <v>4129</v>
      </c>
      <c r="C827" s="79"/>
      <c r="D827" s="79" t="s">
        <v>3681</v>
      </c>
      <c r="E827" s="79" t="s">
        <v>22</v>
      </c>
      <c r="F827" s="79" t="s">
        <v>23</v>
      </c>
      <c r="G827" s="79">
        <v>5</v>
      </c>
      <c r="H827" s="79">
        <v>42.5</v>
      </c>
      <c r="I827" s="79">
        <f t="shared" si="12"/>
        <v>212.5</v>
      </c>
      <c r="J827" s="79" t="s">
        <v>3447</v>
      </c>
      <c r="K827" s="79">
        <v>210</v>
      </c>
      <c r="L827" s="79"/>
      <c r="M827" s="79" t="s">
        <v>213</v>
      </c>
      <c r="N827" s="37"/>
      <c r="O827" s="195"/>
      <c r="P827" s="195"/>
    </row>
    <row r="828" ht="26" customHeight="1" spans="1:16">
      <c r="A828" s="37">
        <v>824</v>
      </c>
      <c r="B828" s="79" t="s">
        <v>4130</v>
      </c>
      <c r="C828" s="79"/>
      <c r="D828" s="79" t="s">
        <v>4131</v>
      </c>
      <c r="E828" s="79" t="s">
        <v>22</v>
      </c>
      <c r="F828" s="79" t="s">
        <v>178</v>
      </c>
      <c r="G828" s="79">
        <v>1</v>
      </c>
      <c r="H828" s="79">
        <v>512</v>
      </c>
      <c r="I828" s="79">
        <f t="shared" si="12"/>
        <v>512</v>
      </c>
      <c r="J828" s="79" t="s">
        <v>3447</v>
      </c>
      <c r="K828" s="79">
        <v>210</v>
      </c>
      <c r="L828" s="79"/>
      <c r="M828" s="79" t="s">
        <v>213</v>
      </c>
      <c r="N828" s="37"/>
      <c r="O828" s="195"/>
      <c r="P828" s="195"/>
    </row>
    <row r="829" ht="26" customHeight="1" spans="1:16">
      <c r="A829" s="37">
        <v>825</v>
      </c>
      <c r="B829" s="79" t="s">
        <v>4132</v>
      </c>
      <c r="C829" s="79"/>
      <c r="D829" s="79" t="s">
        <v>4133</v>
      </c>
      <c r="E829" s="79" t="s">
        <v>22</v>
      </c>
      <c r="F829" s="79" t="s">
        <v>45</v>
      </c>
      <c r="G829" s="79">
        <v>10</v>
      </c>
      <c r="H829" s="79">
        <v>12</v>
      </c>
      <c r="I829" s="79">
        <f t="shared" si="12"/>
        <v>120</v>
      </c>
      <c r="J829" s="79" t="s">
        <v>3447</v>
      </c>
      <c r="K829" s="79">
        <v>210</v>
      </c>
      <c r="L829" s="79"/>
      <c r="M829" s="79" t="s">
        <v>213</v>
      </c>
      <c r="N829" s="37"/>
      <c r="O829" s="195"/>
      <c r="P829" s="195"/>
    </row>
    <row r="830" ht="26" customHeight="1" spans="1:16">
      <c r="A830" s="37">
        <v>826</v>
      </c>
      <c r="B830" s="79" t="s">
        <v>4134</v>
      </c>
      <c r="C830" s="79"/>
      <c r="D830" s="79" t="s">
        <v>3873</v>
      </c>
      <c r="E830" s="79" t="s">
        <v>22</v>
      </c>
      <c r="F830" s="79" t="s">
        <v>23</v>
      </c>
      <c r="G830" s="79">
        <v>4</v>
      </c>
      <c r="H830" s="79">
        <v>7</v>
      </c>
      <c r="I830" s="79">
        <f t="shared" si="12"/>
        <v>28</v>
      </c>
      <c r="J830" s="79" t="s">
        <v>3447</v>
      </c>
      <c r="K830" s="79">
        <v>210</v>
      </c>
      <c r="L830" s="79"/>
      <c r="M830" s="79" t="s">
        <v>213</v>
      </c>
      <c r="N830" s="37"/>
      <c r="O830" s="195"/>
      <c r="P830" s="195"/>
    </row>
    <row r="831" ht="26" customHeight="1" spans="1:16">
      <c r="A831" s="37">
        <v>827</v>
      </c>
      <c r="B831" s="79" t="s">
        <v>4135</v>
      </c>
      <c r="C831" s="79"/>
      <c r="D831" s="79" t="s">
        <v>3868</v>
      </c>
      <c r="E831" s="79" t="s">
        <v>22</v>
      </c>
      <c r="F831" s="79" t="s">
        <v>23</v>
      </c>
      <c r="G831" s="79">
        <v>10</v>
      </c>
      <c r="H831" s="79">
        <v>23</v>
      </c>
      <c r="I831" s="79">
        <f t="shared" si="12"/>
        <v>230</v>
      </c>
      <c r="J831" s="79" t="s">
        <v>3447</v>
      </c>
      <c r="K831" s="79">
        <v>210</v>
      </c>
      <c r="L831" s="79"/>
      <c r="M831" s="79" t="s">
        <v>213</v>
      </c>
      <c r="N831" s="37"/>
      <c r="O831" s="195"/>
      <c r="P831" s="195"/>
    </row>
    <row r="832" ht="26" customHeight="1" spans="1:16">
      <c r="A832" s="37">
        <v>828</v>
      </c>
      <c r="B832" s="79" t="s">
        <v>4136</v>
      </c>
      <c r="C832" s="79"/>
      <c r="D832" s="79" t="s">
        <v>3871</v>
      </c>
      <c r="E832" s="79" t="s">
        <v>22</v>
      </c>
      <c r="F832" s="79" t="s">
        <v>23</v>
      </c>
      <c r="G832" s="79">
        <v>20</v>
      </c>
      <c r="H832" s="79">
        <v>11</v>
      </c>
      <c r="I832" s="79">
        <f t="shared" si="12"/>
        <v>220</v>
      </c>
      <c r="J832" s="79" t="s">
        <v>3447</v>
      </c>
      <c r="K832" s="79">
        <v>210</v>
      </c>
      <c r="L832" s="79"/>
      <c r="M832" s="79" t="s">
        <v>213</v>
      </c>
      <c r="N832" s="37"/>
      <c r="O832" s="195"/>
      <c r="P832" s="195"/>
    </row>
    <row r="833" ht="26" customHeight="1" spans="1:16">
      <c r="A833" s="37">
        <v>829</v>
      </c>
      <c r="B833" s="79" t="s">
        <v>4137</v>
      </c>
      <c r="C833" s="79"/>
      <c r="D833" s="79" t="s">
        <v>3899</v>
      </c>
      <c r="E833" s="79" t="s">
        <v>22</v>
      </c>
      <c r="F833" s="79" t="s">
        <v>66</v>
      </c>
      <c r="G833" s="79">
        <v>2</v>
      </c>
      <c r="H833" s="79">
        <v>185</v>
      </c>
      <c r="I833" s="79">
        <f t="shared" si="12"/>
        <v>370</v>
      </c>
      <c r="J833" s="79" t="s">
        <v>3447</v>
      </c>
      <c r="K833" s="79">
        <v>210</v>
      </c>
      <c r="L833" s="79"/>
      <c r="M833" s="79" t="s">
        <v>213</v>
      </c>
      <c r="N833" s="37"/>
      <c r="O833" s="195"/>
      <c r="P833" s="195"/>
    </row>
    <row r="834" ht="26" customHeight="1" spans="1:16">
      <c r="A834" s="37">
        <v>830</v>
      </c>
      <c r="B834" s="79" t="s">
        <v>3485</v>
      </c>
      <c r="C834" s="79"/>
      <c r="D834" s="79" t="s">
        <v>37</v>
      </c>
      <c r="E834" s="79" t="s">
        <v>22</v>
      </c>
      <c r="F834" s="79" t="s">
        <v>27</v>
      </c>
      <c r="G834" s="79">
        <v>10</v>
      </c>
      <c r="H834" s="79">
        <v>10</v>
      </c>
      <c r="I834" s="79">
        <f t="shared" si="12"/>
        <v>100</v>
      </c>
      <c r="J834" s="79" t="s">
        <v>3447</v>
      </c>
      <c r="K834" s="79">
        <v>210</v>
      </c>
      <c r="L834" s="79"/>
      <c r="M834" s="79" t="s">
        <v>213</v>
      </c>
      <c r="N834" s="37"/>
      <c r="O834" s="195"/>
      <c r="P834" s="195"/>
    </row>
    <row r="835" ht="26" customHeight="1" spans="1:16">
      <c r="A835" s="37">
        <v>831</v>
      </c>
      <c r="B835" s="79" t="s">
        <v>4138</v>
      </c>
      <c r="C835" s="79"/>
      <c r="D835" s="79" t="s">
        <v>3868</v>
      </c>
      <c r="E835" s="79" t="s">
        <v>22</v>
      </c>
      <c r="F835" s="79" t="s">
        <v>23</v>
      </c>
      <c r="G835" s="79">
        <v>4</v>
      </c>
      <c r="H835" s="79">
        <v>23</v>
      </c>
      <c r="I835" s="79">
        <f t="shared" si="12"/>
        <v>92</v>
      </c>
      <c r="J835" s="79" t="s">
        <v>3454</v>
      </c>
      <c r="K835" s="79">
        <v>210</v>
      </c>
      <c r="L835" s="79"/>
      <c r="M835" s="79" t="s">
        <v>213</v>
      </c>
      <c r="N835" s="37"/>
      <c r="O835" s="195"/>
      <c r="P835" s="195"/>
    </row>
    <row r="836" ht="26" customHeight="1" spans="1:16">
      <c r="A836" s="37">
        <v>832</v>
      </c>
      <c r="B836" s="79" t="s">
        <v>4139</v>
      </c>
      <c r="C836" s="79"/>
      <c r="D836" s="79" t="s">
        <v>3871</v>
      </c>
      <c r="E836" s="79" t="s">
        <v>22</v>
      </c>
      <c r="F836" s="79" t="s">
        <v>23</v>
      </c>
      <c r="G836" s="79">
        <v>4</v>
      </c>
      <c r="H836" s="79">
        <v>11</v>
      </c>
      <c r="I836" s="79">
        <f t="shared" si="12"/>
        <v>44</v>
      </c>
      <c r="J836" s="79" t="s">
        <v>3456</v>
      </c>
      <c r="K836" s="79">
        <v>210</v>
      </c>
      <c r="L836" s="79"/>
      <c r="M836" s="79" t="s">
        <v>213</v>
      </c>
      <c r="N836" s="37"/>
      <c r="O836" s="195"/>
      <c r="P836" s="195"/>
    </row>
    <row r="837" ht="26" customHeight="1" spans="1:16">
      <c r="A837" s="37">
        <v>833</v>
      </c>
      <c r="B837" s="79" t="s">
        <v>4140</v>
      </c>
      <c r="C837" s="79"/>
      <c r="D837" s="79" t="s">
        <v>3873</v>
      </c>
      <c r="E837" s="79" t="s">
        <v>22</v>
      </c>
      <c r="F837" s="79" t="s">
        <v>23</v>
      </c>
      <c r="G837" s="79">
        <v>4</v>
      </c>
      <c r="H837" s="79">
        <v>7</v>
      </c>
      <c r="I837" s="79">
        <f t="shared" ref="I837:I900" si="13">G837*H837</f>
        <v>28</v>
      </c>
      <c r="J837" s="79" t="s">
        <v>3458</v>
      </c>
      <c r="K837" s="79">
        <v>210</v>
      </c>
      <c r="L837" s="79"/>
      <c r="M837" s="79" t="s">
        <v>213</v>
      </c>
      <c r="N837" s="37"/>
      <c r="O837" s="195"/>
      <c r="P837" s="195"/>
    </row>
    <row r="838" ht="26" customHeight="1" spans="1:16">
      <c r="A838" s="37">
        <v>834</v>
      </c>
      <c r="B838" s="79" t="s">
        <v>4141</v>
      </c>
      <c r="C838" s="79"/>
      <c r="D838" s="79" t="s">
        <v>3878</v>
      </c>
      <c r="E838" s="79" t="s">
        <v>22</v>
      </c>
      <c r="F838" s="79" t="s">
        <v>23</v>
      </c>
      <c r="G838" s="79">
        <v>5</v>
      </c>
      <c r="H838" s="79">
        <v>16</v>
      </c>
      <c r="I838" s="79">
        <f t="shared" si="13"/>
        <v>80</v>
      </c>
      <c r="J838" s="79" t="s">
        <v>3459</v>
      </c>
      <c r="K838" s="79">
        <v>210</v>
      </c>
      <c r="L838" s="79"/>
      <c r="M838" s="79" t="s">
        <v>213</v>
      </c>
      <c r="N838" s="37"/>
      <c r="O838" s="195"/>
      <c r="P838" s="195"/>
    </row>
    <row r="839" ht="26" customHeight="1" spans="1:16">
      <c r="A839" s="37">
        <v>835</v>
      </c>
      <c r="B839" s="79" t="s">
        <v>4142</v>
      </c>
      <c r="C839" s="79"/>
      <c r="D839" s="79" t="s">
        <v>3875</v>
      </c>
      <c r="E839" s="79" t="s">
        <v>22</v>
      </c>
      <c r="F839" s="79" t="s">
        <v>23</v>
      </c>
      <c r="G839" s="79">
        <v>5</v>
      </c>
      <c r="H839" s="79">
        <v>15</v>
      </c>
      <c r="I839" s="79">
        <f t="shared" si="13"/>
        <v>75</v>
      </c>
      <c r="J839" s="79" t="s">
        <v>3461</v>
      </c>
      <c r="K839" s="79">
        <v>210</v>
      </c>
      <c r="L839" s="79"/>
      <c r="M839" s="79" t="s">
        <v>213</v>
      </c>
      <c r="N839" s="37"/>
      <c r="O839" s="195"/>
      <c r="P839" s="195"/>
    </row>
    <row r="840" ht="26" customHeight="1" spans="1:16">
      <c r="A840" s="37">
        <v>836</v>
      </c>
      <c r="B840" s="79" t="s">
        <v>4143</v>
      </c>
      <c r="C840" s="79"/>
      <c r="D840" s="79" t="s">
        <v>3706</v>
      </c>
      <c r="E840" s="79" t="s">
        <v>22</v>
      </c>
      <c r="F840" s="79" t="s">
        <v>23</v>
      </c>
      <c r="G840" s="79">
        <v>5</v>
      </c>
      <c r="H840" s="79">
        <v>25</v>
      </c>
      <c r="I840" s="79">
        <f t="shared" si="13"/>
        <v>125</v>
      </c>
      <c r="J840" s="79" t="s">
        <v>3463</v>
      </c>
      <c r="K840" s="79">
        <v>210</v>
      </c>
      <c r="L840" s="79"/>
      <c r="M840" s="79" t="s">
        <v>213</v>
      </c>
      <c r="N840" s="37"/>
      <c r="O840" s="195"/>
      <c r="P840" s="195"/>
    </row>
    <row r="841" ht="26" customHeight="1" spans="1:16">
      <c r="A841" s="37">
        <v>837</v>
      </c>
      <c r="B841" s="79" t="s">
        <v>4144</v>
      </c>
      <c r="C841" s="79"/>
      <c r="D841" s="79" t="s">
        <v>3706</v>
      </c>
      <c r="E841" s="79" t="s">
        <v>22</v>
      </c>
      <c r="F841" s="79" t="s">
        <v>23</v>
      </c>
      <c r="G841" s="79">
        <v>2</v>
      </c>
      <c r="H841" s="79">
        <v>50</v>
      </c>
      <c r="I841" s="79">
        <f t="shared" si="13"/>
        <v>100</v>
      </c>
      <c r="J841" s="79" t="s">
        <v>3465</v>
      </c>
      <c r="K841" s="79">
        <v>210</v>
      </c>
      <c r="L841" s="79"/>
      <c r="M841" s="79" t="s">
        <v>213</v>
      </c>
      <c r="N841" s="37"/>
      <c r="O841" s="195"/>
      <c r="P841" s="195"/>
    </row>
    <row r="842" ht="26" customHeight="1" spans="1:16">
      <c r="A842" s="37">
        <v>838</v>
      </c>
      <c r="B842" s="79" t="s">
        <v>4145</v>
      </c>
      <c r="C842" s="79"/>
      <c r="D842" s="79" t="s">
        <v>4146</v>
      </c>
      <c r="E842" s="79" t="s">
        <v>22</v>
      </c>
      <c r="F842" s="79" t="s">
        <v>178</v>
      </c>
      <c r="G842" s="79">
        <v>1</v>
      </c>
      <c r="H842" s="79">
        <v>280</v>
      </c>
      <c r="I842" s="79">
        <f t="shared" si="13"/>
        <v>280</v>
      </c>
      <c r="J842" s="79" t="s">
        <v>3467</v>
      </c>
      <c r="K842" s="79">
        <v>210</v>
      </c>
      <c r="L842" s="79"/>
      <c r="M842" s="79" t="s">
        <v>213</v>
      </c>
      <c r="N842" s="37"/>
      <c r="O842" s="195"/>
      <c r="P842" s="195"/>
    </row>
    <row r="843" ht="26" customHeight="1" spans="1:16">
      <c r="A843" s="37">
        <v>839</v>
      </c>
      <c r="B843" s="79" t="s">
        <v>3809</v>
      </c>
      <c r="C843" s="79"/>
      <c r="D843" s="79" t="s">
        <v>4147</v>
      </c>
      <c r="E843" s="79" t="s">
        <v>22</v>
      </c>
      <c r="F843" s="79" t="s">
        <v>23</v>
      </c>
      <c r="G843" s="79">
        <v>15</v>
      </c>
      <c r="H843" s="79">
        <v>5</v>
      </c>
      <c r="I843" s="79">
        <f t="shared" si="13"/>
        <v>75</v>
      </c>
      <c r="J843" s="79" t="s">
        <v>3468</v>
      </c>
      <c r="K843" s="79">
        <v>210</v>
      </c>
      <c r="L843" s="79"/>
      <c r="M843" s="79" t="s">
        <v>213</v>
      </c>
      <c r="N843" s="37"/>
      <c r="O843" s="195"/>
      <c r="P843" s="195"/>
    </row>
    <row r="844" ht="26" customHeight="1" spans="1:16">
      <c r="A844" s="37">
        <v>840</v>
      </c>
      <c r="B844" s="79" t="s">
        <v>4148</v>
      </c>
      <c r="C844" s="79"/>
      <c r="D844" s="79" t="s">
        <v>4149</v>
      </c>
      <c r="E844" s="79" t="s">
        <v>22</v>
      </c>
      <c r="F844" s="79" t="s">
        <v>45</v>
      </c>
      <c r="G844" s="79">
        <v>1</v>
      </c>
      <c r="H844" s="79">
        <v>7.1</v>
      </c>
      <c r="I844" s="79">
        <f t="shared" si="13"/>
        <v>7.1</v>
      </c>
      <c r="J844" s="79" t="s">
        <v>3469</v>
      </c>
      <c r="K844" s="79">
        <v>210</v>
      </c>
      <c r="L844" s="79"/>
      <c r="M844" s="79" t="s">
        <v>213</v>
      </c>
      <c r="N844" s="37"/>
      <c r="O844" s="195"/>
      <c r="P844" s="195"/>
    </row>
    <row r="845" ht="26" customHeight="1" spans="1:16">
      <c r="A845" s="37">
        <v>841</v>
      </c>
      <c r="B845" s="79" t="s">
        <v>4148</v>
      </c>
      <c r="C845" s="79"/>
      <c r="D845" s="79" t="s">
        <v>4150</v>
      </c>
      <c r="E845" s="79" t="s">
        <v>22</v>
      </c>
      <c r="F845" s="79" t="s">
        <v>45</v>
      </c>
      <c r="G845" s="79">
        <v>1</v>
      </c>
      <c r="H845" s="79">
        <v>19</v>
      </c>
      <c r="I845" s="79">
        <f t="shared" si="13"/>
        <v>19</v>
      </c>
      <c r="J845" s="79" t="s">
        <v>3471</v>
      </c>
      <c r="K845" s="79">
        <v>210</v>
      </c>
      <c r="L845" s="79"/>
      <c r="M845" s="79" t="s">
        <v>213</v>
      </c>
      <c r="N845" s="37"/>
      <c r="O845" s="195"/>
      <c r="P845" s="195"/>
    </row>
    <row r="846" ht="26" customHeight="1" spans="1:16">
      <c r="A846" s="37">
        <v>842</v>
      </c>
      <c r="B846" s="79" t="s">
        <v>4148</v>
      </c>
      <c r="C846" s="79"/>
      <c r="D846" s="79" t="s">
        <v>4151</v>
      </c>
      <c r="E846" s="79" t="s">
        <v>22</v>
      </c>
      <c r="F846" s="79" t="s">
        <v>45</v>
      </c>
      <c r="G846" s="79">
        <v>1</v>
      </c>
      <c r="H846" s="79">
        <v>29</v>
      </c>
      <c r="I846" s="79">
        <f t="shared" si="13"/>
        <v>29</v>
      </c>
      <c r="J846" s="79" t="s">
        <v>3472</v>
      </c>
      <c r="K846" s="79">
        <v>210</v>
      </c>
      <c r="L846" s="79"/>
      <c r="M846" s="79" t="s">
        <v>213</v>
      </c>
      <c r="N846" s="37"/>
      <c r="O846" s="195"/>
      <c r="P846" s="195"/>
    </row>
    <row r="847" ht="26" customHeight="1" spans="1:16">
      <c r="A847" s="37">
        <v>843</v>
      </c>
      <c r="B847" s="79" t="s">
        <v>3850</v>
      </c>
      <c r="C847" s="79"/>
      <c r="D847" s="79" t="s">
        <v>4152</v>
      </c>
      <c r="E847" s="79" t="s">
        <v>22</v>
      </c>
      <c r="F847" s="79" t="s">
        <v>45</v>
      </c>
      <c r="G847" s="79">
        <v>2</v>
      </c>
      <c r="H847" s="79">
        <v>33</v>
      </c>
      <c r="I847" s="79">
        <f t="shared" si="13"/>
        <v>66</v>
      </c>
      <c r="J847" s="79" t="s">
        <v>3474</v>
      </c>
      <c r="K847" s="79">
        <v>210</v>
      </c>
      <c r="L847" s="79"/>
      <c r="M847" s="79" t="s">
        <v>213</v>
      </c>
      <c r="N847" s="37"/>
      <c r="O847" s="195"/>
      <c r="P847" s="195"/>
    </row>
    <row r="848" ht="26" customHeight="1" spans="1:16">
      <c r="A848" s="37">
        <v>844</v>
      </c>
      <c r="B848" s="79" t="s">
        <v>91</v>
      </c>
      <c r="C848" s="79"/>
      <c r="D848" s="79" t="s">
        <v>4153</v>
      </c>
      <c r="E848" s="79" t="s">
        <v>22</v>
      </c>
      <c r="F848" s="79" t="s">
        <v>93</v>
      </c>
      <c r="G848" s="79">
        <v>2</v>
      </c>
      <c r="H848" s="79">
        <v>5</v>
      </c>
      <c r="I848" s="79">
        <f t="shared" si="13"/>
        <v>10</v>
      </c>
      <c r="J848" s="79" t="s">
        <v>3477</v>
      </c>
      <c r="K848" s="79">
        <v>210</v>
      </c>
      <c r="L848" s="79"/>
      <c r="M848" s="79" t="s">
        <v>213</v>
      </c>
      <c r="N848" s="37"/>
      <c r="O848" s="195"/>
      <c r="P848" s="195"/>
    </row>
    <row r="849" ht="26" customHeight="1" spans="1:16">
      <c r="A849" s="37">
        <v>845</v>
      </c>
      <c r="B849" s="79" t="s">
        <v>4154</v>
      </c>
      <c r="C849" s="79"/>
      <c r="D849" s="79" t="s">
        <v>4146</v>
      </c>
      <c r="E849" s="79" t="s">
        <v>22</v>
      </c>
      <c r="F849" s="79" t="s">
        <v>178</v>
      </c>
      <c r="G849" s="79">
        <v>2</v>
      </c>
      <c r="H849" s="79">
        <v>255</v>
      </c>
      <c r="I849" s="79">
        <f t="shared" si="13"/>
        <v>510</v>
      </c>
      <c r="J849" s="79" t="s">
        <v>3479</v>
      </c>
      <c r="K849" s="79">
        <v>210</v>
      </c>
      <c r="L849" s="79"/>
      <c r="M849" s="79" t="s">
        <v>213</v>
      </c>
      <c r="N849" s="37"/>
      <c r="O849" s="195"/>
      <c r="P849" s="195"/>
    </row>
    <row r="850" ht="26" customHeight="1" spans="1:16">
      <c r="A850" s="37">
        <v>846</v>
      </c>
      <c r="B850" s="79" t="s">
        <v>4155</v>
      </c>
      <c r="C850" s="79"/>
      <c r="D850" s="79" t="s">
        <v>3877</v>
      </c>
      <c r="E850" s="79" t="s">
        <v>22</v>
      </c>
      <c r="F850" s="79" t="s">
        <v>23</v>
      </c>
      <c r="G850" s="79">
        <v>5</v>
      </c>
      <c r="H850" s="79">
        <v>25</v>
      </c>
      <c r="I850" s="79">
        <f t="shared" si="13"/>
        <v>125</v>
      </c>
      <c r="J850" s="79" t="s">
        <v>3481</v>
      </c>
      <c r="K850" s="79">
        <v>210</v>
      </c>
      <c r="L850" s="79"/>
      <c r="M850" s="79" t="s">
        <v>213</v>
      </c>
      <c r="N850" s="37"/>
      <c r="O850" s="195"/>
      <c r="P850" s="195"/>
    </row>
    <row r="851" ht="26" customHeight="1" spans="1:16">
      <c r="A851" s="37">
        <v>847</v>
      </c>
      <c r="B851" s="79" t="s">
        <v>4156</v>
      </c>
      <c r="C851" s="79"/>
      <c r="D851" s="79" t="s">
        <v>4157</v>
      </c>
      <c r="E851" s="79" t="s">
        <v>22</v>
      </c>
      <c r="F851" s="79" t="s">
        <v>45</v>
      </c>
      <c r="G851" s="79">
        <v>1</v>
      </c>
      <c r="H851" s="79">
        <v>212</v>
      </c>
      <c r="I851" s="79">
        <f t="shared" si="13"/>
        <v>212</v>
      </c>
      <c r="J851" s="79" t="s">
        <v>4158</v>
      </c>
      <c r="K851" s="79">
        <v>210</v>
      </c>
      <c r="L851" s="79"/>
      <c r="M851" s="79" t="s">
        <v>213</v>
      </c>
      <c r="N851" s="37"/>
      <c r="O851" s="195"/>
      <c r="P851" s="195"/>
    </row>
    <row r="852" ht="26" customHeight="1" spans="1:16">
      <c r="A852" s="37">
        <v>848</v>
      </c>
      <c r="B852" s="79" t="s">
        <v>3946</v>
      </c>
      <c r="C852" s="79"/>
      <c r="D852" s="79" t="s">
        <v>4159</v>
      </c>
      <c r="E852" s="79" t="s">
        <v>22</v>
      </c>
      <c r="F852" s="79" t="s">
        <v>178</v>
      </c>
      <c r="G852" s="79">
        <v>1</v>
      </c>
      <c r="H852" s="79">
        <v>150</v>
      </c>
      <c r="I852" s="79">
        <f t="shared" si="13"/>
        <v>150</v>
      </c>
      <c r="J852" s="79" t="s">
        <v>4160</v>
      </c>
      <c r="K852" s="79">
        <v>210</v>
      </c>
      <c r="L852" s="79"/>
      <c r="M852" s="79" t="s">
        <v>213</v>
      </c>
      <c r="N852" s="37"/>
      <c r="O852" s="195"/>
      <c r="P852" s="195"/>
    </row>
    <row r="853" ht="26" customHeight="1" spans="1:16">
      <c r="A853" s="37">
        <v>849</v>
      </c>
      <c r="B853" s="79" t="s">
        <v>4161</v>
      </c>
      <c r="C853" s="79"/>
      <c r="D853" s="79" t="s">
        <v>4162</v>
      </c>
      <c r="E853" s="79" t="s">
        <v>22</v>
      </c>
      <c r="F853" s="79" t="s">
        <v>45</v>
      </c>
      <c r="G853" s="79">
        <v>30</v>
      </c>
      <c r="H853" s="79">
        <v>50</v>
      </c>
      <c r="I853" s="79">
        <f t="shared" si="13"/>
        <v>1500</v>
      </c>
      <c r="J853" s="79" t="s">
        <v>3353</v>
      </c>
      <c r="K853" s="79">
        <v>210</v>
      </c>
      <c r="L853" s="79"/>
      <c r="M853" s="79" t="s">
        <v>213</v>
      </c>
      <c r="N853" s="37"/>
      <c r="O853" s="195"/>
      <c r="P853" s="195"/>
    </row>
    <row r="854" ht="26" customHeight="1" spans="1:16">
      <c r="A854" s="37">
        <v>850</v>
      </c>
      <c r="B854" s="79" t="s">
        <v>4163</v>
      </c>
      <c r="C854" s="79"/>
      <c r="D854" s="79" t="s">
        <v>4164</v>
      </c>
      <c r="E854" s="79" t="s">
        <v>22</v>
      </c>
      <c r="F854" s="79" t="s">
        <v>178</v>
      </c>
      <c r="G854" s="79">
        <v>3</v>
      </c>
      <c r="H854" s="79">
        <v>420</v>
      </c>
      <c r="I854" s="79">
        <f t="shared" si="13"/>
        <v>1260</v>
      </c>
      <c r="J854" s="79" t="s">
        <v>3353</v>
      </c>
      <c r="K854" s="79">
        <v>210</v>
      </c>
      <c r="L854" s="79"/>
      <c r="M854" s="79" t="s">
        <v>213</v>
      </c>
      <c r="N854" s="37"/>
      <c r="O854" s="195"/>
      <c r="P854" s="195"/>
    </row>
    <row r="855" ht="26" customHeight="1" spans="1:16">
      <c r="A855" s="37">
        <v>851</v>
      </c>
      <c r="B855" s="79" t="s">
        <v>4165</v>
      </c>
      <c r="C855" s="79"/>
      <c r="D855" s="79" t="s">
        <v>4166</v>
      </c>
      <c r="E855" s="79" t="s">
        <v>22</v>
      </c>
      <c r="F855" s="79" t="s">
        <v>178</v>
      </c>
      <c r="G855" s="79">
        <v>3</v>
      </c>
      <c r="H855" s="79">
        <v>420</v>
      </c>
      <c r="I855" s="79">
        <f t="shared" si="13"/>
        <v>1260</v>
      </c>
      <c r="J855" s="79" t="s">
        <v>3353</v>
      </c>
      <c r="K855" s="79">
        <v>210</v>
      </c>
      <c r="L855" s="79"/>
      <c r="M855" s="79" t="s">
        <v>213</v>
      </c>
      <c r="N855" s="37"/>
      <c r="O855" s="195"/>
      <c r="P855" s="195"/>
    </row>
    <row r="856" ht="26" customHeight="1" spans="1:16">
      <c r="A856" s="37">
        <v>852</v>
      </c>
      <c r="B856" s="79" t="s">
        <v>4167</v>
      </c>
      <c r="C856" s="79"/>
      <c r="D856" s="79" t="s">
        <v>4168</v>
      </c>
      <c r="E856" s="79" t="s">
        <v>22</v>
      </c>
      <c r="F856" s="79" t="s">
        <v>178</v>
      </c>
      <c r="G856" s="79">
        <v>3</v>
      </c>
      <c r="H856" s="79">
        <v>420</v>
      </c>
      <c r="I856" s="79">
        <f t="shared" si="13"/>
        <v>1260</v>
      </c>
      <c r="J856" s="79" t="s">
        <v>3353</v>
      </c>
      <c r="K856" s="79">
        <v>210</v>
      </c>
      <c r="L856" s="79"/>
      <c r="M856" s="79" t="s">
        <v>213</v>
      </c>
      <c r="N856" s="37"/>
      <c r="O856" s="195"/>
      <c r="P856" s="195"/>
    </row>
    <row r="857" ht="26" customHeight="1" spans="1:16">
      <c r="A857" s="37">
        <v>853</v>
      </c>
      <c r="B857" s="79" t="s">
        <v>303</v>
      </c>
      <c r="C857" s="79"/>
      <c r="D857" s="79" t="s">
        <v>4169</v>
      </c>
      <c r="E857" s="79" t="s">
        <v>22</v>
      </c>
      <c r="F857" s="79" t="s">
        <v>178</v>
      </c>
      <c r="G857" s="79">
        <v>3</v>
      </c>
      <c r="H857" s="79">
        <v>408</v>
      </c>
      <c r="I857" s="79">
        <f t="shared" si="13"/>
        <v>1224</v>
      </c>
      <c r="J857" s="79" t="s">
        <v>3353</v>
      </c>
      <c r="K857" s="79">
        <v>210</v>
      </c>
      <c r="L857" s="79"/>
      <c r="M857" s="79" t="s">
        <v>213</v>
      </c>
      <c r="N857" s="37"/>
      <c r="O857" s="195"/>
      <c r="P857" s="195"/>
    </row>
    <row r="858" ht="26" customHeight="1" spans="1:16">
      <c r="A858" s="37">
        <v>854</v>
      </c>
      <c r="B858" s="79" t="s">
        <v>4170</v>
      </c>
      <c r="C858" s="79"/>
      <c r="D858" s="79" t="s">
        <v>4171</v>
      </c>
      <c r="E858" s="79" t="s">
        <v>22</v>
      </c>
      <c r="F858" s="79" t="s">
        <v>178</v>
      </c>
      <c r="G858" s="79">
        <v>3</v>
      </c>
      <c r="H858" s="79">
        <v>768</v>
      </c>
      <c r="I858" s="79">
        <f t="shared" si="13"/>
        <v>2304</v>
      </c>
      <c r="J858" s="79" t="s">
        <v>3353</v>
      </c>
      <c r="K858" s="79">
        <v>210</v>
      </c>
      <c r="L858" s="79"/>
      <c r="M858" s="79" t="s">
        <v>213</v>
      </c>
      <c r="N858" s="37"/>
      <c r="O858" s="195"/>
      <c r="P858" s="195"/>
    </row>
    <row r="859" ht="26" customHeight="1" spans="1:16">
      <c r="A859" s="37">
        <v>855</v>
      </c>
      <c r="B859" s="79" t="s">
        <v>4172</v>
      </c>
      <c r="C859" s="79"/>
      <c r="D859" s="79" t="s">
        <v>4173</v>
      </c>
      <c r="E859" s="79" t="s">
        <v>22</v>
      </c>
      <c r="F859" s="79" t="s">
        <v>178</v>
      </c>
      <c r="G859" s="79">
        <v>3</v>
      </c>
      <c r="H859" s="79">
        <v>480</v>
      </c>
      <c r="I859" s="79">
        <f t="shared" si="13"/>
        <v>1440</v>
      </c>
      <c r="J859" s="79" t="s">
        <v>3353</v>
      </c>
      <c r="K859" s="79">
        <v>210</v>
      </c>
      <c r="L859" s="79"/>
      <c r="M859" s="79" t="s">
        <v>213</v>
      </c>
      <c r="N859" s="37"/>
      <c r="O859" s="195"/>
      <c r="P859" s="195"/>
    </row>
    <row r="860" ht="26" customHeight="1" spans="1:16">
      <c r="A860" s="37">
        <v>856</v>
      </c>
      <c r="B860" s="79" t="s">
        <v>4174</v>
      </c>
      <c r="C860" s="79"/>
      <c r="D860" s="79" t="s">
        <v>4175</v>
      </c>
      <c r="E860" s="79" t="s">
        <v>22</v>
      </c>
      <c r="F860" s="79" t="s">
        <v>178</v>
      </c>
      <c r="G860" s="79">
        <v>3</v>
      </c>
      <c r="H860" s="79">
        <v>360</v>
      </c>
      <c r="I860" s="79">
        <f t="shared" si="13"/>
        <v>1080</v>
      </c>
      <c r="J860" s="79" t="s">
        <v>3353</v>
      </c>
      <c r="K860" s="79">
        <v>210</v>
      </c>
      <c r="L860" s="79"/>
      <c r="M860" s="79" t="s">
        <v>213</v>
      </c>
      <c r="N860" s="37"/>
      <c r="O860" s="195"/>
      <c r="P860" s="195"/>
    </row>
    <row r="861" ht="26" customHeight="1" spans="1:16">
      <c r="A861" s="37">
        <v>857</v>
      </c>
      <c r="B861" s="79" t="s">
        <v>4176</v>
      </c>
      <c r="C861" s="79"/>
      <c r="D861" s="79" t="s">
        <v>4177</v>
      </c>
      <c r="E861" s="79" t="s">
        <v>22</v>
      </c>
      <c r="F861" s="79" t="s">
        <v>674</v>
      </c>
      <c r="G861" s="79">
        <v>5</v>
      </c>
      <c r="H861" s="79">
        <v>15.5</v>
      </c>
      <c r="I861" s="79">
        <f t="shared" si="13"/>
        <v>77.5</v>
      </c>
      <c r="J861" s="79" t="s">
        <v>3486</v>
      </c>
      <c r="K861" s="79">
        <v>52</v>
      </c>
      <c r="L861" s="79"/>
      <c r="M861" s="79" t="s">
        <v>213</v>
      </c>
      <c r="N861" s="37"/>
      <c r="O861" s="195"/>
      <c r="P861" s="195"/>
    </row>
    <row r="862" ht="26" customHeight="1" spans="1:16">
      <c r="A862" s="37">
        <v>858</v>
      </c>
      <c r="B862" s="79" t="s">
        <v>4178</v>
      </c>
      <c r="C862" s="79"/>
      <c r="D862" s="79" t="s">
        <v>4179</v>
      </c>
      <c r="E862" s="79" t="s">
        <v>22</v>
      </c>
      <c r="F862" s="79" t="s">
        <v>674</v>
      </c>
      <c r="G862" s="79">
        <v>5</v>
      </c>
      <c r="H862" s="79">
        <v>13.5</v>
      </c>
      <c r="I862" s="79">
        <f t="shared" si="13"/>
        <v>67.5</v>
      </c>
      <c r="J862" s="79" t="s">
        <v>3486</v>
      </c>
      <c r="K862" s="79">
        <v>52</v>
      </c>
      <c r="L862" s="79"/>
      <c r="M862" s="79" t="s">
        <v>213</v>
      </c>
      <c r="N862" s="37"/>
      <c r="O862" s="195"/>
      <c r="P862" s="195"/>
    </row>
    <row r="863" ht="26" customHeight="1" spans="1:16">
      <c r="A863" s="37">
        <v>859</v>
      </c>
      <c r="B863" s="79" t="s">
        <v>2269</v>
      </c>
      <c r="C863" s="79"/>
      <c r="D863" s="79" t="s">
        <v>3835</v>
      </c>
      <c r="E863" s="79" t="s">
        <v>22</v>
      </c>
      <c r="F863" s="79" t="s">
        <v>27</v>
      </c>
      <c r="G863" s="79">
        <v>2</v>
      </c>
      <c r="H863" s="79">
        <v>15</v>
      </c>
      <c r="I863" s="79">
        <f t="shared" si="13"/>
        <v>30</v>
      </c>
      <c r="J863" s="79" t="s">
        <v>3486</v>
      </c>
      <c r="K863" s="79">
        <v>52</v>
      </c>
      <c r="L863" s="79"/>
      <c r="M863" s="79" t="s">
        <v>213</v>
      </c>
      <c r="N863" s="37"/>
      <c r="O863" s="195"/>
      <c r="P863" s="195"/>
    </row>
    <row r="864" ht="26" customHeight="1" spans="1:16">
      <c r="A864" s="37">
        <v>860</v>
      </c>
      <c r="B864" s="79" t="s">
        <v>670</v>
      </c>
      <c r="C864" s="79"/>
      <c r="D864" s="79" t="s">
        <v>3930</v>
      </c>
      <c r="E864" s="79" t="s">
        <v>22</v>
      </c>
      <c r="F864" s="79" t="s">
        <v>27</v>
      </c>
      <c r="G864" s="79">
        <v>2</v>
      </c>
      <c r="H864" s="79">
        <v>15</v>
      </c>
      <c r="I864" s="79">
        <f t="shared" si="13"/>
        <v>30</v>
      </c>
      <c r="J864" s="79" t="s">
        <v>3486</v>
      </c>
      <c r="K864" s="79">
        <v>52</v>
      </c>
      <c r="L864" s="79"/>
      <c r="M864" s="79" t="s">
        <v>213</v>
      </c>
      <c r="N864" s="37"/>
      <c r="O864" s="195"/>
      <c r="P864" s="195"/>
    </row>
    <row r="865" ht="26" customHeight="1" spans="1:16">
      <c r="A865" s="37">
        <v>861</v>
      </c>
      <c r="B865" s="79" t="s">
        <v>2708</v>
      </c>
      <c r="C865" s="196"/>
      <c r="D865" s="197" t="s">
        <v>3970</v>
      </c>
      <c r="E865" s="79" t="s">
        <v>22</v>
      </c>
      <c r="F865" s="79" t="s">
        <v>210</v>
      </c>
      <c r="G865" s="79">
        <v>2</v>
      </c>
      <c r="H865" s="79">
        <v>25</v>
      </c>
      <c r="I865" s="79">
        <f t="shared" si="13"/>
        <v>50</v>
      </c>
      <c r="J865" s="79" t="s">
        <v>3486</v>
      </c>
      <c r="K865" s="79">
        <v>52</v>
      </c>
      <c r="L865" s="79"/>
      <c r="M865" s="79" t="s">
        <v>213</v>
      </c>
      <c r="N865" s="37"/>
      <c r="O865" s="195"/>
      <c r="P865" s="195"/>
    </row>
    <row r="866" ht="26" customHeight="1" spans="1:16">
      <c r="A866" s="37">
        <v>862</v>
      </c>
      <c r="B866" s="79" t="s">
        <v>2270</v>
      </c>
      <c r="C866" s="196"/>
      <c r="D866" s="197" t="s">
        <v>3972</v>
      </c>
      <c r="E866" s="79" t="s">
        <v>22</v>
      </c>
      <c r="F866" s="79" t="s">
        <v>32</v>
      </c>
      <c r="G866" s="79">
        <v>1</v>
      </c>
      <c r="H866" s="79">
        <v>8</v>
      </c>
      <c r="I866" s="79">
        <f t="shared" si="13"/>
        <v>8</v>
      </c>
      <c r="J866" s="79" t="s">
        <v>3486</v>
      </c>
      <c r="K866" s="79">
        <v>52</v>
      </c>
      <c r="L866" s="79"/>
      <c r="M866" s="79" t="s">
        <v>213</v>
      </c>
      <c r="N866" s="37"/>
      <c r="O866" s="195"/>
      <c r="P866" s="195"/>
    </row>
    <row r="867" ht="26" customHeight="1" spans="1:16">
      <c r="A867" s="37">
        <v>863</v>
      </c>
      <c r="B867" s="79" t="s">
        <v>792</v>
      </c>
      <c r="C867" s="196"/>
      <c r="D867" s="197" t="s">
        <v>4073</v>
      </c>
      <c r="E867" s="79" t="s">
        <v>22</v>
      </c>
      <c r="F867" s="79" t="s">
        <v>210</v>
      </c>
      <c r="G867" s="79">
        <v>1</v>
      </c>
      <c r="H867" s="79">
        <v>9</v>
      </c>
      <c r="I867" s="79">
        <f t="shared" si="13"/>
        <v>9</v>
      </c>
      <c r="J867" s="79" t="s">
        <v>3486</v>
      </c>
      <c r="K867" s="79">
        <v>52</v>
      </c>
      <c r="L867" s="79"/>
      <c r="M867" s="79" t="s">
        <v>213</v>
      </c>
      <c r="N867" s="37"/>
      <c r="O867" s="195"/>
      <c r="P867" s="195"/>
    </row>
    <row r="868" ht="26" customHeight="1" spans="1:16">
      <c r="A868" s="37">
        <v>864</v>
      </c>
      <c r="B868" s="79" t="s">
        <v>428</v>
      </c>
      <c r="C868" s="79"/>
      <c r="D868" s="79" t="s">
        <v>4180</v>
      </c>
      <c r="E868" s="79" t="s">
        <v>22</v>
      </c>
      <c r="F868" s="79" t="s">
        <v>525</v>
      </c>
      <c r="G868" s="79">
        <v>6</v>
      </c>
      <c r="H868" s="79">
        <v>28</v>
      </c>
      <c r="I868" s="79">
        <f t="shared" si="13"/>
        <v>168</v>
      </c>
      <c r="J868" s="79" t="s">
        <v>3486</v>
      </c>
      <c r="K868" s="79">
        <v>52</v>
      </c>
      <c r="L868" s="79"/>
      <c r="M868" s="79" t="s">
        <v>213</v>
      </c>
      <c r="N868" s="37"/>
      <c r="O868" s="195"/>
      <c r="P868" s="195"/>
    </row>
    <row r="869" ht="26" customHeight="1" spans="1:16">
      <c r="A869" s="37">
        <v>865</v>
      </c>
      <c r="B869" s="79" t="s">
        <v>4181</v>
      </c>
      <c r="C869" s="79"/>
      <c r="D869" s="79" t="s">
        <v>4182</v>
      </c>
      <c r="E869" s="79" t="s">
        <v>22</v>
      </c>
      <c r="F869" s="79" t="s">
        <v>32</v>
      </c>
      <c r="G869" s="79">
        <v>100</v>
      </c>
      <c r="H869" s="79">
        <v>1.5</v>
      </c>
      <c r="I869" s="79">
        <f t="shared" si="13"/>
        <v>150</v>
      </c>
      <c r="J869" s="79" t="s">
        <v>3486</v>
      </c>
      <c r="K869" s="79">
        <v>52</v>
      </c>
      <c r="L869" s="79"/>
      <c r="M869" s="79" t="s">
        <v>213</v>
      </c>
      <c r="N869" s="37"/>
      <c r="O869" s="195"/>
      <c r="P869" s="195"/>
    </row>
    <row r="870" ht="26" customHeight="1" spans="1:16">
      <c r="A870" s="37">
        <v>866</v>
      </c>
      <c r="B870" s="79" t="s">
        <v>4087</v>
      </c>
      <c r="C870" s="79"/>
      <c r="D870" s="79" t="s">
        <v>4183</v>
      </c>
      <c r="E870" s="79" t="s">
        <v>22</v>
      </c>
      <c r="F870" s="79" t="s">
        <v>32</v>
      </c>
      <c r="G870" s="79">
        <v>1</v>
      </c>
      <c r="H870" s="79">
        <v>130</v>
      </c>
      <c r="I870" s="79">
        <f t="shared" si="13"/>
        <v>130</v>
      </c>
      <c r="J870" s="79" t="s">
        <v>3486</v>
      </c>
      <c r="K870" s="79">
        <v>52</v>
      </c>
      <c r="L870" s="79"/>
      <c r="M870" s="79" t="s">
        <v>213</v>
      </c>
      <c r="N870" s="37"/>
      <c r="O870" s="195"/>
      <c r="P870" s="195"/>
    </row>
    <row r="871" ht="26" customHeight="1" spans="1:16">
      <c r="A871" s="37">
        <v>867</v>
      </c>
      <c r="B871" s="79" t="s">
        <v>43</v>
      </c>
      <c r="C871" s="196"/>
      <c r="D871" s="197" t="s">
        <v>4184</v>
      </c>
      <c r="E871" s="79" t="s">
        <v>22</v>
      </c>
      <c r="F871" s="79" t="s">
        <v>45</v>
      </c>
      <c r="G871" s="79">
        <v>6</v>
      </c>
      <c r="H871" s="79">
        <v>20</v>
      </c>
      <c r="I871" s="79">
        <f t="shared" si="13"/>
        <v>120</v>
      </c>
      <c r="J871" s="79" t="s">
        <v>3486</v>
      </c>
      <c r="K871" s="79">
        <v>52</v>
      </c>
      <c r="L871" s="79"/>
      <c r="M871" s="79" t="s">
        <v>213</v>
      </c>
      <c r="N871" s="37"/>
      <c r="O871" s="195"/>
      <c r="P871" s="195"/>
    </row>
    <row r="872" ht="26" customHeight="1" spans="1:16">
      <c r="A872" s="37">
        <v>868</v>
      </c>
      <c r="B872" s="79" t="s">
        <v>43</v>
      </c>
      <c r="C872" s="196"/>
      <c r="D872" s="197" t="s">
        <v>4185</v>
      </c>
      <c r="E872" s="79" t="s">
        <v>22</v>
      </c>
      <c r="F872" s="79" t="s">
        <v>45</v>
      </c>
      <c r="G872" s="79">
        <v>6</v>
      </c>
      <c r="H872" s="79">
        <v>22</v>
      </c>
      <c r="I872" s="79">
        <f t="shared" si="13"/>
        <v>132</v>
      </c>
      <c r="J872" s="79" t="s">
        <v>3486</v>
      </c>
      <c r="K872" s="79">
        <v>52</v>
      </c>
      <c r="L872" s="79"/>
      <c r="M872" s="79" t="s">
        <v>213</v>
      </c>
      <c r="N872" s="37"/>
      <c r="O872" s="195"/>
      <c r="P872" s="195"/>
    </row>
    <row r="873" ht="26" customHeight="1" spans="1:16">
      <c r="A873" s="37">
        <v>869</v>
      </c>
      <c r="B873" s="79" t="s">
        <v>4186</v>
      </c>
      <c r="C873" s="79"/>
      <c r="D873" s="79" t="s">
        <v>4187</v>
      </c>
      <c r="E873" s="79" t="s">
        <v>22</v>
      </c>
      <c r="F873" s="79" t="s">
        <v>210</v>
      </c>
      <c r="G873" s="79">
        <v>5</v>
      </c>
      <c r="H873" s="79">
        <v>30</v>
      </c>
      <c r="I873" s="79">
        <f t="shared" si="13"/>
        <v>150</v>
      </c>
      <c r="J873" s="79" t="s">
        <v>3486</v>
      </c>
      <c r="K873" s="79">
        <v>52</v>
      </c>
      <c r="L873" s="79"/>
      <c r="M873" s="79" t="s">
        <v>213</v>
      </c>
      <c r="N873" s="37"/>
      <c r="O873" s="195"/>
      <c r="P873" s="195"/>
    </row>
    <row r="874" ht="26" customHeight="1" spans="1:16">
      <c r="A874" s="37">
        <v>870</v>
      </c>
      <c r="B874" s="79" t="s">
        <v>4188</v>
      </c>
      <c r="C874" s="79"/>
      <c r="D874" s="79" t="s">
        <v>4187</v>
      </c>
      <c r="E874" s="79" t="s">
        <v>22</v>
      </c>
      <c r="F874" s="79" t="s">
        <v>210</v>
      </c>
      <c r="G874" s="79">
        <v>2</v>
      </c>
      <c r="H874" s="79">
        <v>150</v>
      </c>
      <c r="I874" s="79">
        <f t="shared" si="13"/>
        <v>300</v>
      </c>
      <c r="J874" s="79" t="s">
        <v>3486</v>
      </c>
      <c r="K874" s="79">
        <v>52</v>
      </c>
      <c r="L874" s="79"/>
      <c r="M874" s="79" t="s">
        <v>213</v>
      </c>
      <c r="N874" s="37"/>
      <c r="O874" s="195"/>
      <c r="P874" s="195"/>
    </row>
    <row r="875" ht="26" customHeight="1" spans="1:16">
      <c r="A875" s="37">
        <v>871</v>
      </c>
      <c r="B875" s="79" t="s">
        <v>496</v>
      </c>
      <c r="C875" s="79"/>
      <c r="D875" s="79" t="s">
        <v>3856</v>
      </c>
      <c r="E875" s="79" t="s">
        <v>22</v>
      </c>
      <c r="F875" s="79" t="s">
        <v>66</v>
      </c>
      <c r="G875" s="79">
        <v>10</v>
      </c>
      <c r="H875" s="79">
        <v>2</v>
      </c>
      <c r="I875" s="79">
        <f t="shared" si="13"/>
        <v>20</v>
      </c>
      <c r="J875" s="79" t="s">
        <v>3486</v>
      </c>
      <c r="K875" s="79">
        <v>52</v>
      </c>
      <c r="L875" s="79"/>
      <c r="M875" s="79" t="s">
        <v>213</v>
      </c>
      <c r="N875" s="37"/>
      <c r="O875" s="195"/>
      <c r="P875" s="195"/>
    </row>
    <row r="876" ht="26" customHeight="1" spans="1:16">
      <c r="A876" s="37">
        <v>872</v>
      </c>
      <c r="B876" s="79" t="s">
        <v>4189</v>
      </c>
      <c r="C876" s="79"/>
      <c r="D876" s="79" t="s">
        <v>4190</v>
      </c>
      <c r="E876" s="79" t="s">
        <v>22</v>
      </c>
      <c r="F876" s="79" t="s">
        <v>58</v>
      </c>
      <c r="G876" s="79">
        <v>5</v>
      </c>
      <c r="H876" s="79">
        <v>330</v>
      </c>
      <c r="I876" s="79">
        <f t="shared" si="13"/>
        <v>1650</v>
      </c>
      <c r="J876" s="79" t="s">
        <v>3486</v>
      </c>
      <c r="K876" s="79">
        <v>52</v>
      </c>
      <c r="L876" s="79"/>
      <c r="M876" s="79" t="s">
        <v>213</v>
      </c>
      <c r="N876" s="37"/>
      <c r="O876" s="195"/>
      <c r="P876" s="195"/>
    </row>
    <row r="877" ht="26" customHeight="1" spans="1:16">
      <c r="A877" s="37">
        <v>873</v>
      </c>
      <c r="B877" s="79" t="s">
        <v>4191</v>
      </c>
      <c r="C877" s="79"/>
      <c r="D877" s="79" t="s">
        <v>3160</v>
      </c>
      <c r="E877" s="79" t="s">
        <v>22</v>
      </c>
      <c r="F877" s="79" t="s">
        <v>32</v>
      </c>
      <c r="G877" s="79">
        <v>10</v>
      </c>
      <c r="H877" s="79">
        <v>0.8</v>
      </c>
      <c r="I877" s="79">
        <f t="shared" si="13"/>
        <v>8</v>
      </c>
      <c r="J877" s="79" t="s">
        <v>3486</v>
      </c>
      <c r="K877" s="79">
        <v>52</v>
      </c>
      <c r="L877" s="79"/>
      <c r="M877" s="79" t="s">
        <v>213</v>
      </c>
      <c r="N877" s="37"/>
      <c r="O877" s="195"/>
      <c r="P877" s="195"/>
    </row>
    <row r="878" ht="26" customHeight="1" spans="1:16">
      <c r="A878" s="37">
        <v>874</v>
      </c>
      <c r="B878" s="79" t="s">
        <v>4191</v>
      </c>
      <c r="C878" s="79"/>
      <c r="D878" s="79" t="s">
        <v>1945</v>
      </c>
      <c r="E878" s="79" t="s">
        <v>22</v>
      </c>
      <c r="F878" s="79" t="s">
        <v>32</v>
      </c>
      <c r="G878" s="79">
        <v>10</v>
      </c>
      <c r="H878" s="79">
        <v>1.1</v>
      </c>
      <c r="I878" s="79">
        <f t="shared" si="13"/>
        <v>11</v>
      </c>
      <c r="J878" s="79" t="s">
        <v>3486</v>
      </c>
      <c r="K878" s="79">
        <v>52</v>
      </c>
      <c r="L878" s="79"/>
      <c r="M878" s="79" t="s">
        <v>213</v>
      </c>
      <c r="N878" s="37"/>
      <c r="O878" s="195"/>
      <c r="P878" s="195"/>
    </row>
    <row r="879" ht="26" customHeight="1" spans="1:16">
      <c r="A879" s="37">
        <v>875</v>
      </c>
      <c r="B879" s="79" t="s">
        <v>2252</v>
      </c>
      <c r="C879" s="79"/>
      <c r="D879" s="79" t="s">
        <v>4192</v>
      </c>
      <c r="E879" s="79" t="s">
        <v>22</v>
      </c>
      <c r="F879" s="79" t="s">
        <v>210</v>
      </c>
      <c r="G879" s="79">
        <v>5</v>
      </c>
      <c r="H879" s="79">
        <v>3</v>
      </c>
      <c r="I879" s="79">
        <f t="shared" si="13"/>
        <v>15</v>
      </c>
      <c r="J879" s="79" t="s">
        <v>3486</v>
      </c>
      <c r="K879" s="79">
        <v>52</v>
      </c>
      <c r="L879" s="79"/>
      <c r="M879" s="79" t="s">
        <v>213</v>
      </c>
      <c r="N879" s="37"/>
      <c r="O879" s="195"/>
      <c r="P879" s="195"/>
    </row>
    <row r="880" ht="26" customHeight="1" spans="1:16">
      <c r="A880" s="37">
        <v>876</v>
      </c>
      <c r="B880" s="79" t="s">
        <v>2252</v>
      </c>
      <c r="C880" s="79"/>
      <c r="D880" s="79" t="s">
        <v>4193</v>
      </c>
      <c r="E880" s="79" t="s">
        <v>22</v>
      </c>
      <c r="F880" s="79" t="s">
        <v>210</v>
      </c>
      <c r="G880" s="79">
        <v>5</v>
      </c>
      <c r="H880" s="79">
        <v>1.5</v>
      </c>
      <c r="I880" s="79">
        <f t="shared" si="13"/>
        <v>7.5</v>
      </c>
      <c r="J880" s="79" t="s">
        <v>3486</v>
      </c>
      <c r="K880" s="79">
        <v>52</v>
      </c>
      <c r="L880" s="79"/>
      <c r="M880" s="79" t="s">
        <v>213</v>
      </c>
      <c r="N880" s="37"/>
      <c r="O880" s="195"/>
      <c r="P880" s="195"/>
    </row>
    <row r="881" ht="26" customHeight="1" spans="1:16">
      <c r="A881" s="37">
        <v>877</v>
      </c>
      <c r="B881" s="79" t="s">
        <v>2252</v>
      </c>
      <c r="C881" s="79"/>
      <c r="D881" s="79" t="s">
        <v>4194</v>
      </c>
      <c r="E881" s="79" t="s">
        <v>22</v>
      </c>
      <c r="F881" s="79" t="s">
        <v>210</v>
      </c>
      <c r="G881" s="79">
        <v>5</v>
      </c>
      <c r="H881" s="79">
        <v>1.5</v>
      </c>
      <c r="I881" s="79">
        <f t="shared" si="13"/>
        <v>7.5</v>
      </c>
      <c r="J881" s="79" t="s">
        <v>3486</v>
      </c>
      <c r="K881" s="79">
        <v>52</v>
      </c>
      <c r="L881" s="79"/>
      <c r="M881" s="79" t="s">
        <v>213</v>
      </c>
      <c r="N881" s="37"/>
      <c r="O881" s="195"/>
      <c r="P881" s="195"/>
    </row>
    <row r="882" ht="26" customHeight="1" spans="1:16">
      <c r="A882" s="37">
        <v>878</v>
      </c>
      <c r="B882" s="79" t="s">
        <v>2122</v>
      </c>
      <c r="C882" s="79"/>
      <c r="D882" s="79" t="s">
        <v>4195</v>
      </c>
      <c r="E882" s="79" t="s">
        <v>22</v>
      </c>
      <c r="F882" s="79" t="s">
        <v>32</v>
      </c>
      <c r="G882" s="79">
        <v>2</v>
      </c>
      <c r="H882" s="79">
        <v>16</v>
      </c>
      <c r="I882" s="79">
        <f t="shared" si="13"/>
        <v>32</v>
      </c>
      <c r="J882" s="79" t="s">
        <v>3486</v>
      </c>
      <c r="K882" s="79">
        <v>52</v>
      </c>
      <c r="L882" s="79"/>
      <c r="M882" s="79" t="s">
        <v>213</v>
      </c>
      <c r="N882" s="37"/>
      <c r="O882" s="195"/>
      <c r="P882" s="195"/>
    </row>
    <row r="883" ht="26" customHeight="1" spans="1:16">
      <c r="A883" s="37">
        <v>879</v>
      </c>
      <c r="B883" s="79" t="s">
        <v>2122</v>
      </c>
      <c r="C883" s="79"/>
      <c r="D883" s="79" t="s">
        <v>4196</v>
      </c>
      <c r="E883" s="79" t="s">
        <v>22</v>
      </c>
      <c r="F883" s="79" t="s">
        <v>32</v>
      </c>
      <c r="G883" s="79">
        <v>2</v>
      </c>
      <c r="H883" s="79">
        <v>16</v>
      </c>
      <c r="I883" s="79">
        <f t="shared" si="13"/>
        <v>32</v>
      </c>
      <c r="J883" s="79" t="s">
        <v>3486</v>
      </c>
      <c r="K883" s="79">
        <v>52</v>
      </c>
      <c r="L883" s="79"/>
      <c r="M883" s="79" t="s">
        <v>213</v>
      </c>
      <c r="N883" s="37"/>
      <c r="O883" s="195"/>
      <c r="P883" s="195"/>
    </row>
    <row r="884" ht="26" customHeight="1" spans="1:16">
      <c r="A884" s="37">
        <v>880</v>
      </c>
      <c r="B884" s="79" t="s">
        <v>4197</v>
      </c>
      <c r="C884" s="79"/>
      <c r="D884" s="79" t="s">
        <v>3806</v>
      </c>
      <c r="E884" s="79" t="s">
        <v>22</v>
      </c>
      <c r="F884" s="79" t="s">
        <v>210</v>
      </c>
      <c r="G884" s="79">
        <v>10</v>
      </c>
      <c r="H884" s="79">
        <v>10</v>
      </c>
      <c r="I884" s="79">
        <f t="shared" si="13"/>
        <v>100</v>
      </c>
      <c r="J884" s="79" t="s">
        <v>3486</v>
      </c>
      <c r="K884" s="79">
        <v>52</v>
      </c>
      <c r="L884" s="79"/>
      <c r="M884" s="79" t="s">
        <v>213</v>
      </c>
      <c r="N884" s="37"/>
      <c r="O884" s="195"/>
      <c r="P884" s="195"/>
    </row>
    <row r="885" ht="26" customHeight="1" spans="1:16">
      <c r="A885" s="37">
        <v>881</v>
      </c>
      <c r="B885" s="79" t="s">
        <v>4198</v>
      </c>
      <c r="C885" s="79"/>
      <c r="D885" s="79" t="s">
        <v>4199</v>
      </c>
      <c r="E885" s="79" t="s">
        <v>22</v>
      </c>
      <c r="F885" s="79" t="s">
        <v>210</v>
      </c>
      <c r="G885" s="79">
        <v>3</v>
      </c>
      <c r="H885" s="79">
        <v>60</v>
      </c>
      <c r="I885" s="79">
        <f t="shared" si="13"/>
        <v>180</v>
      </c>
      <c r="J885" s="79" t="s">
        <v>3486</v>
      </c>
      <c r="K885" s="79">
        <v>52</v>
      </c>
      <c r="L885" s="79"/>
      <c r="M885" s="79" t="s">
        <v>213</v>
      </c>
      <c r="N885" s="37"/>
      <c r="O885" s="195"/>
      <c r="P885" s="195"/>
    </row>
    <row r="886" ht="26" customHeight="1" spans="1:16">
      <c r="A886" s="37">
        <v>882</v>
      </c>
      <c r="B886" s="79" t="s">
        <v>4200</v>
      </c>
      <c r="C886" s="79"/>
      <c r="D886" s="79" t="s">
        <v>4201</v>
      </c>
      <c r="E886" s="79" t="s">
        <v>22</v>
      </c>
      <c r="F886" s="79" t="s">
        <v>66</v>
      </c>
      <c r="G886" s="79">
        <v>10</v>
      </c>
      <c r="H886" s="79">
        <v>2.5</v>
      </c>
      <c r="I886" s="79">
        <f t="shared" si="13"/>
        <v>25</v>
      </c>
      <c r="J886" s="79" t="s">
        <v>3486</v>
      </c>
      <c r="K886" s="79">
        <v>52</v>
      </c>
      <c r="L886" s="79"/>
      <c r="M886" s="79" t="s">
        <v>213</v>
      </c>
      <c r="N886" s="37"/>
      <c r="O886" s="195"/>
      <c r="P886" s="195"/>
    </row>
    <row r="887" ht="26" customHeight="1" spans="1:16">
      <c r="A887" s="37">
        <v>883</v>
      </c>
      <c r="B887" s="79" t="s">
        <v>430</v>
      </c>
      <c r="C887" s="79"/>
      <c r="D887" s="79" t="s">
        <v>4202</v>
      </c>
      <c r="E887" s="79" t="s">
        <v>22</v>
      </c>
      <c r="F887" s="79" t="s">
        <v>66</v>
      </c>
      <c r="G887" s="79">
        <v>60</v>
      </c>
      <c r="H887" s="79">
        <v>1</v>
      </c>
      <c r="I887" s="79">
        <f t="shared" si="13"/>
        <v>60</v>
      </c>
      <c r="J887" s="79" t="s">
        <v>3486</v>
      </c>
      <c r="K887" s="79">
        <v>52</v>
      </c>
      <c r="L887" s="79"/>
      <c r="M887" s="79" t="s">
        <v>213</v>
      </c>
      <c r="N887" s="37"/>
      <c r="O887" s="195"/>
      <c r="P887" s="195"/>
    </row>
    <row r="888" ht="26" customHeight="1" spans="1:16">
      <c r="A888" s="37">
        <v>884</v>
      </c>
      <c r="B888" s="79" t="s">
        <v>4203</v>
      </c>
      <c r="C888" s="79"/>
      <c r="D888" s="79" t="s">
        <v>4204</v>
      </c>
      <c r="E888" s="79" t="s">
        <v>22</v>
      </c>
      <c r="F888" s="79" t="s">
        <v>66</v>
      </c>
      <c r="G888" s="79">
        <v>20</v>
      </c>
      <c r="H888" s="79">
        <v>2</v>
      </c>
      <c r="I888" s="79">
        <f t="shared" si="13"/>
        <v>40</v>
      </c>
      <c r="J888" s="79" t="s">
        <v>3486</v>
      </c>
      <c r="K888" s="79">
        <v>52</v>
      </c>
      <c r="L888" s="79"/>
      <c r="M888" s="79" t="s">
        <v>213</v>
      </c>
      <c r="N888" s="37"/>
      <c r="O888" s="195"/>
      <c r="P888" s="195"/>
    </row>
    <row r="889" ht="26" customHeight="1" spans="1:16">
      <c r="A889" s="37">
        <v>885</v>
      </c>
      <c r="B889" s="79" t="s">
        <v>2301</v>
      </c>
      <c r="C889" s="79"/>
      <c r="D889" s="79" t="s">
        <v>2057</v>
      </c>
      <c r="E889" s="79" t="s">
        <v>22</v>
      </c>
      <c r="F889" s="79" t="s">
        <v>32</v>
      </c>
      <c r="G889" s="79">
        <v>5</v>
      </c>
      <c r="H889" s="79">
        <v>15</v>
      </c>
      <c r="I889" s="79">
        <f t="shared" si="13"/>
        <v>75</v>
      </c>
      <c r="J889" s="79" t="s">
        <v>3486</v>
      </c>
      <c r="K889" s="79">
        <v>52</v>
      </c>
      <c r="L889" s="79"/>
      <c r="M889" s="79" t="s">
        <v>213</v>
      </c>
      <c r="N889" s="37"/>
      <c r="O889" s="195"/>
      <c r="P889" s="195"/>
    </row>
    <row r="890" ht="26" customHeight="1" spans="1:16">
      <c r="A890" s="37">
        <v>886</v>
      </c>
      <c r="B890" s="79" t="s">
        <v>4205</v>
      </c>
      <c r="C890" s="79"/>
      <c r="D890" s="79" t="s">
        <v>2057</v>
      </c>
      <c r="E890" s="79" t="s">
        <v>22</v>
      </c>
      <c r="F890" s="79" t="s">
        <v>45</v>
      </c>
      <c r="G890" s="79">
        <v>5</v>
      </c>
      <c r="H890" s="79">
        <v>1.5</v>
      </c>
      <c r="I890" s="79">
        <f t="shared" si="13"/>
        <v>7.5</v>
      </c>
      <c r="J890" s="79" t="s">
        <v>3486</v>
      </c>
      <c r="K890" s="79">
        <v>52</v>
      </c>
      <c r="L890" s="79"/>
      <c r="M890" s="79" t="s">
        <v>213</v>
      </c>
      <c r="N890" s="37"/>
      <c r="O890" s="195"/>
      <c r="P890" s="195"/>
    </row>
    <row r="891" ht="26" customHeight="1" spans="1:16">
      <c r="A891" s="37">
        <v>887</v>
      </c>
      <c r="B891" s="79" t="s">
        <v>4206</v>
      </c>
      <c r="C891" s="79"/>
      <c r="D891" s="79" t="s">
        <v>4207</v>
      </c>
      <c r="E891" s="79" t="s">
        <v>22</v>
      </c>
      <c r="F891" s="79" t="s">
        <v>61</v>
      </c>
      <c r="G891" s="79">
        <v>1</v>
      </c>
      <c r="H891" s="79">
        <v>46</v>
      </c>
      <c r="I891" s="79">
        <f t="shared" si="13"/>
        <v>46</v>
      </c>
      <c r="J891" s="79" t="s">
        <v>3486</v>
      </c>
      <c r="K891" s="79">
        <v>52</v>
      </c>
      <c r="L891" s="79"/>
      <c r="M891" s="79" t="s">
        <v>213</v>
      </c>
      <c r="N891" s="37"/>
      <c r="O891" s="195"/>
      <c r="P891" s="195"/>
    </row>
    <row r="892" ht="26" customHeight="1" spans="1:16">
      <c r="A892" s="37">
        <v>888</v>
      </c>
      <c r="B892" s="79" t="s">
        <v>4208</v>
      </c>
      <c r="C892" s="79"/>
      <c r="D892" s="79" t="s">
        <v>4209</v>
      </c>
      <c r="E892" s="79" t="s">
        <v>22</v>
      </c>
      <c r="F892" s="79" t="s">
        <v>61</v>
      </c>
      <c r="G892" s="79">
        <v>1</v>
      </c>
      <c r="H892" s="79">
        <v>70</v>
      </c>
      <c r="I892" s="79">
        <f t="shared" si="13"/>
        <v>70</v>
      </c>
      <c r="J892" s="79" t="s">
        <v>3486</v>
      </c>
      <c r="K892" s="79">
        <v>52</v>
      </c>
      <c r="L892" s="79"/>
      <c r="M892" s="79" t="s">
        <v>213</v>
      </c>
      <c r="N892" s="37"/>
      <c r="O892" s="195"/>
      <c r="P892" s="195"/>
    </row>
    <row r="893" ht="26" customHeight="1" spans="1:16">
      <c r="A893" s="37">
        <v>889</v>
      </c>
      <c r="B893" s="79" t="s">
        <v>2811</v>
      </c>
      <c r="C893" s="79"/>
      <c r="D893" s="79" t="s">
        <v>4210</v>
      </c>
      <c r="E893" s="79" t="s">
        <v>22</v>
      </c>
      <c r="F893" s="79" t="s">
        <v>23</v>
      </c>
      <c r="G893" s="79">
        <v>5</v>
      </c>
      <c r="H893" s="79">
        <v>3</v>
      </c>
      <c r="I893" s="79">
        <f t="shared" si="13"/>
        <v>15</v>
      </c>
      <c r="J893" s="79" t="s">
        <v>3486</v>
      </c>
      <c r="K893" s="79">
        <v>52</v>
      </c>
      <c r="L893" s="79"/>
      <c r="M893" s="79" t="s">
        <v>213</v>
      </c>
      <c r="N893" s="37"/>
      <c r="O893" s="195"/>
      <c r="P893" s="195"/>
    </row>
    <row r="894" ht="26" customHeight="1" spans="1:16">
      <c r="A894" s="37">
        <v>890</v>
      </c>
      <c r="B894" s="79" t="s">
        <v>2811</v>
      </c>
      <c r="C894" s="79"/>
      <c r="D894" s="79" t="s">
        <v>4211</v>
      </c>
      <c r="E894" s="79" t="s">
        <v>22</v>
      </c>
      <c r="F894" s="79" t="s">
        <v>23</v>
      </c>
      <c r="G894" s="79">
        <v>2</v>
      </c>
      <c r="H894" s="79">
        <v>3.5</v>
      </c>
      <c r="I894" s="79">
        <f t="shared" si="13"/>
        <v>7</v>
      </c>
      <c r="J894" s="79" t="s">
        <v>3486</v>
      </c>
      <c r="K894" s="79">
        <v>52</v>
      </c>
      <c r="L894" s="79"/>
      <c r="M894" s="79" t="s">
        <v>213</v>
      </c>
      <c r="N894" s="37"/>
      <c r="O894" s="195"/>
      <c r="P894" s="195"/>
    </row>
    <row r="895" ht="26" customHeight="1" spans="1:16">
      <c r="A895" s="37">
        <v>891</v>
      </c>
      <c r="B895" s="79" t="s">
        <v>442</v>
      </c>
      <c r="C895" s="79"/>
      <c r="D895" s="79" t="s">
        <v>4212</v>
      </c>
      <c r="E895" s="79" t="s">
        <v>22</v>
      </c>
      <c r="F895" s="79" t="s">
        <v>23</v>
      </c>
      <c r="G895" s="79">
        <v>2</v>
      </c>
      <c r="H895" s="79">
        <v>5</v>
      </c>
      <c r="I895" s="79">
        <f t="shared" si="13"/>
        <v>10</v>
      </c>
      <c r="J895" s="79" t="s">
        <v>3486</v>
      </c>
      <c r="K895" s="79">
        <v>52</v>
      </c>
      <c r="L895" s="79"/>
      <c r="M895" s="79" t="s">
        <v>213</v>
      </c>
      <c r="N895" s="37"/>
      <c r="O895" s="195"/>
      <c r="P895" s="195"/>
    </row>
    <row r="896" ht="26" customHeight="1" spans="1:16">
      <c r="A896" s="37">
        <v>892</v>
      </c>
      <c r="B896" s="79" t="s">
        <v>4213</v>
      </c>
      <c r="C896" s="79"/>
      <c r="D896" s="79" t="s">
        <v>4214</v>
      </c>
      <c r="E896" s="79" t="s">
        <v>22</v>
      </c>
      <c r="F896" s="79" t="s">
        <v>210</v>
      </c>
      <c r="G896" s="79">
        <v>2</v>
      </c>
      <c r="H896" s="79">
        <v>20</v>
      </c>
      <c r="I896" s="79">
        <f t="shared" si="13"/>
        <v>40</v>
      </c>
      <c r="J896" s="79" t="s">
        <v>3486</v>
      </c>
      <c r="K896" s="79">
        <v>52</v>
      </c>
      <c r="L896" s="79"/>
      <c r="M896" s="79" t="s">
        <v>213</v>
      </c>
      <c r="N896" s="37"/>
      <c r="O896" s="195"/>
      <c r="P896" s="195"/>
    </row>
    <row r="897" ht="26" customHeight="1" spans="1:16">
      <c r="A897" s="37">
        <v>893</v>
      </c>
      <c r="B897" s="79" t="s">
        <v>4215</v>
      </c>
      <c r="C897" s="79"/>
      <c r="D897" s="79" t="s">
        <v>4216</v>
      </c>
      <c r="E897" s="79" t="s">
        <v>22</v>
      </c>
      <c r="F897" s="79" t="s">
        <v>210</v>
      </c>
      <c r="G897" s="79">
        <v>5</v>
      </c>
      <c r="H897" s="79">
        <v>58</v>
      </c>
      <c r="I897" s="79">
        <f t="shared" si="13"/>
        <v>290</v>
      </c>
      <c r="J897" s="79" t="s">
        <v>3486</v>
      </c>
      <c r="K897" s="79">
        <v>52</v>
      </c>
      <c r="L897" s="79"/>
      <c r="M897" s="79" t="s">
        <v>213</v>
      </c>
      <c r="N897" s="37"/>
      <c r="O897" s="195"/>
      <c r="P897" s="195"/>
    </row>
    <row r="898" ht="26" customHeight="1" spans="1:16">
      <c r="A898" s="37">
        <v>894</v>
      </c>
      <c r="B898" s="79" t="s">
        <v>4217</v>
      </c>
      <c r="C898" s="79"/>
      <c r="D898" s="79" t="s">
        <v>4218</v>
      </c>
      <c r="E898" s="79" t="s">
        <v>22</v>
      </c>
      <c r="F898" s="79" t="s">
        <v>210</v>
      </c>
      <c r="G898" s="79">
        <v>5</v>
      </c>
      <c r="H898" s="79">
        <v>175</v>
      </c>
      <c r="I898" s="79">
        <f t="shared" si="13"/>
        <v>875</v>
      </c>
      <c r="J898" s="79" t="s">
        <v>3486</v>
      </c>
      <c r="K898" s="79">
        <v>52</v>
      </c>
      <c r="L898" s="79"/>
      <c r="M898" s="79" t="s">
        <v>213</v>
      </c>
      <c r="N898" s="37"/>
      <c r="O898" s="195"/>
      <c r="P898" s="195"/>
    </row>
    <row r="899" ht="26" customHeight="1" spans="1:16">
      <c r="A899" s="37">
        <v>895</v>
      </c>
      <c r="B899" s="79" t="s">
        <v>496</v>
      </c>
      <c r="C899" s="79"/>
      <c r="D899" s="79" t="s">
        <v>3856</v>
      </c>
      <c r="E899" s="79" t="s">
        <v>22</v>
      </c>
      <c r="F899" s="79" t="s">
        <v>66</v>
      </c>
      <c r="G899" s="79">
        <v>30</v>
      </c>
      <c r="H899" s="79">
        <v>2</v>
      </c>
      <c r="I899" s="79">
        <f t="shared" si="13"/>
        <v>60</v>
      </c>
      <c r="J899" s="79" t="s">
        <v>3829</v>
      </c>
      <c r="K899" s="79">
        <v>53</v>
      </c>
      <c r="L899" s="79"/>
      <c r="M899" s="79" t="s">
        <v>213</v>
      </c>
      <c r="N899" s="37"/>
      <c r="O899" s="195"/>
      <c r="P899" s="195"/>
    </row>
    <row r="900" ht="26" customHeight="1" spans="1:16">
      <c r="A900" s="37">
        <v>896</v>
      </c>
      <c r="B900" s="79" t="s">
        <v>4219</v>
      </c>
      <c r="C900" s="79"/>
      <c r="D900" s="79" t="s">
        <v>4220</v>
      </c>
      <c r="E900" s="79" t="s">
        <v>22</v>
      </c>
      <c r="F900" s="79" t="s">
        <v>23</v>
      </c>
      <c r="G900" s="79">
        <v>2</v>
      </c>
      <c r="H900" s="79">
        <v>120</v>
      </c>
      <c r="I900" s="79">
        <f t="shared" si="13"/>
        <v>240</v>
      </c>
      <c r="J900" s="79" t="s">
        <v>3829</v>
      </c>
      <c r="K900" s="79">
        <v>53</v>
      </c>
      <c r="L900" s="79"/>
      <c r="M900" s="79" t="s">
        <v>213</v>
      </c>
      <c r="N900" s="37"/>
      <c r="O900" s="195"/>
      <c r="P900" s="195"/>
    </row>
    <row r="901" ht="26" customHeight="1" spans="1:16">
      <c r="A901" s="37">
        <v>897</v>
      </c>
      <c r="B901" s="79" t="s">
        <v>4221</v>
      </c>
      <c r="C901" s="79"/>
      <c r="D901" s="79" t="s">
        <v>4222</v>
      </c>
      <c r="E901" s="79" t="s">
        <v>22</v>
      </c>
      <c r="F901" s="79" t="s">
        <v>66</v>
      </c>
      <c r="G901" s="79">
        <v>2</v>
      </c>
      <c r="H901" s="79">
        <v>120</v>
      </c>
      <c r="I901" s="79">
        <f t="shared" ref="I901:I922" si="14">G901*H901</f>
        <v>240</v>
      </c>
      <c r="J901" s="79" t="s">
        <v>3829</v>
      </c>
      <c r="K901" s="79">
        <v>53</v>
      </c>
      <c r="L901" s="79"/>
      <c r="M901" s="79" t="s">
        <v>213</v>
      </c>
      <c r="N901" s="37"/>
      <c r="O901" s="195"/>
      <c r="P901" s="195"/>
    </row>
    <row r="902" ht="26" customHeight="1" spans="1:16">
      <c r="A902" s="37">
        <v>898</v>
      </c>
      <c r="B902" s="79" t="s">
        <v>4217</v>
      </c>
      <c r="C902" s="79"/>
      <c r="D902" s="79" t="s">
        <v>4218</v>
      </c>
      <c r="E902" s="79" t="s">
        <v>22</v>
      </c>
      <c r="F902" s="79" t="s">
        <v>210</v>
      </c>
      <c r="G902" s="79">
        <v>1</v>
      </c>
      <c r="H902" s="79">
        <v>175</v>
      </c>
      <c r="I902" s="79">
        <f t="shared" si="14"/>
        <v>175</v>
      </c>
      <c r="J902" s="79" t="s">
        <v>3829</v>
      </c>
      <c r="K902" s="79">
        <v>53</v>
      </c>
      <c r="L902" s="79"/>
      <c r="M902" s="79" t="s">
        <v>213</v>
      </c>
      <c r="N902" s="37"/>
      <c r="O902" s="195"/>
      <c r="P902" s="195"/>
    </row>
    <row r="903" ht="26" customHeight="1" spans="1:16">
      <c r="A903" s="37">
        <v>899</v>
      </c>
      <c r="B903" s="79" t="s">
        <v>4223</v>
      </c>
      <c r="C903" s="79"/>
      <c r="D903" s="79" t="s">
        <v>4224</v>
      </c>
      <c r="E903" s="79" t="s">
        <v>22</v>
      </c>
      <c r="F903" s="79" t="s">
        <v>4225</v>
      </c>
      <c r="G903" s="79">
        <v>1</v>
      </c>
      <c r="H903" s="79">
        <v>35</v>
      </c>
      <c r="I903" s="79">
        <f t="shared" si="14"/>
        <v>35</v>
      </c>
      <c r="J903" s="79" t="s">
        <v>3829</v>
      </c>
      <c r="K903" s="79">
        <v>53</v>
      </c>
      <c r="L903" s="79"/>
      <c r="M903" s="79" t="s">
        <v>213</v>
      </c>
      <c r="N903" s="37"/>
      <c r="O903" s="195"/>
      <c r="P903" s="195"/>
    </row>
    <row r="904" ht="26" customHeight="1" spans="1:16">
      <c r="A904" s="37">
        <v>900</v>
      </c>
      <c r="B904" s="79" t="s">
        <v>1662</v>
      </c>
      <c r="C904" s="79"/>
      <c r="D904" s="79" t="s">
        <v>3833</v>
      </c>
      <c r="E904" s="79" t="s">
        <v>22</v>
      </c>
      <c r="F904" s="79" t="s">
        <v>674</v>
      </c>
      <c r="G904" s="79">
        <v>1</v>
      </c>
      <c r="H904" s="79">
        <v>35</v>
      </c>
      <c r="I904" s="79">
        <f t="shared" si="14"/>
        <v>35</v>
      </c>
      <c r="J904" s="79" t="s">
        <v>3829</v>
      </c>
      <c r="K904" s="79">
        <v>53</v>
      </c>
      <c r="L904" s="79"/>
      <c r="M904" s="79" t="s">
        <v>213</v>
      </c>
      <c r="N904" s="37"/>
      <c r="O904" s="195"/>
      <c r="P904" s="195"/>
    </row>
    <row r="905" ht="26" customHeight="1" spans="1:16">
      <c r="A905" s="37">
        <v>901</v>
      </c>
      <c r="B905" s="79" t="s">
        <v>4226</v>
      </c>
      <c r="C905" s="79"/>
      <c r="D905" s="79" t="s">
        <v>4227</v>
      </c>
      <c r="E905" s="79" t="s">
        <v>22</v>
      </c>
      <c r="F905" s="79" t="s">
        <v>178</v>
      </c>
      <c r="G905" s="79">
        <v>1</v>
      </c>
      <c r="H905" s="79">
        <v>300</v>
      </c>
      <c r="I905" s="79">
        <f t="shared" si="14"/>
        <v>300</v>
      </c>
      <c r="J905" s="79" t="s">
        <v>3829</v>
      </c>
      <c r="K905" s="79">
        <v>53</v>
      </c>
      <c r="L905" s="79"/>
      <c r="M905" s="79" t="s">
        <v>213</v>
      </c>
      <c r="N905" s="37"/>
      <c r="O905" s="195"/>
      <c r="P905" s="195"/>
    </row>
    <row r="906" ht="26" customHeight="1" spans="1:16">
      <c r="A906" s="37">
        <v>902</v>
      </c>
      <c r="B906" s="79" t="s">
        <v>4228</v>
      </c>
      <c r="C906" s="79"/>
      <c r="D906" s="79" t="s">
        <v>4229</v>
      </c>
      <c r="E906" s="79" t="s">
        <v>22</v>
      </c>
      <c r="F906" s="79" t="s">
        <v>61</v>
      </c>
      <c r="G906" s="79">
        <v>200</v>
      </c>
      <c r="H906" s="79">
        <v>0.12</v>
      </c>
      <c r="I906" s="79">
        <f t="shared" si="14"/>
        <v>24</v>
      </c>
      <c r="J906" s="79" t="s">
        <v>3829</v>
      </c>
      <c r="K906" s="79">
        <v>53</v>
      </c>
      <c r="L906" s="79"/>
      <c r="M906" s="79" t="s">
        <v>213</v>
      </c>
      <c r="N906" s="37"/>
      <c r="O906" s="195"/>
      <c r="P906" s="195"/>
    </row>
    <row r="907" ht="26" customHeight="1" spans="1:16">
      <c r="A907" s="37">
        <v>903</v>
      </c>
      <c r="B907" s="79" t="s">
        <v>43</v>
      </c>
      <c r="C907" s="79"/>
      <c r="D907" s="79" t="s">
        <v>4230</v>
      </c>
      <c r="E907" s="79" t="s">
        <v>22</v>
      </c>
      <c r="F907" s="79" t="s">
        <v>45</v>
      </c>
      <c r="G907" s="79">
        <v>2</v>
      </c>
      <c r="H907" s="79">
        <v>15</v>
      </c>
      <c r="I907" s="79">
        <f t="shared" si="14"/>
        <v>30</v>
      </c>
      <c r="J907" s="79" t="s">
        <v>3829</v>
      </c>
      <c r="K907" s="79">
        <v>53</v>
      </c>
      <c r="L907" s="79"/>
      <c r="M907" s="79" t="s">
        <v>213</v>
      </c>
      <c r="N907" s="37"/>
      <c r="O907" s="195"/>
      <c r="P907" s="195"/>
    </row>
    <row r="908" ht="26" customHeight="1" spans="1:16">
      <c r="A908" s="37">
        <v>904</v>
      </c>
      <c r="B908" s="79" t="s">
        <v>43</v>
      </c>
      <c r="C908" s="79"/>
      <c r="D908" s="79" t="s">
        <v>4231</v>
      </c>
      <c r="E908" s="79" t="s">
        <v>22</v>
      </c>
      <c r="F908" s="79" t="s">
        <v>45</v>
      </c>
      <c r="G908" s="79">
        <v>7</v>
      </c>
      <c r="H908" s="79">
        <v>11</v>
      </c>
      <c r="I908" s="79">
        <f t="shared" si="14"/>
        <v>77</v>
      </c>
      <c r="J908" s="79" t="s">
        <v>3829</v>
      </c>
      <c r="K908" s="79">
        <v>53</v>
      </c>
      <c r="L908" s="79"/>
      <c r="M908" s="79" t="s">
        <v>213</v>
      </c>
      <c r="N908" s="37"/>
      <c r="O908" s="195"/>
      <c r="P908" s="195"/>
    </row>
    <row r="909" ht="26" customHeight="1" spans="1:16">
      <c r="A909" s="37">
        <v>905</v>
      </c>
      <c r="B909" s="79" t="s">
        <v>116</v>
      </c>
      <c r="C909" s="79"/>
      <c r="D909" s="79" t="s">
        <v>4096</v>
      </c>
      <c r="E909" s="79" t="s">
        <v>22</v>
      </c>
      <c r="F909" s="79" t="s">
        <v>118</v>
      </c>
      <c r="G909" s="79">
        <v>5</v>
      </c>
      <c r="H909" s="79">
        <v>2</v>
      </c>
      <c r="I909" s="79">
        <f t="shared" si="14"/>
        <v>10</v>
      </c>
      <c r="J909" s="79" t="s">
        <v>3829</v>
      </c>
      <c r="K909" s="79">
        <v>53</v>
      </c>
      <c r="L909" s="79"/>
      <c r="M909" s="79" t="s">
        <v>213</v>
      </c>
      <c r="N909" s="37"/>
      <c r="O909" s="195"/>
      <c r="P909" s="195"/>
    </row>
    <row r="910" ht="26" customHeight="1" spans="1:16">
      <c r="A910" s="37">
        <v>906</v>
      </c>
      <c r="B910" s="79" t="s">
        <v>4232</v>
      </c>
      <c r="C910" s="79"/>
      <c r="D910" s="79" t="s">
        <v>4233</v>
      </c>
      <c r="E910" s="79" t="s">
        <v>22</v>
      </c>
      <c r="F910" s="79" t="s">
        <v>210</v>
      </c>
      <c r="G910" s="79">
        <v>6</v>
      </c>
      <c r="H910" s="79">
        <v>10</v>
      </c>
      <c r="I910" s="79">
        <f t="shared" si="14"/>
        <v>60</v>
      </c>
      <c r="J910" s="79" t="s">
        <v>3829</v>
      </c>
      <c r="K910" s="79">
        <v>53</v>
      </c>
      <c r="L910" s="79"/>
      <c r="M910" s="79" t="s">
        <v>213</v>
      </c>
      <c r="N910" s="37"/>
      <c r="O910" s="195"/>
      <c r="P910" s="195"/>
    </row>
    <row r="911" ht="26" customHeight="1" spans="1:16">
      <c r="A911" s="37">
        <v>907</v>
      </c>
      <c r="B911" s="79" t="s">
        <v>4234</v>
      </c>
      <c r="C911" s="79"/>
      <c r="D911" s="79" t="s">
        <v>4235</v>
      </c>
      <c r="E911" s="79" t="s">
        <v>22</v>
      </c>
      <c r="F911" s="79" t="s">
        <v>23</v>
      </c>
      <c r="G911" s="79">
        <v>1</v>
      </c>
      <c r="H911" s="79">
        <v>9</v>
      </c>
      <c r="I911" s="79">
        <f t="shared" si="14"/>
        <v>9</v>
      </c>
      <c r="J911" s="79" t="s">
        <v>3829</v>
      </c>
      <c r="K911" s="79">
        <v>53</v>
      </c>
      <c r="L911" s="79"/>
      <c r="M911" s="79" t="s">
        <v>213</v>
      </c>
      <c r="N911" s="37"/>
      <c r="O911" s="195"/>
      <c r="P911" s="195"/>
    </row>
    <row r="912" ht="26" customHeight="1" spans="1:16">
      <c r="A912" s="37">
        <v>908</v>
      </c>
      <c r="B912" s="79" t="s">
        <v>4236</v>
      </c>
      <c r="C912" s="79"/>
      <c r="D912" s="79" t="s">
        <v>4237</v>
      </c>
      <c r="E912" s="79" t="s">
        <v>22</v>
      </c>
      <c r="F912" s="79" t="s">
        <v>2293</v>
      </c>
      <c r="G912" s="79">
        <v>1</v>
      </c>
      <c r="H912" s="79">
        <v>13</v>
      </c>
      <c r="I912" s="79">
        <f t="shared" si="14"/>
        <v>13</v>
      </c>
      <c r="J912" s="79" t="s">
        <v>3829</v>
      </c>
      <c r="K912" s="79">
        <v>53</v>
      </c>
      <c r="L912" s="79"/>
      <c r="M912" s="79" t="s">
        <v>213</v>
      </c>
      <c r="N912" s="37"/>
      <c r="O912" s="195"/>
      <c r="P912" s="195"/>
    </row>
    <row r="913" ht="26" customHeight="1" spans="1:16">
      <c r="A913" s="37">
        <v>909</v>
      </c>
      <c r="B913" s="79" t="s">
        <v>4238</v>
      </c>
      <c r="C913" s="79"/>
      <c r="D913" s="79" t="s">
        <v>4239</v>
      </c>
      <c r="E913" s="79" t="s">
        <v>22</v>
      </c>
      <c r="F913" s="79" t="s">
        <v>27</v>
      </c>
      <c r="G913" s="79">
        <v>1</v>
      </c>
      <c r="H913" s="79">
        <v>23</v>
      </c>
      <c r="I913" s="79">
        <f t="shared" si="14"/>
        <v>23</v>
      </c>
      <c r="J913" s="79" t="s">
        <v>3829</v>
      </c>
      <c r="K913" s="79">
        <v>53</v>
      </c>
      <c r="L913" s="79"/>
      <c r="M913" s="79" t="s">
        <v>213</v>
      </c>
      <c r="N913" s="37"/>
      <c r="O913" s="195"/>
      <c r="P913" s="195"/>
    </row>
    <row r="914" ht="26" customHeight="1" spans="1:16">
      <c r="A914" s="37">
        <v>910</v>
      </c>
      <c r="B914" s="79" t="s">
        <v>4240</v>
      </c>
      <c r="C914" s="79"/>
      <c r="D914" s="79" t="s">
        <v>4241</v>
      </c>
      <c r="E914" s="79" t="s">
        <v>22</v>
      </c>
      <c r="F914" s="79" t="s">
        <v>674</v>
      </c>
      <c r="G914" s="79">
        <v>5</v>
      </c>
      <c r="H914" s="79">
        <v>2</v>
      </c>
      <c r="I914" s="79">
        <f t="shared" si="14"/>
        <v>10</v>
      </c>
      <c r="J914" s="79" t="s">
        <v>3829</v>
      </c>
      <c r="K914" s="79">
        <v>53</v>
      </c>
      <c r="L914" s="79"/>
      <c r="M914" s="79" t="s">
        <v>213</v>
      </c>
      <c r="N914" s="37"/>
      <c r="O914" s="195"/>
      <c r="P914" s="195"/>
    </row>
    <row r="915" ht="26" customHeight="1" spans="1:16">
      <c r="A915" s="37">
        <v>911</v>
      </c>
      <c r="B915" s="79" t="s">
        <v>432</v>
      </c>
      <c r="C915" s="79"/>
      <c r="D915" s="79" t="s">
        <v>2721</v>
      </c>
      <c r="E915" s="79" t="s">
        <v>22</v>
      </c>
      <c r="F915" s="79" t="s">
        <v>118</v>
      </c>
      <c r="G915" s="79">
        <v>4</v>
      </c>
      <c r="H915" s="79">
        <v>7.5</v>
      </c>
      <c r="I915" s="79">
        <f t="shared" si="14"/>
        <v>30</v>
      </c>
      <c r="J915" s="79" t="s">
        <v>3829</v>
      </c>
      <c r="K915" s="79">
        <v>53</v>
      </c>
      <c r="L915" s="79"/>
      <c r="M915" s="79" t="s">
        <v>213</v>
      </c>
      <c r="N915" s="37"/>
      <c r="O915" s="195"/>
      <c r="P915" s="195"/>
    </row>
    <row r="916" ht="26" customHeight="1" spans="1:16">
      <c r="A916" s="37">
        <v>912</v>
      </c>
      <c r="B916" s="79" t="s">
        <v>432</v>
      </c>
      <c r="C916" s="79"/>
      <c r="D916" s="79" t="s">
        <v>4242</v>
      </c>
      <c r="E916" s="79" t="s">
        <v>22</v>
      </c>
      <c r="F916" s="79" t="s">
        <v>118</v>
      </c>
      <c r="G916" s="79">
        <v>2</v>
      </c>
      <c r="H916" s="79">
        <v>7.5</v>
      </c>
      <c r="I916" s="79">
        <f t="shared" si="14"/>
        <v>15</v>
      </c>
      <c r="J916" s="79" t="s">
        <v>3829</v>
      </c>
      <c r="K916" s="79">
        <v>53</v>
      </c>
      <c r="L916" s="79"/>
      <c r="M916" s="79" t="s">
        <v>213</v>
      </c>
      <c r="N916" s="37"/>
      <c r="O916" s="195"/>
      <c r="P916" s="195"/>
    </row>
    <row r="917" ht="26" customHeight="1" spans="1:16">
      <c r="A917" s="37">
        <v>913</v>
      </c>
      <c r="B917" s="79" t="s">
        <v>432</v>
      </c>
      <c r="C917" s="79"/>
      <c r="D917" s="79" t="s">
        <v>4243</v>
      </c>
      <c r="E917" s="79" t="s">
        <v>22</v>
      </c>
      <c r="F917" s="79" t="s">
        <v>118</v>
      </c>
      <c r="G917" s="79">
        <v>2</v>
      </c>
      <c r="H917" s="79">
        <v>7.5</v>
      </c>
      <c r="I917" s="79">
        <f t="shared" si="14"/>
        <v>15</v>
      </c>
      <c r="J917" s="79" t="s">
        <v>3829</v>
      </c>
      <c r="K917" s="79">
        <v>53</v>
      </c>
      <c r="L917" s="79"/>
      <c r="M917" s="79" t="s">
        <v>213</v>
      </c>
      <c r="N917" s="37"/>
      <c r="O917" s="195"/>
      <c r="P917" s="195"/>
    </row>
    <row r="918" ht="26" customHeight="1" spans="1:16">
      <c r="A918" s="37">
        <v>914</v>
      </c>
      <c r="B918" s="79" t="s">
        <v>4115</v>
      </c>
      <c r="C918" s="79"/>
      <c r="D918" s="79" t="s">
        <v>4244</v>
      </c>
      <c r="E918" s="79" t="s">
        <v>22</v>
      </c>
      <c r="F918" s="79" t="s">
        <v>23</v>
      </c>
      <c r="G918" s="79">
        <v>2</v>
      </c>
      <c r="H918" s="79">
        <v>25</v>
      </c>
      <c r="I918" s="79">
        <f t="shared" si="14"/>
        <v>50</v>
      </c>
      <c r="J918" s="79" t="s">
        <v>3829</v>
      </c>
      <c r="K918" s="79">
        <v>53</v>
      </c>
      <c r="L918" s="79"/>
      <c r="M918" s="79" t="s">
        <v>213</v>
      </c>
      <c r="N918" s="37"/>
      <c r="O918" s="195"/>
      <c r="P918" s="195"/>
    </row>
    <row r="919" ht="26" customHeight="1" spans="1:16">
      <c r="A919" s="37">
        <v>915</v>
      </c>
      <c r="B919" s="79" t="s">
        <v>4245</v>
      </c>
      <c r="C919" s="79"/>
      <c r="D919" s="79" t="s">
        <v>4246</v>
      </c>
      <c r="E919" s="79" t="s">
        <v>22</v>
      </c>
      <c r="F919" s="79" t="s">
        <v>32</v>
      </c>
      <c r="G919" s="79">
        <v>1</v>
      </c>
      <c r="H919" s="79">
        <v>10</v>
      </c>
      <c r="I919" s="79">
        <f t="shared" si="14"/>
        <v>10</v>
      </c>
      <c r="J919" s="79" t="s">
        <v>3829</v>
      </c>
      <c r="K919" s="79">
        <v>53</v>
      </c>
      <c r="L919" s="79"/>
      <c r="M919" s="79" t="s">
        <v>213</v>
      </c>
      <c r="N919" s="37"/>
      <c r="O919" s="195"/>
      <c r="P919" s="195"/>
    </row>
    <row r="920" ht="26" customHeight="1" spans="1:16">
      <c r="A920" s="37">
        <v>916</v>
      </c>
      <c r="B920" s="79" t="s">
        <v>4247</v>
      </c>
      <c r="C920" s="79"/>
      <c r="D920" s="79" t="s">
        <v>4212</v>
      </c>
      <c r="E920" s="79" t="s">
        <v>22</v>
      </c>
      <c r="F920" s="79" t="s">
        <v>23</v>
      </c>
      <c r="G920" s="79">
        <v>6</v>
      </c>
      <c r="H920" s="79">
        <v>5</v>
      </c>
      <c r="I920" s="79">
        <f t="shared" si="14"/>
        <v>30</v>
      </c>
      <c r="J920" s="79" t="s">
        <v>3829</v>
      </c>
      <c r="K920" s="79">
        <v>53</v>
      </c>
      <c r="L920" s="79"/>
      <c r="M920" s="79" t="s">
        <v>213</v>
      </c>
      <c r="N920" s="37"/>
      <c r="O920" s="195"/>
      <c r="P920" s="195"/>
    </row>
    <row r="921" ht="26" customHeight="1" spans="1:16">
      <c r="A921" s="37">
        <v>917</v>
      </c>
      <c r="B921" s="79" t="s">
        <v>4248</v>
      </c>
      <c r="C921" s="79"/>
      <c r="D921" s="79" t="s">
        <v>4249</v>
      </c>
      <c r="E921" s="79" t="s">
        <v>22</v>
      </c>
      <c r="F921" s="79" t="s">
        <v>137</v>
      </c>
      <c r="G921" s="79">
        <v>20</v>
      </c>
      <c r="H921" s="79">
        <v>38</v>
      </c>
      <c r="I921" s="79">
        <f t="shared" si="14"/>
        <v>760</v>
      </c>
      <c r="J921" s="79" t="s">
        <v>3829</v>
      </c>
      <c r="K921" s="79">
        <v>53</v>
      </c>
      <c r="L921" s="79"/>
      <c r="M921" s="79" t="s">
        <v>213</v>
      </c>
      <c r="N921" s="37"/>
      <c r="O921" s="195"/>
      <c r="P921" s="195"/>
    </row>
    <row r="922" ht="26" customHeight="1" spans="1:16">
      <c r="A922" s="37">
        <v>918</v>
      </c>
      <c r="B922" s="79" t="s">
        <v>4248</v>
      </c>
      <c r="C922" s="79"/>
      <c r="D922" s="79" t="s">
        <v>4250</v>
      </c>
      <c r="E922" s="79" t="s">
        <v>22</v>
      </c>
      <c r="F922" s="79" t="s">
        <v>137</v>
      </c>
      <c r="G922" s="79">
        <v>16</v>
      </c>
      <c r="H922" s="79">
        <v>33</v>
      </c>
      <c r="I922" s="79">
        <f t="shared" si="14"/>
        <v>528</v>
      </c>
      <c r="J922" s="79" t="s">
        <v>3829</v>
      </c>
      <c r="K922" s="79">
        <v>53</v>
      </c>
      <c r="L922" s="79"/>
      <c r="M922" s="79" t="s">
        <v>213</v>
      </c>
      <c r="N922" s="37"/>
      <c r="O922" s="195"/>
      <c r="P922" s="195"/>
    </row>
    <row r="923" ht="26" customHeight="1" spans="1:16">
      <c r="A923" s="198" t="s">
        <v>1211</v>
      </c>
      <c r="B923" s="199"/>
      <c r="C923" s="199"/>
      <c r="D923" s="199"/>
      <c r="E923" s="199"/>
      <c r="F923" s="199"/>
      <c r="G923" s="199"/>
      <c r="H923" s="199"/>
      <c r="I923" s="200">
        <f>SUM(I5:I922)</f>
        <v>325537.5</v>
      </c>
      <c r="J923" s="201"/>
      <c r="K923" s="201"/>
      <c r="L923" s="202"/>
      <c r="M923" s="202"/>
      <c r="N923" s="203"/>
    </row>
    <row r="924" ht="26" customHeight="1"/>
    <row r="925" s="179" customFormat="1" ht="26" customHeight="1" spans="1:16">
      <c r="A925" s="182" t="s">
        <v>4251</v>
      </c>
      <c r="H925" s="183"/>
      <c r="I925" s="184"/>
      <c r="J925" s="185"/>
      <c r="K925" s="185"/>
      <c r="L925" s="186"/>
    </row>
    <row r="926" s="177" customFormat="1" ht="26" customHeight="1" spans="1:16">
      <c r="A926" s="187" t="s">
        <v>3148</v>
      </c>
      <c r="B926" s="187"/>
      <c r="C926" s="187"/>
      <c r="D926" s="187"/>
      <c r="E926" s="186"/>
      <c r="F926" s="186"/>
      <c r="G926" s="186"/>
      <c r="H926" s="184"/>
      <c r="I926" s="184"/>
      <c r="J926" s="187" t="s">
        <v>4</v>
      </c>
      <c r="K926" s="188"/>
      <c r="L926" s="188"/>
      <c r="M926" s="188"/>
      <c r="N926" s="188"/>
    </row>
    <row r="927" s="178" customFormat="1" ht="26" customHeight="1" spans="1:16">
      <c r="A927" s="189" t="s">
        <v>5</v>
      </c>
      <c r="B927" s="189" t="s">
        <v>6</v>
      </c>
      <c r="C927" s="190"/>
      <c r="D927" s="191" t="s">
        <v>7</v>
      </c>
      <c r="E927" s="189" t="s">
        <v>8</v>
      </c>
      <c r="F927" s="189" t="s">
        <v>9</v>
      </c>
      <c r="G927" s="189" t="s">
        <v>10</v>
      </c>
      <c r="H927" s="192" t="s">
        <v>11</v>
      </c>
      <c r="I927" s="192" t="s">
        <v>12</v>
      </c>
      <c r="J927" s="189" t="s">
        <v>13</v>
      </c>
      <c r="K927" s="189"/>
      <c r="L927" s="190"/>
      <c r="M927" s="193" t="s">
        <v>3150</v>
      </c>
      <c r="N927" s="189" t="s">
        <v>15</v>
      </c>
      <c r="O927" s="16" t="s">
        <v>16</v>
      </c>
      <c r="P927" s="17" t="s">
        <v>17</v>
      </c>
    </row>
    <row r="928" s="178" customFormat="1" ht="26" customHeight="1" spans="1:16">
      <c r="A928" s="189"/>
      <c r="B928" s="189"/>
      <c r="C928" s="190"/>
      <c r="D928" s="194"/>
      <c r="E928" s="189"/>
      <c r="F928" s="189"/>
      <c r="G928" s="189"/>
      <c r="H928" s="192"/>
      <c r="I928" s="192"/>
      <c r="J928" s="189" t="s">
        <v>18</v>
      </c>
      <c r="K928" s="189" t="s">
        <v>19</v>
      </c>
      <c r="L928" s="189"/>
      <c r="M928" s="189"/>
      <c r="N928" s="189"/>
      <c r="O928" s="16"/>
      <c r="P928" s="17"/>
    </row>
    <row r="929" s="180" customFormat="1" ht="26" customHeight="1" spans="1:16">
      <c r="A929" s="37">
        <v>1</v>
      </c>
      <c r="B929" s="204" t="s">
        <v>3151</v>
      </c>
      <c r="C929" s="204"/>
      <c r="D929" s="204" t="s">
        <v>867</v>
      </c>
      <c r="E929" s="204" t="s">
        <v>22</v>
      </c>
      <c r="F929" s="204" t="s">
        <v>27</v>
      </c>
      <c r="G929" s="204">
        <v>5</v>
      </c>
      <c r="H929" s="204">
        <v>15</v>
      </c>
      <c r="I929" s="204">
        <f t="shared" ref="I929:I992" si="15">G929*H929</f>
        <v>75</v>
      </c>
      <c r="J929" s="204" t="s">
        <v>4252</v>
      </c>
      <c r="K929" s="204">
        <v>180</v>
      </c>
      <c r="L929" s="204"/>
      <c r="M929" s="37" t="s">
        <v>24</v>
      </c>
      <c r="N929" s="37"/>
      <c r="O929" s="205"/>
      <c r="P929" s="205"/>
    </row>
    <row r="930" s="180" customFormat="1" ht="26" customHeight="1" spans="1:16">
      <c r="A930" s="37">
        <v>2</v>
      </c>
      <c r="B930" s="204" t="s">
        <v>3153</v>
      </c>
      <c r="C930" s="204"/>
      <c r="D930" s="204" t="s">
        <v>867</v>
      </c>
      <c r="E930" s="204" t="s">
        <v>22</v>
      </c>
      <c r="F930" s="204" t="s">
        <v>27</v>
      </c>
      <c r="G930" s="204">
        <v>5</v>
      </c>
      <c r="H930" s="204">
        <v>15</v>
      </c>
      <c r="I930" s="204">
        <f t="shared" si="15"/>
        <v>75</v>
      </c>
      <c r="J930" s="204" t="s">
        <v>4252</v>
      </c>
      <c r="K930" s="204">
        <v>180</v>
      </c>
      <c r="L930" s="204"/>
      <c r="M930" s="37" t="s">
        <v>24</v>
      </c>
      <c r="N930" s="37"/>
      <c r="O930" s="205"/>
      <c r="P930" s="205"/>
    </row>
    <row r="931" s="180" customFormat="1" ht="26" customHeight="1" spans="1:16">
      <c r="A931" s="37">
        <v>3</v>
      </c>
      <c r="B931" s="204" t="s">
        <v>542</v>
      </c>
      <c r="C931" s="204"/>
      <c r="D931" s="204" t="s">
        <v>2693</v>
      </c>
      <c r="E931" s="204" t="s">
        <v>22</v>
      </c>
      <c r="F931" s="204" t="s">
        <v>27</v>
      </c>
      <c r="G931" s="204">
        <v>2</v>
      </c>
      <c r="H931" s="204">
        <v>12</v>
      </c>
      <c r="I931" s="204">
        <f t="shared" si="15"/>
        <v>24</v>
      </c>
      <c r="J931" s="204" t="s">
        <v>4252</v>
      </c>
      <c r="K931" s="204">
        <v>180</v>
      </c>
      <c r="L931" s="204"/>
      <c r="M931" s="37" t="s">
        <v>24</v>
      </c>
      <c r="N931" s="37"/>
      <c r="O931" s="205"/>
      <c r="P931" s="205"/>
    </row>
    <row r="932" s="180" customFormat="1" ht="26" customHeight="1" spans="1:16">
      <c r="A932" s="37">
        <v>4</v>
      </c>
      <c r="B932" s="204" t="s">
        <v>961</v>
      </c>
      <c r="C932" s="204"/>
      <c r="D932" s="204" t="s">
        <v>2693</v>
      </c>
      <c r="E932" s="204" t="s">
        <v>22</v>
      </c>
      <c r="F932" s="204" t="s">
        <v>27</v>
      </c>
      <c r="G932" s="204">
        <v>2</v>
      </c>
      <c r="H932" s="204">
        <v>15</v>
      </c>
      <c r="I932" s="204">
        <f t="shared" si="15"/>
        <v>30</v>
      </c>
      <c r="J932" s="204" t="s">
        <v>4253</v>
      </c>
      <c r="K932" s="204">
        <v>180</v>
      </c>
      <c r="L932" s="204"/>
      <c r="M932" s="37" t="s">
        <v>24</v>
      </c>
      <c r="N932" s="37"/>
      <c r="O932" s="205"/>
      <c r="P932" s="205"/>
    </row>
    <row r="933" s="180" customFormat="1" ht="26" customHeight="1" spans="1:16">
      <c r="A933" s="37">
        <v>5</v>
      </c>
      <c r="B933" s="204" t="s">
        <v>3154</v>
      </c>
      <c r="C933" s="204"/>
      <c r="D933" s="204" t="s">
        <v>1944</v>
      </c>
      <c r="E933" s="204" t="s">
        <v>22</v>
      </c>
      <c r="F933" s="204" t="s">
        <v>27</v>
      </c>
      <c r="G933" s="204">
        <v>1</v>
      </c>
      <c r="H933" s="204">
        <v>198</v>
      </c>
      <c r="I933" s="204">
        <f t="shared" si="15"/>
        <v>198</v>
      </c>
      <c r="J933" s="204" t="s">
        <v>4253</v>
      </c>
      <c r="K933" s="204">
        <v>180</v>
      </c>
      <c r="L933" s="204"/>
      <c r="M933" s="37" t="s">
        <v>24</v>
      </c>
      <c r="N933" s="37"/>
      <c r="O933" s="205"/>
      <c r="P933" s="205"/>
    </row>
    <row r="934" s="180" customFormat="1" ht="26" customHeight="1" spans="1:16">
      <c r="A934" s="37">
        <v>6</v>
      </c>
      <c r="B934" s="204" t="s">
        <v>3155</v>
      </c>
      <c r="C934" s="204"/>
      <c r="D934" s="204" t="s">
        <v>3156</v>
      </c>
      <c r="E934" s="204" t="s">
        <v>22</v>
      </c>
      <c r="F934" s="204" t="s">
        <v>27</v>
      </c>
      <c r="G934" s="204">
        <v>1</v>
      </c>
      <c r="H934" s="204">
        <v>84</v>
      </c>
      <c r="I934" s="204">
        <f t="shared" si="15"/>
        <v>84</v>
      </c>
      <c r="J934" s="204" t="s">
        <v>4253</v>
      </c>
      <c r="K934" s="204">
        <v>180</v>
      </c>
      <c r="L934" s="204"/>
      <c r="M934" s="37" t="s">
        <v>24</v>
      </c>
      <c r="N934" s="37"/>
      <c r="O934" s="205"/>
      <c r="P934" s="205"/>
    </row>
    <row r="935" s="180" customFormat="1" ht="26" customHeight="1" spans="1:16">
      <c r="A935" s="37">
        <v>7</v>
      </c>
      <c r="B935" s="204" t="s">
        <v>3157</v>
      </c>
      <c r="C935" s="204"/>
      <c r="D935" s="204" t="s">
        <v>2693</v>
      </c>
      <c r="E935" s="204" t="s">
        <v>22</v>
      </c>
      <c r="F935" s="204" t="s">
        <v>27</v>
      </c>
      <c r="G935" s="204">
        <v>1</v>
      </c>
      <c r="H935" s="204">
        <v>15.5</v>
      </c>
      <c r="I935" s="204">
        <f t="shared" si="15"/>
        <v>15.5</v>
      </c>
      <c r="J935" s="204" t="s">
        <v>4253</v>
      </c>
      <c r="K935" s="204">
        <v>180</v>
      </c>
      <c r="L935" s="204"/>
      <c r="M935" s="37" t="s">
        <v>24</v>
      </c>
      <c r="N935" s="37"/>
      <c r="O935" s="205"/>
      <c r="P935" s="205"/>
    </row>
    <row r="936" s="180" customFormat="1" ht="26" customHeight="1" spans="1:16">
      <c r="A936" s="37">
        <v>8</v>
      </c>
      <c r="B936" s="204" t="s">
        <v>2430</v>
      </c>
      <c r="C936" s="204"/>
      <c r="D936" s="204" t="s">
        <v>2693</v>
      </c>
      <c r="E936" s="204" t="s">
        <v>22</v>
      </c>
      <c r="F936" s="204" t="s">
        <v>27</v>
      </c>
      <c r="G936" s="204">
        <v>1</v>
      </c>
      <c r="H936" s="204">
        <v>25</v>
      </c>
      <c r="I936" s="204">
        <f t="shared" si="15"/>
        <v>25</v>
      </c>
      <c r="J936" s="204" t="s">
        <v>4253</v>
      </c>
      <c r="K936" s="204">
        <v>180</v>
      </c>
      <c r="L936" s="204"/>
      <c r="M936" s="37" t="s">
        <v>24</v>
      </c>
      <c r="N936" s="37"/>
      <c r="O936" s="205"/>
      <c r="P936" s="205"/>
    </row>
    <row r="937" s="180" customFormat="1" ht="26" customHeight="1" spans="1:16">
      <c r="A937" s="37">
        <v>9</v>
      </c>
      <c r="B937" s="204" t="s">
        <v>1965</v>
      </c>
      <c r="C937" s="204"/>
      <c r="D937" s="204" t="s">
        <v>2693</v>
      </c>
      <c r="E937" s="204" t="s">
        <v>22</v>
      </c>
      <c r="F937" s="204" t="s">
        <v>27</v>
      </c>
      <c r="G937" s="204">
        <v>1</v>
      </c>
      <c r="H937" s="204">
        <v>22</v>
      </c>
      <c r="I937" s="204">
        <f t="shared" si="15"/>
        <v>22</v>
      </c>
      <c r="J937" s="204" t="s">
        <v>4253</v>
      </c>
      <c r="K937" s="204">
        <v>180</v>
      </c>
      <c r="L937" s="204"/>
      <c r="M937" s="37" t="s">
        <v>24</v>
      </c>
      <c r="N937" s="37"/>
      <c r="O937" s="205"/>
      <c r="P937" s="205"/>
    </row>
    <row r="938" s="180" customFormat="1" ht="26" customHeight="1" spans="1:16">
      <c r="A938" s="37">
        <v>10</v>
      </c>
      <c r="B938" s="204" t="s">
        <v>3158</v>
      </c>
      <c r="C938" s="204"/>
      <c r="D938" s="204" t="s">
        <v>2693</v>
      </c>
      <c r="E938" s="204" t="s">
        <v>22</v>
      </c>
      <c r="F938" s="204" t="s">
        <v>27</v>
      </c>
      <c r="G938" s="204">
        <v>1</v>
      </c>
      <c r="H938" s="204">
        <v>31</v>
      </c>
      <c r="I938" s="204">
        <f t="shared" si="15"/>
        <v>31</v>
      </c>
      <c r="J938" s="204" t="s">
        <v>4253</v>
      </c>
      <c r="K938" s="204">
        <v>180</v>
      </c>
      <c r="L938" s="204"/>
      <c r="M938" s="37" t="s">
        <v>24</v>
      </c>
      <c r="N938" s="37"/>
      <c r="O938" s="205"/>
      <c r="P938" s="205"/>
    </row>
    <row r="939" s="180" customFormat="1" ht="26" customHeight="1" spans="1:16">
      <c r="A939" s="37">
        <v>11</v>
      </c>
      <c r="B939" s="204" t="s">
        <v>3161</v>
      </c>
      <c r="C939" s="204"/>
      <c r="D939" s="204" t="s">
        <v>2693</v>
      </c>
      <c r="E939" s="204" t="s">
        <v>22</v>
      </c>
      <c r="F939" s="204" t="s">
        <v>27</v>
      </c>
      <c r="G939" s="204">
        <v>1</v>
      </c>
      <c r="H939" s="204">
        <v>320</v>
      </c>
      <c r="I939" s="204">
        <f t="shared" si="15"/>
        <v>320</v>
      </c>
      <c r="J939" s="204" t="s">
        <v>4253</v>
      </c>
      <c r="K939" s="204">
        <v>180</v>
      </c>
      <c r="L939" s="204"/>
      <c r="M939" s="37" t="s">
        <v>24</v>
      </c>
      <c r="N939" s="37"/>
      <c r="O939" s="205"/>
      <c r="P939" s="205"/>
    </row>
    <row r="940" s="180" customFormat="1" ht="26" customHeight="1" spans="1:16">
      <c r="A940" s="37">
        <v>12</v>
      </c>
      <c r="B940" s="204" t="s">
        <v>3159</v>
      </c>
      <c r="C940" s="204"/>
      <c r="D940" s="204" t="s">
        <v>3160</v>
      </c>
      <c r="E940" s="204" t="s">
        <v>22</v>
      </c>
      <c r="F940" s="204" t="s">
        <v>27</v>
      </c>
      <c r="G940" s="204">
        <v>10</v>
      </c>
      <c r="H940" s="204">
        <v>8</v>
      </c>
      <c r="I940" s="204">
        <f t="shared" si="15"/>
        <v>80</v>
      </c>
      <c r="J940" s="204" t="s">
        <v>4253</v>
      </c>
      <c r="K940" s="204">
        <v>180</v>
      </c>
      <c r="L940" s="204"/>
      <c r="M940" s="37" t="s">
        <v>24</v>
      </c>
      <c r="N940" s="37"/>
      <c r="O940" s="205"/>
      <c r="P940" s="205"/>
    </row>
    <row r="941" s="180" customFormat="1" ht="26" customHeight="1" spans="1:16">
      <c r="A941" s="37">
        <v>13</v>
      </c>
      <c r="B941" s="204" t="s">
        <v>3162</v>
      </c>
      <c r="C941" s="204"/>
      <c r="D941" s="204" t="s">
        <v>678</v>
      </c>
      <c r="E941" s="204" t="s">
        <v>22</v>
      </c>
      <c r="F941" s="204" t="s">
        <v>27</v>
      </c>
      <c r="G941" s="204">
        <v>10</v>
      </c>
      <c r="H941" s="204">
        <v>25</v>
      </c>
      <c r="I941" s="204">
        <f t="shared" si="15"/>
        <v>250</v>
      </c>
      <c r="J941" s="204" t="s">
        <v>4253</v>
      </c>
      <c r="K941" s="204">
        <v>180</v>
      </c>
      <c r="L941" s="204"/>
      <c r="M941" s="37" t="s">
        <v>24</v>
      </c>
      <c r="N941" s="37"/>
      <c r="O941" s="205"/>
      <c r="P941" s="205"/>
    </row>
    <row r="942" s="180" customFormat="1" ht="26" customHeight="1" spans="1:16">
      <c r="A942" s="37">
        <v>14</v>
      </c>
      <c r="B942" s="204" t="s">
        <v>4254</v>
      </c>
      <c r="C942" s="204"/>
      <c r="D942" s="204" t="s">
        <v>4255</v>
      </c>
      <c r="E942" s="204" t="s">
        <v>22</v>
      </c>
      <c r="F942" s="204" t="s">
        <v>45</v>
      </c>
      <c r="G942" s="204">
        <v>10</v>
      </c>
      <c r="H942" s="204">
        <v>60</v>
      </c>
      <c r="I942" s="204">
        <f t="shared" si="15"/>
        <v>600</v>
      </c>
      <c r="J942" s="204" t="s">
        <v>3254</v>
      </c>
      <c r="K942" s="204">
        <v>172</v>
      </c>
      <c r="L942" s="204"/>
      <c r="M942" s="37" t="s">
        <v>24</v>
      </c>
      <c r="N942" s="37"/>
      <c r="O942" s="205"/>
      <c r="P942" s="205"/>
    </row>
    <row r="943" s="180" customFormat="1" ht="26" customHeight="1" spans="1:16">
      <c r="A943" s="37">
        <v>15</v>
      </c>
      <c r="B943" s="204" t="s">
        <v>4256</v>
      </c>
      <c r="C943" s="204"/>
      <c r="D943" s="204" t="s">
        <v>4257</v>
      </c>
      <c r="E943" s="204" t="s">
        <v>22</v>
      </c>
      <c r="F943" s="204" t="s">
        <v>27</v>
      </c>
      <c r="G943" s="204">
        <v>4</v>
      </c>
      <c r="H943" s="204">
        <v>150</v>
      </c>
      <c r="I943" s="204">
        <f t="shared" si="15"/>
        <v>600</v>
      </c>
      <c r="J943" s="204" t="s">
        <v>3254</v>
      </c>
      <c r="K943" s="204">
        <v>172</v>
      </c>
      <c r="L943" s="204"/>
      <c r="M943" s="37" t="s">
        <v>24</v>
      </c>
      <c r="N943" s="37"/>
      <c r="O943" s="205"/>
      <c r="P943" s="205"/>
    </row>
    <row r="944" s="180" customFormat="1" ht="26" customHeight="1" spans="1:16">
      <c r="A944" s="37">
        <v>16</v>
      </c>
      <c r="B944" s="204" t="s">
        <v>3462</v>
      </c>
      <c r="C944" s="204"/>
      <c r="D944" s="204" t="s">
        <v>2693</v>
      </c>
      <c r="E944" s="204" t="s">
        <v>22</v>
      </c>
      <c r="F944" s="204" t="s">
        <v>27</v>
      </c>
      <c r="G944" s="204">
        <v>1</v>
      </c>
      <c r="H944" s="204">
        <v>105</v>
      </c>
      <c r="I944" s="204">
        <f t="shared" si="15"/>
        <v>105</v>
      </c>
      <c r="J944" s="204" t="s">
        <v>3254</v>
      </c>
      <c r="K944" s="204">
        <v>172</v>
      </c>
      <c r="L944" s="204"/>
      <c r="M944" s="37" t="s">
        <v>24</v>
      </c>
      <c r="N944" s="37"/>
      <c r="O944" s="205"/>
      <c r="P944" s="205"/>
    </row>
    <row r="945" s="180" customFormat="1" ht="26" customHeight="1" spans="1:16">
      <c r="A945" s="37">
        <v>17</v>
      </c>
      <c r="B945" s="204" t="s">
        <v>4258</v>
      </c>
      <c r="C945" s="204"/>
      <c r="D945" s="204" t="s">
        <v>4259</v>
      </c>
      <c r="E945" s="204" t="s">
        <v>22</v>
      </c>
      <c r="F945" s="204" t="s">
        <v>389</v>
      </c>
      <c r="G945" s="204">
        <v>3</v>
      </c>
      <c r="H945" s="204">
        <v>150</v>
      </c>
      <c r="I945" s="204">
        <f t="shared" si="15"/>
        <v>450</v>
      </c>
      <c r="J945" s="204" t="s">
        <v>3254</v>
      </c>
      <c r="K945" s="204">
        <v>172</v>
      </c>
      <c r="L945" s="204"/>
      <c r="M945" s="37" t="s">
        <v>24</v>
      </c>
      <c r="N945" s="37"/>
      <c r="O945" s="205"/>
      <c r="P945" s="205"/>
    </row>
    <row r="946" s="180" customFormat="1" ht="26" customHeight="1" spans="1:16">
      <c r="A946" s="37">
        <v>18</v>
      </c>
      <c r="B946" s="204" t="s">
        <v>4260</v>
      </c>
      <c r="C946" s="204"/>
      <c r="D946" s="204" t="s">
        <v>4261</v>
      </c>
      <c r="E946" s="204" t="s">
        <v>22</v>
      </c>
      <c r="F946" s="204" t="s">
        <v>27</v>
      </c>
      <c r="G946" s="204">
        <v>2</v>
      </c>
      <c r="H946" s="204">
        <v>137</v>
      </c>
      <c r="I946" s="204">
        <f t="shared" si="15"/>
        <v>274</v>
      </c>
      <c r="J946" s="204" t="s">
        <v>3254</v>
      </c>
      <c r="K946" s="204">
        <v>172</v>
      </c>
      <c r="L946" s="204"/>
      <c r="M946" s="37" t="s">
        <v>24</v>
      </c>
      <c r="N946" s="37"/>
      <c r="O946" s="205"/>
      <c r="P946" s="205"/>
    </row>
    <row r="947" s="180" customFormat="1" ht="26" customHeight="1" spans="1:16">
      <c r="A947" s="37">
        <v>19</v>
      </c>
      <c r="B947" s="204" t="s">
        <v>1753</v>
      </c>
      <c r="C947" s="204"/>
      <c r="D947" s="204" t="s">
        <v>2693</v>
      </c>
      <c r="E947" s="204" t="s">
        <v>22</v>
      </c>
      <c r="F947" s="204" t="s">
        <v>27</v>
      </c>
      <c r="G947" s="204">
        <v>2</v>
      </c>
      <c r="H947" s="204">
        <v>15</v>
      </c>
      <c r="I947" s="204">
        <f t="shared" si="15"/>
        <v>30</v>
      </c>
      <c r="J947" s="204" t="s">
        <v>3254</v>
      </c>
      <c r="K947" s="204">
        <v>172</v>
      </c>
      <c r="L947" s="204"/>
      <c r="M947" s="37" t="s">
        <v>24</v>
      </c>
      <c r="N947" s="37"/>
      <c r="O947" s="205"/>
      <c r="P947" s="205"/>
    </row>
    <row r="948" s="180" customFormat="1" ht="26" customHeight="1" spans="1:16">
      <c r="A948" s="37">
        <v>20</v>
      </c>
      <c r="B948" s="204" t="s">
        <v>1753</v>
      </c>
      <c r="C948" s="204"/>
      <c r="D948" s="204" t="s">
        <v>2693</v>
      </c>
      <c r="E948" s="204" t="s">
        <v>22</v>
      </c>
      <c r="F948" s="204" t="s">
        <v>27</v>
      </c>
      <c r="G948" s="204">
        <v>1</v>
      </c>
      <c r="H948" s="204">
        <v>15</v>
      </c>
      <c r="I948" s="204">
        <f t="shared" si="15"/>
        <v>15</v>
      </c>
      <c r="J948" s="204" t="s">
        <v>4262</v>
      </c>
      <c r="K948" s="204">
        <v>267</v>
      </c>
      <c r="L948" s="204"/>
      <c r="M948" s="37" t="s">
        <v>24</v>
      </c>
      <c r="N948" s="37"/>
      <c r="O948" s="205"/>
      <c r="P948" s="205"/>
    </row>
    <row r="949" s="180" customFormat="1" ht="26" customHeight="1" spans="1:16">
      <c r="A949" s="37">
        <v>21</v>
      </c>
      <c r="B949" s="204" t="s">
        <v>4263</v>
      </c>
      <c r="C949" s="204"/>
      <c r="D949" s="204" t="s">
        <v>4264</v>
      </c>
      <c r="E949" s="204" t="s">
        <v>22</v>
      </c>
      <c r="F949" s="204" t="s">
        <v>45</v>
      </c>
      <c r="G949" s="204">
        <v>30</v>
      </c>
      <c r="H949" s="204">
        <v>15</v>
      </c>
      <c r="I949" s="204">
        <f t="shared" si="15"/>
        <v>450</v>
      </c>
      <c r="J949" s="204" t="s">
        <v>4265</v>
      </c>
      <c r="K949" s="204">
        <v>267</v>
      </c>
      <c r="L949" s="204"/>
      <c r="M949" s="37" t="s">
        <v>24</v>
      </c>
      <c r="N949" s="37"/>
      <c r="O949" s="205"/>
      <c r="P949" s="205"/>
    </row>
    <row r="950" s="180" customFormat="1" ht="26" customHeight="1" spans="1:16">
      <c r="A950" s="37">
        <v>22</v>
      </c>
      <c r="B950" s="204" t="s">
        <v>4266</v>
      </c>
      <c r="C950" s="204"/>
      <c r="D950" s="204" t="s">
        <v>4267</v>
      </c>
      <c r="E950" s="204" t="s">
        <v>22</v>
      </c>
      <c r="F950" s="204" t="s">
        <v>45</v>
      </c>
      <c r="G950" s="204">
        <v>5</v>
      </c>
      <c r="H950" s="204">
        <v>15</v>
      </c>
      <c r="I950" s="204">
        <f t="shared" si="15"/>
        <v>75</v>
      </c>
      <c r="J950" s="204" t="s">
        <v>4268</v>
      </c>
      <c r="K950" s="204">
        <v>150</v>
      </c>
      <c r="L950" s="204"/>
      <c r="M950" s="37" t="s">
        <v>24</v>
      </c>
      <c r="N950" s="37"/>
      <c r="O950" s="205"/>
      <c r="P950" s="205"/>
    </row>
    <row r="951" s="180" customFormat="1" ht="26" customHeight="1" spans="1:16">
      <c r="A951" s="37">
        <v>23</v>
      </c>
      <c r="B951" s="204" t="s">
        <v>4269</v>
      </c>
      <c r="C951" s="204"/>
      <c r="D951" s="204" t="s">
        <v>4270</v>
      </c>
      <c r="E951" s="204" t="s">
        <v>22</v>
      </c>
      <c r="F951" s="204" t="s">
        <v>45</v>
      </c>
      <c r="G951" s="204">
        <v>10</v>
      </c>
      <c r="H951" s="204">
        <v>12</v>
      </c>
      <c r="I951" s="204">
        <f t="shared" si="15"/>
        <v>120</v>
      </c>
      <c r="J951" s="204" t="s">
        <v>4262</v>
      </c>
      <c r="K951" s="204">
        <v>267</v>
      </c>
      <c r="L951" s="204"/>
      <c r="M951" s="37" t="s">
        <v>24</v>
      </c>
      <c r="N951" s="37"/>
      <c r="O951" s="205"/>
      <c r="P951" s="205"/>
    </row>
    <row r="952" s="180" customFormat="1" ht="26" customHeight="1" spans="1:16">
      <c r="A952" s="37">
        <v>24</v>
      </c>
      <c r="B952" s="204" t="s">
        <v>4271</v>
      </c>
      <c r="C952" s="204"/>
      <c r="D952" s="204" t="s">
        <v>4270</v>
      </c>
      <c r="E952" s="204" t="s">
        <v>22</v>
      </c>
      <c r="F952" s="204" t="s">
        <v>45</v>
      </c>
      <c r="G952" s="204">
        <v>10</v>
      </c>
      <c r="H952" s="204">
        <v>15</v>
      </c>
      <c r="I952" s="204">
        <f t="shared" si="15"/>
        <v>150</v>
      </c>
      <c r="J952" s="204" t="s">
        <v>4262</v>
      </c>
      <c r="K952" s="204">
        <v>267</v>
      </c>
      <c r="L952" s="204"/>
      <c r="M952" s="37" t="s">
        <v>24</v>
      </c>
      <c r="N952" s="37"/>
      <c r="O952" s="205"/>
      <c r="P952" s="205"/>
    </row>
    <row r="953" s="180" customFormat="1" ht="26" customHeight="1" spans="1:16">
      <c r="A953" s="37">
        <v>25</v>
      </c>
      <c r="B953" s="204" t="s">
        <v>4272</v>
      </c>
      <c r="C953" s="204"/>
      <c r="D953" s="204" t="s">
        <v>4273</v>
      </c>
      <c r="E953" s="204" t="s">
        <v>22</v>
      </c>
      <c r="F953" s="204" t="s">
        <v>45</v>
      </c>
      <c r="G953" s="204">
        <v>10</v>
      </c>
      <c r="H953" s="204">
        <v>20</v>
      </c>
      <c r="I953" s="204">
        <f t="shared" si="15"/>
        <v>200</v>
      </c>
      <c r="J953" s="204" t="s">
        <v>4262</v>
      </c>
      <c r="K953" s="204">
        <v>267</v>
      </c>
      <c r="L953" s="204"/>
      <c r="M953" s="37" t="s">
        <v>24</v>
      </c>
      <c r="N953" s="37"/>
      <c r="O953" s="205"/>
      <c r="P953" s="205"/>
    </row>
    <row r="954" s="180" customFormat="1" ht="26" customHeight="1" spans="1:16">
      <c r="A954" s="37">
        <v>26</v>
      </c>
      <c r="B954" s="204" t="s">
        <v>4274</v>
      </c>
      <c r="C954" s="204"/>
      <c r="D954" s="204" t="s">
        <v>4275</v>
      </c>
      <c r="E954" s="204" t="s">
        <v>22</v>
      </c>
      <c r="F954" s="204" t="s">
        <v>45</v>
      </c>
      <c r="G954" s="204">
        <v>5</v>
      </c>
      <c r="H954" s="204">
        <v>30</v>
      </c>
      <c r="I954" s="204">
        <f t="shared" si="15"/>
        <v>150</v>
      </c>
      <c r="J954" s="204" t="s">
        <v>4262</v>
      </c>
      <c r="K954" s="204">
        <v>267</v>
      </c>
      <c r="L954" s="204"/>
      <c r="M954" s="37" t="s">
        <v>24</v>
      </c>
      <c r="N954" s="37"/>
      <c r="O954" s="205"/>
      <c r="P954" s="205"/>
    </row>
    <row r="955" s="180" customFormat="1" ht="26" customHeight="1" spans="1:16">
      <c r="A955" s="37">
        <v>27</v>
      </c>
      <c r="B955" s="204" t="s">
        <v>562</v>
      </c>
      <c r="C955" s="204"/>
      <c r="D955" s="204" t="s">
        <v>4270</v>
      </c>
      <c r="E955" s="204" t="s">
        <v>22</v>
      </c>
      <c r="F955" s="204" t="s">
        <v>45</v>
      </c>
      <c r="G955" s="204">
        <v>3</v>
      </c>
      <c r="H955" s="204">
        <v>270</v>
      </c>
      <c r="I955" s="204">
        <f t="shared" si="15"/>
        <v>810</v>
      </c>
      <c r="J955" s="204" t="s">
        <v>4262</v>
      </c>
      <c r="K955" s="204">
        <v>267</v>
      </c>
      <c r="L955" s="204"/>
      <c r="M955" s="37" t="s">
        <v>24</v>
      </c>
      <c r="N955" s="37"/>
      <c r="O955" s="205"/>
      <c r="P955" s="205"/>
    </row>
    <row r="956" s="180" customFormat="1" ht="26" customHeight="1" spans="1:16">
      <c r="A956" s="37">
        <v>28</v>
      </c>
      <c r="B956" s="204" t="s">
        <v>4276</v>
      </c>
      <c r="C956" s="204"/>
      <c r="D956" s="204" t="s">
        <v>2693</v>
      </c>
      <c r="E956" s="204" t="s">
        <v>22</v>
      </c>
      <c r="F956" s="204" t="s">
        <v>27</v>
      </c>
      <c r="G956" s="204">
        <v>1</v>
      </c>
      <c r="H956" s="204">
        <v>50</v>
      </c>
      <c r="I956" s="204">
        <f t="shared" si="15"/>
        <v>50</v>
      </c>
      <c r="J956" s="204" t="s">
        <v>4262</v>
      </c>
      <c r="K956" s="204">
        <v>267</v>
      </c>
      <c r="L956" s="204"/>
      <c r="M956" s="37" t="s">
        <v>24</v>
      </c>
      <c r="N956" s="37"/>
      <c r="O956" s="205"/>
      <c r="P956" s="205"/>
    </row>
    <row r="957" s="180" customFormat="1" ht="26" customHeight="1" spans="1:16">
      <c r="A957" s="37">
        <v>29</v>
      </c>
      <c r="B957" s="204" t="s">
        <v>4277</v>
      </c>
      <c r="C957" s="204"/>
      <c r="D957" s="204" t="s">
        <v>4278</v>
      </c>
      <c r="E957" s="204" t="s">
        <v>22</v>
      </c>
      <c r="F957" s="204" t="s">
        <v>27</v>
      </c>
      <c r="G957" s="204">
        <v>1</v>
      </c>
      <c r="H957" s="204">
        <v>90</v>
      </c>
      <c r="I957" s="204">
        <f t="shared" si="15"/>
        <v>90</v>
      </c>
      <c r="J957" s="204" t="s">
        <v>4262</v>
      </c>
      <c r="K957" s="204">
        <v>267</v>
      </c>
      <c r="L957" s="204"/>
      <c r="M957" s="37" t="s">
        <v>24</v>
      </c>
      <c r="N957" s="37"/>
      <c r="O957" s="205"/>
      <c r="P957" s="205"/>
    </row>
    <row r="958" s="180" customFormat="1" ht="26" customHeight="1" spans="1:16">
      <c r="A958" s="37">
        <v>30</v>
      </c>
      <c r="B958" s="204" t="s">
        <v>4279</v>
      </c>
      <c r="C958" s="204"/>
      <c r="D958" s="204" t="s">
        <v>2693</v>
      </c>
      <c r="E958" s="204" t="s">
        <v>22</v>
      </c>
      <c r="F958" s="204" t="s">
        <v>27</v>
      </c>
      <c r="G958" s="204">
        <v>5</v>
      </c>
      <c r="H958" s="204">
        <v>16</v>
      </c>
      <c r="I958" s="204">
        <f t="shared" si="15"/>
        <v>80</v>
      </c>
      <c r="J958" s="204" t="s">
        <v>4262</v>
      </c>
      <c r="K958" s="204">
        <v>267</v>
      </c>
      <c r="L958" s="204"/>
      <c r="M958" s="37" t="s">
        <v>24</v>
      </c>
      <c r="N958" s="37"/>
      <c r="O958" s="205"/>
      <c r="P958" s="205"/>
    </row>
    <row r="959" s="180" customFormat="1" ht="26" customHeight="1" spans="1:16">
      <c r="A959" s="37">
        <v>31</v>
      </c>
      <c r="B959" s="204" t="s">
        <v>612</v>
      </c>
      <c r="C959" s="204"/>
      <c r="D959" s="204" t="s">
        <v>867</v>
      </c>
      <c r="E959" s="204" t="s">
        <v>22</v>
      </c>
      <c r="F959" s="204" t="s">
        <v>27</v>
      </c>
      <c r="G959" s="204">
        <v>10</v>
      </c>
      <c r="H959" s="204">
        <v>15</v>
      </c>
      <c r="I959" s="204">
        <f t="shared" si="15"/>
        <v>150</v>
      </c>
      <c r="J959" s="204" t="s">
        <v>4280</v>
      </c>
      <c r="K959" s="204">
        <v>150</v>
      </c>
      <c r="L959" s="204"/>
      <c r="M959" s="37" t="s">
        <v>24</v>
      </c>
      <c r="N959" s="37"/>
      <c r="O959" s="205"/>
      <c r="P959" s="205"/>
    </row>
    <row r="960" s="180" customFormat="1" ht="26" customHeight="1" spans="1:16">
      <c r="A960" s="37">
        <v>32</v>
      </c>
      <c r="B960" s="204" t="s">
        <v>1739</v>
      </c>
      <c r="C960" s="204"/>
      <c r="D960" s="204" t="s">
        <v>2683</v>
      </c>
      <c r="E960" s="204" t="s">
        <v>22</v>
      </c>
      <c r="F960" s="204" t="s">
        <v>27</v>
      </c>
      <c r="G960" s="204">
        <v>1</v>
      </c>
      <c r="H960" s="204">
        <v>295</v>
      </c>
      <c r="I960" s="204">
        <f t="shared" si="15"/>
        <v>295</v>
      </c>
      <c r="J960" s="204" t="s">
        <v>3314</v>
      </c>
      <c r="K960" s="204">
        <v>130</v>
      </c>
      <c r="L960" s="204"/>
      <c r="M960" s="37" t="s">
        <v>24</v>
      </c>
      <c r="N960" s="37"/>
      <c r="O960" s="205"/>
      <c r="P960" s="205"/>
    </row>
    <row r="961" s="180" customFormat="1" ht="26" customHeight="1" spans="1:16">
      <c r="A961" s="37">
        <v>33</v>
      </c>
      <c r="B961" s="204" t="s">
        <v>3312</v>
      </c>
      <c r="C961" s="204"/>
      <c r="D961" s="204" t="s">
        <v>3253</v>
      </c>
      <c r="E961" s="204" t="s">
        <v>22</v>
      </c>
      <c r="F961" s="204" t="s">
        <v>27</v>
      </c>
      <c r="G961" s="204">
        <v>6</v>
      </c>
      <c r="H961" s="204">
        <v>90</v>
      </c>
      <c r="I961" s="204">
        <f t="shared" si="15"/>
        <v>540</v>
      </c>
      <c r="J961" s="204" t="s">
        <v>3314</v>
      </c>
      <c r="K961" s="204">
        <v>130</v>
      </c>
      <c r="L961" s="204"/>
      <c r="M961" s="37" t="s">
        <v>24</v>
      </c>
      <c r="N961" s="37"/>
      <c r="O961" s="205"/>
      <c r="P961" s="205"/>
    </row>
    <row r="962" s="180" customFormat="1" ht="26" customHeight="1" spans="1:16">
      <c r="A962" s="37">
        <v>34</v>
      </c>
      <c r="B962" s="204" t="s">
        <v>613</v>
      </c>
      <c r="C962" s="204"/>
      <c r="D962" s="204" t="s">
        <v>37</v>
      </c>
      <c r="E962" s="204" t="s">
        <v>22</v>
      </c>
      <c r="F962" s="204" t="s">
        <v>27</v>
      </c>
      <c r="G962" s="204">
        <v>20</v>
      </c>
      <c r="H962" s="204">
        <v>15</v>
      </c>
      <c r="I962" s="204">
        <f t="shared" si="15"/>
        <v>300</v>
      </c>
      <c r="J962" s="204" t="s">
        <v>3314</v>
      </c>
      <c r="K962" s="204">
        <v>130</v>
      </c>
      <c r="L962" s="204"/>
      <c r="M962" s="37" t="s">
        <v>24</v>
      </c>
      <c r="N962" s="37"/>
      <c r="O962" s="205"/>
      <c r="P962" s="205"/>
    </row>
    <row r="963" s="180" customFormat="1" ht="26" customHeight="1" spans="1:16">
      <c r="A963" s="37">
        <v>35</v>
      </c>
      <c r="B963" s="204" t="s">
        <v>2028</v>
      </c>
      <c r="C963" s="204"/>
      <c r="D963" s="204" t="s">
        <v>3253</v>
      </c>
      <c r="E963" s="204" t="s">
        <v>22</v>
      </c>
      <c r="F963" s="204" t="s">
        <v>27</v>
      </c>
      <c r="G963" s="204">
        <v>10</v>
      </c>
      <c r="H963" s="204">
        <v>11</v>
      </c>
      <c r="I963" s="204">
        <f t="shared" si="15"/>
        <v>110</v>
      </c>
      <c r="J963" s="204" t="s">
        <v>3314</v>
      </c>
      <c r="K963" s="204">
        <v>130</v>
      </c>
      <c r="L963" s="204"/>
      <c r="M963" s="37" t="s">
        <v>24</v>
      </c>
      <c r="N963" s="37"/>
      <c r="O963" s="205"/>
      <c r="P963" s="205"/>
    </row>
    <row r="964" s="180" customFormat="1" ht="26" customHeight="1" spans="1:16">
      <c r="A964" s="37">
        <v>36</v>
      </c>
      <c r="B964" s="204" t="s">
        <v>4281</v>
      </c>
      <c r="C964" s="204"/>
      <c r="D964" s="204" t="s">
        <v>678</v>
      </c>
      <c r="E964" s="204" t="s">
        <v>22</v>
      </c>
      <c r="F964" s="204" t="s">
        <v>27</v>
      </c>
      <c r="G964" s="204">
        <v>4</v>
      </c>
      <c r="H964" s="204">
        <v>20</v>
      </c>
      <c r="I964" s="204">
        <f t="shared" si="15"/>
        <v>80</v>
      </c>
      <c r="J964" s="204" t="s">
        <v>3314</v>
      </c>
      <c r="K964" s="204">
        <v>130</v>
      </c>
      <c r="L964" s="204"/>
      <c r="M964" s="37" t="s">
        <v>24</v>
      </c>
      <c r="N964" s="37"/>
      <c r="O964" s="205"/>
      <c r="P964" s="205"/>
    </row>
    <row r="965" s="180" customFormat="1" ht="26" customHeight="1" spans="1:16">
      <c r="A965" s="37">
        <v>37</v>
      </c>
      <c r="B965" s="204" t="s">
        <v>4282</v>
      </c>
      <c r="C965" s="204"/>
      <c r="D965" s="204" t="s">
        <v>35</v>
      </c>
      <c r="E965" s="204" t="s">
        <v>22</v>
      </c>
      <c r="F965" s="204" t="s">
        <v>27</v>
      </c>
      <c r="G965" s="204">
        <v>4</v>
      </c>
      <c r="H965" s="204">
        <v>181</v>
      </c>
      <c r="I965" s="204">
        <f t="shared" si="15"/>
        <v>724</v>
      </c>
      <c r="J965" s="204" t="s">
        <v>3314</v>
      </c>
      <c r="K965" s="204">
        <v>130</v>
      </c>
      <c r="L965" s="204"/>
      <c r="M965" s="37" t="s">
        <v>24</v>
      </c>
      <c r="N965" s="37"/>
      <c r="O965" s="205"/>
      <c r="P965" s="205"/>
    </row>
    <row r="966" s="180" customFormat="1" ht="26" customHeight="1" spans="1:16">
      <c r="A966" s="37">
        <v>38</v>
      </c>
      <c r="B966" s="204" t="s">
        <v>612</v>
      </c>
      <c r="C966" s="204"/>
      <c r="D966" s="204" t="s">
        <v>37</v>
      </c>
      <c r="E966" s="204" t="s">
        <v>22</v>
      </c>
      <c r="F966" s="204" t="s">
        <v>27</v>
      </c>
      <c r="G966" s="204">
        <v>20</v>
      </c>
      <c r="H966" s="204">
        <v>15</v>
      </c>
      <c r="I966" s="204">
        <f t="shared" si="15"/>
        <v>300</v>
      </c>
      <c r="J966" s="204" t="s">
        <v>3314</v>
      </c>
      <c r="K966" s="204">
        <v>130</v>
      </c>
      <c r="L966" s="204"/>
      <c r="M966" s="37" t="s">
        <v>24</v>
      </c>
      <c r="N966" s="37"/>
      <c r="O966" s="205"/>
      <c r="P966" s="205"/>
    </row>
    <row r="967" s="180" customFormat="1" ht="26" customHeight="1" spans="1:16">
      <c r="A967" s="37">
        <v>39</v>
      </c>
      <c r="B967" s="204" t="s">
        <v>1817</v>
      </c>
      <c r="C967" s="204"/>
      <c r="D967" s="204" t="s">
        <v>678</v>
      </c>
      <c r="E967" s="204" t="s">
        <v>22</v>
      </c>
      <c r="F967" s="204" t="s">
        <v>27</v>
      </c>
      <c r="G967" s="204">
        <v>10</v>
      </c>
      <c r="H967" s="204">
        <v>12</v>
      </c>
      <c r="I967" s="204">
        <f t="shared" si="15"/>
        <v>120</v>
      </c>
      <c r="J967" s="204" t="s">
        <v>3314</v>
      </c>
      <c r="K967" s="204">
        <v>130</v>
      </c>
      <c r="L967" s="204"/>
      <c r="M967" s="37" t="s">
        <v>24</v>
      </c>
      <c r="N967" s="37"/>
      <c r="O967" s="205"/>
      <c r="P967" s="205"/>
    </row>
    <row r="968" s="180" customFormat="1" ht="26" customHeight="1" spans="1:16">
      <c r="A968" s="37">
        <v>40</v>
      </c>
      <c r="B968" s="204" t="s">
        <v>4283</v>
      </c>
      <c r="C968" s="204"/>
      <c r="D968" s="204" t="s">
        <v>37</v>
      </c>
      <c r="E968" s="204" t="s">
        <v>22</v>
      </c>
      <c r="F968" s="204" t="s">
        <v>27</v>
      </c>
      <c r="G968" s="204">
        <v>40</v>
      </c>
      <c r="H968" s="204">
        <v>26</v>
      </c>
      <c r="I968" s="204">
        <f t="shared" si="15"/>
        <v>1040</v>
      </c>
      <c r="J968" s="204" t="s">
        <v>3314</v>
      </c>
      <c r="K968" s="204">
        <v>130</v>
      </c>
      <c r="L968" s="204"/>
      <c r="M968" s="37" t="s">
        <v>24</v>
      </c>
      <c r="N968" s="37"/>
      <c r="O968" s="205"/>
      <c r="P968" s="205"/>
    </row>
    <row r="969" s="180" customFormat="1" ht="26" customHeight="1" spans="1:16">
      <c r="A969" s="37">
        <v>41</v>
      </c>
      <c r="B969" s="204" t="s">
        <v>3329</v>
      </c>
      <c r="C969" s="204"/>
      <c r="D969" s="204" t="s">
        <v>4284</v>
      </c>
      <c r="E969" s="204" t="s">
        <v>22</v>
      </c>
      <c r="F969" s="204" t="s">
        <v>27</v>
      </c>
      <c r="G969" s="204">
        <v>7</v>
      </c>
      <c r="H969" s="204">
        <v>7</v>
      </c>
      <c r="I969" s="204">
        <f t="shared" si="15"/>
        <v>49</v>
      </c>
      <c r="J969" s="204" t="s">
        <v>4285</v>
      </c>
      <c r="K969" s="204">
        <v>279</v>
      </c>
      <c r="L969" s="204"/>
      <c r="M969" s="37" t="s">
        <v>24</v>
      </c>
      <c r="N969" s="37"/>
      <c r="O969" s="205"/>
      <c r="P969" s="205"/>
    </row>
    <row r="970" s="180" customFormat="1" ht="26" customHeight="1" spans="1:16">
      <c r="A970" s="37">
        <v>42</v>
      </c>
      <c r="B970" s="204" t="s">
        <v>380</v>
      </c>
      <c r="C970" s="204"/>
      <c r="D970" s="204" t="s">
        <v>867</v>
      </c>
      <c r="E970" s="204" t="s">
        <v>22</v>
      </c>
      <c r="F970" s="204" t="s">
        <v>27</v>
      </c>
      <c r="G970" s="204">
        <v>21</v>
      </c>
      <c r="H970" s="204">
        <v>8</v>
      </c>
      <c r="I970" s="204">
        <f t="shared" si="15"/>
        <v>168</v>
      </c>
      <c r="J970" s="204" t="s">
        <v>4285</v>
      </c>
      <c r="K970" s="204">
        <v>279</v>
      </c>
      <c r="L970" s="204"/>
      <c r="M970" s="37" t="s">
        <v>24</v>
      </c>
      <c r="N970" s="37"/>
      <c r="O970" s="205"/>
      <c r="P970" s="205"/>
    </row>
    <row r="971" s="180" customFormat="1" ht="26" customHeight="1" spans="1:16">
      <c r="A971" s="37">
        <v>43</v>
      </c>
      <c r="B971" s="204" t="s">
        <v>542</v>
      </c>
      <c r="C971" s="204"/>
      <c r="D971" s="204" t="s">
        <v>4286</v>
      </c>
      <c r="E971" s="204" t="s">
        <v>22</v>
      </c>
      <c r="F971" s="204" t="s">
        <v>27</v>
      </c>
      <c r="G971" s="204">
        <v>3</v>
      </c>
      <c r="H971" s="204">
        <v>12</v>
      </c>
      <c r="I971" s="204">
        <f t="shared" si="15"/>
        <v>36</v>
      </c>
      <c r="J971" s="204" t="s">
        <v>4285</v>
      </c>
      <c r="K971" s="204">
        <v>279</v>
      </c>
      <c r="L971" s="204"/>
      <c r="M971" s="37" t="s">
        <v>24</v>
      </c>
      <c r="N971" s="37"/>
      <c r="O971" s="205"/>
      <c r="P971" s="205"/>
    </row>
    <row r="972" s="180" customFormat="1" ht="26" customHeight="1" spans="1:16">
      <c r="A972" s="37">
        <v>44</v>
      </c>
      <c r="B972" s="204" t="s">
        <v>612</v>
      </c>
      <c r="C972" s="204"/>
      <c r="D972" s="204" t="s">
        <v>2964</v>
      </c>
      <c r="E972" s="204" t="s">
        <v>22</v>
      </c>
      <c r="F972" s="204" t="s">
        <v>27</v>
      </c>
      <c r="G972" s="204">
        <v>7</v>
      </c>
      <c r="H972" s="204">
        <v>17</v>
      </c>
      <c r="I972" s="204">
        <f t="shared" si="15"/>
        <v>119</v>
      </c>
      <c r="J972" s="204" t="s">
        <v>4285</v>
      </c>
      <c r="K972" s="204">
        <v>279</v>
      </c>
      <c r="L972" s="204"/>
      <c r="M972" s="37" t="s">
        <v>24</v>
      </c>
      <c r="N972" s="37"/>
      <c r="O972" s="205"/>
      <c r="P972" s="205"/>
    </row>
    <row r="973" s="180" customFormat="1" ht="26" customHeight="1" spans="1:16">
      <c r="A973" s="37">
        <v>45</v>
      </c>
      <c r="B973" s="204" t="s">
        <v>1428</v>
      </c>
      <c r="C973" s="204"/>
      <c r="D973" s="204" t="s">
        <v>4287</v>
      </c>
      <c r="E973" s="204" t="s">
        <v>22</v>
      </c>
      <c r="F973" s="204" t="s">
        <v>27</v>
      </c>
      <c r="G973" s="204">
        <v>7</v>
      </c>
      <c r="H973" s="204">
        <v>25</v>
      </c>
      <c r="I973" s="204">
        <f t="shared" si="15"/>
        <v>175</v>
      </c>
      <c r="J973" s="204" t="s">
        <v>4285</v>
      </c>
      <c r="K973" s="204">
        <v>279</v>
      </c>
      <c r="L973" s="204"/>
      <c r="M973" s="37" t="s">
        <v>24</v>
      </c>
      <c r="N973" s="37"/>
      <c r="O973" s="205"/>
      <c r="P973" s="205"/>
    </row>
    <row r="974" s="180" customFormat="1" ht="26" customHeight="1" spans="1:16">
      <c r="A974" s="37">
        <v>46</v>
      </c>
      <c r="B974" s="204" t="s">
        <v>2388</v>
      </c>
      <c r="C974" s="204"/>
      <c r="D974" s="204" t="s">
        <v>2964</v>
      </c>
      <c r="E974" s="204" t="s">
        <v>22</v>
      </c>
      <c r="F974" s="204" t="s">
        <v>27</v>
      </c>
      <c r="G974" s="204">
        <v>2</v>
      </c>
      <c r="H974" s="204">
        <v>25</v>
      </c>
      <c r="I974" s="204">
        <f t="shared" si="15"/>
        <v>50</v>
      </c>
      <c r="J974" s="204" t="s">
        <v>4285</v>
      </c>
      <c r="K974" s="204">
        <v>279</v>
      </c>
      <c r="L974" s="204"/>
      <c r="M974" s="37" t="s">
        <v>24</v>
      </c>
      <c r="N974" s="37"/>
      <c r="O974" s="205"/>
      <c r="P974" s="205"/>
    </row>
    <row r="975" s="180" customFormat="1" ht="26" customHeight="1" spans="1:16">
      <c r="A975" s="37">
        <v>47</v>
      </c>
      <c r="B975" s="204" t="s">
        <v>4288</v>
      </c>
      <c r="C975" s="204"/>
      <c r="D975" s="204" t="s">
        <v>35</v>
      </c>
      <c r="E975" s="204" t="s">
        <v>22</v>
      </c>
      <c r="F975" s="204" t="s">
        <v>27</v>
      </c>
      <c r="G975" s="204">
        <v>2</v>
      </c>
      <c r="H975" s="204">
        <v>182</v>
      </c>
      <c r="I975" s="204">
        <f t="shared" si="15"/>
        <v>364</v>
      </c>
      <c r="J975" s="204" t="s">
        <v>4285</v>
      </c>
      <c r="K975" s="204">
        <v>279</v>
      </c>
      <c r="L975" s="204"/>
      <c r="M975" s="37" t="s">
        <v>24</v>
      </c>
      <c r="N975" s="37"/>
      <c r="O975" s="205"/>
      <c r="P975" s="205"/>
    </row>
    <row r="976" s="180" customFormat="1" ht="26" customHeight="1" spans="1:16">
      <c r="A976" s="37">
        <v>48</v>
      </c>
      <c r="B976" s="204" t="s">
        <v>4289</v>
      </c>
      <c r="C976" s="204"/>
      <c r="D976" s="204" t="s">
        <v>4290</v>
      </c>
      <c r="E976" s="204" t="s">
        <v>22</v>
      </c>
      <c r="F976" s="204" t="s">
        <v>27</v>
      </c>
      <c r="G976" s="204">
        <v>2</v>
      </c>
      <c r="H976" s="204">
        <v>243</v>
      </c>
      <c r="I976" s="204">
        <f t="shared" si="15"/>
        <v>486</v>
      </c>
      <c r="J976" s="204" t="s">
        <v>4285</v>
      </c>
      <c r="K976" s="204">
        <v>279</v>
      </c>
      <c r="L976" s="204"/>
      <c r="M976" s="37" t="s">
        <v>24</v>
      </c>
      <c r="N976" s="37"/>
      <c r="O976" s="205"/>
      <c r="P976" s="205"/>
    </row>
    <row r="977" s="180" customFormat="1" ht="26" customHeight="1" spans="1:16">
      <c r="A977" s="37">
        <v>49</v>
      </c>
      <c r="B977" s="204" t="s">
        <v>4291</v>
      </c>
      <c r="C977" s="204"/>
      <c r="D977" s="204" t="s">
        <v>3000</v>
      </c>
      <c r="E977" s="204" t="s">
        <v>22</v>
      </c>
      <c r="F977" s="204" t="s">
        <v>27</v>
      </c>
      <c r="G977" s="204">
        <v>2</v>
      </c>
      <c r="H977" s="204">
        <v>55.6</v>
      </c>
      <c r="I977" s="204">
        <f t="shared" si="15"/>
        <v>111.2</v>
      </c>
      <c r="J977" s="204" t="s">
        <v>4285</v>
      </c>
      <c r="K977" s="204">
        <v>279</v>
      </c>
      <c r="L977" s="204"/>
      <c r="M977" s="37" t="s">
        <v>24</v>
      </c>
      <c r="N977" s="37"/>
      <c r="O977" s="205"/>
      <c r="P977" s="205"/>
    </row>
    <row r="978" s="180" customFormat="1" ht="26" customHeight="1" spans="1:16">
      <c r="A978" s="37">
        <v>50</v>
      </c>
      <c r="B978" s="204" t="s">
        <v>3334</v>
      </c>
      <c r="C978" s="204"/>
      <c r="D978" s="204" t="s">
        <v>3335</v>
      </c>
      <c r="E978" s="204" t="s">
        <v>22</v>
      </c>
      <c r="F978" s="204" t="s">
        <v>27</v>
      </c>
      <c r="G978" s="204">
        <v>1</v>
      </c>
      <c r="H978" s="204">
        <v>1389</v>
      </c>
      <c r="I978" s="204">
        <f t="shared" si="15"/>
        <v>1389</v>
      </c>
      <c r="J978" s="204" t="s">
        <v>4285</v>
      </c>
      <c r="K978" s="204">
        <v>279</v>
      </c>
      <c r="L978" s="204"/>
      <c r="M978" s="37" t="s">
        <v>24</v>
      </c>
      <c r="N978" s="37"/>
      <c r="O978" s="205"/>
      <c r="P978" s="205"/>
    </row>
    <row r="979" s="180" customFormat="1" ht="26" customHeight="1" spans="1:16">
      <c r="A979" s="37">
        <v>51</v>
      </c>
      <c r="B979" s="204" t="s">
        <v>4292</v>
      </c>
      <c r="C979" s="204"/>
      <c r="D979" s="204" t="s">
        <v>867</v>
      </c>
      <c r="E979" s="204" t="s">
        <v>22</v>
      </c>
      <c r="F979" s="204" t="s">
        <v>27</v>
      </c>
      <c r="G979" s="204">
        <v>7</v>
      </c>
      <c r="H979" s="204">
        <v>92.3</v>
      </c>
      <c r="I979" s="204">
        <f t="shared" si="15"/>
        <v>646.1</v>
      </c>
      <c r="J979" s="204" t="s">
        <v>4285</v>
      </c>
      <c r="K979" s="204">
        <v>279</v>
      </c>
      <c r="L979" s="204"/>
      <c r="M979" s="37" t="s">
        <v>24</v>
      </c>
      <c r="N979" s="37"/>
      <c r="O979" s="205"/>
      <c r="P979" s="205"/>
    </row>
    <row r="980" s="180" customFormat="1" ht="26" customHeight="1" spans="1:16">
      <c r="A980" s="37">
        <v>52</v>
      </c>
      <c r="B980" s="204" t="s">
        <v>1424</v>
      </c>
      <c r="C980" s="204"/>
      <c r="D980" s="204" t="s">
        <v>1944</v>
      </c>
      <c r="E980" s="204" t="s">
        <v>22</v>
      </c>
      <c r="F980" s="204" t="s">
        <v>27</v>
      </c>
      <c r="G980" s="204">
        <v>3</v>
      </c>
      <c r="H980" s="204">
        <v>460</v>
      </c>
      <c r="I980" s="204">
        <f t="shared" si="15"/>
        <v>1380</v>
      </c>
      <c r="J980" s="204" t="s">
        <v>4285</v>
      </c>
      <c r="K980" s="204">
        <v>279</v>
      </c>
      <c r="L980" s="204"/>
      <c r="M980" s="37" t="s">
        <v>24</v>
      </c>
      <c r="N980" s="37"/>
      <c r="O980" s="205"/>
      <c r="P980" s="205"/>
    </row>
    <row r="981" s="180" customFormat="1" ht="26" customHeight="1" spans="1:16">
      <c r="A981" s="37">
        <v>53</v>
      </c>
      <c r="B981" s="204" t="s">
        <v>4293</v>
      </c>
      <c r="C981" s="204"/>
      <c r="D981" s="204" t="s">
        <v>4294</v>
      </c>
      <c r="E981" s="204" t="s">
        <v>22</v>
      </c>
      <c r="F981" s="204" t="s">
        <v>4295</v>
      </c>
      <c r="G981" s="204">
        <v>7</v>
      </c>
      <c r="H981" s="204">
        <v>120</v>
      </c>
      <c r="I981" s="204">
        <f t="shared" si="15"/>
        <v>840</v>
      </c>
      <c r="J981" s="204" t="s">
        <v>4285</v>
      </c>
      <c r="K981" s="204">
        <v>279</v>
      </c>
      <c r="L981" s="204"/>
      <c r="M981" s="37" t="s">
        <v>24</v>
      </c>
      <c r="N981" s="37"/>
      <c r="O981" s="205"/>
      <c r="P981" s="205"/>
    </row>
    <row r="982" s="180" customFormat="1" ht="26" customHeight="1" spans="1:16">
      <c r="A982" s="37">
        <v>54</v>
      </c>
      <c r="B982" s="204" t="s">
        <v>4296</v>
      </c>
      <c r="C982" s="204"/>
      <c r="D982" s="204" t="s">
        <v>867</v>
      </c>
      <c r="E982" s="204" t="s">
        <v>22</v>
      </c>
      <c r="F982" s="204" t="s">
        <v>27</v>
      </c>
      <c r="G982" s="204">
        <v>2</v>
      </c>
      <c r="H982" s="204">
        <v>102</v>
      </c>
      <c r="I982" s="204">
        <f t="shared" si="15"/>
        <v>204</v>
      </c>
      <c r="J982" s="204" t="s">
        <v>4285</v>
      </c>
      <c r="K982" s="204">
        <v>279</v>
      </c>
      <c r="L982" s="204"/>
      <c r="M982" s="37" t="s">
        <v>24</v>
      </c>
      <c r="N982" s="37"/>
      <c r="O982" s="205"/>
      <c r="P982" s="205"/>
    </row>
    <row r="983" s="180" customFormat="1" ht="26" customHeight="1" spans="1:16">
      <c r="A983" s="37">
        <v>55</v>
      </c>
      <c r="B983" s="204" t="s">
        <v>4297</v>
      </c>
      <c r="C983" s="204"/>
      <c r="D983" s="204" t="s">
        <v>4298</v>
      </c>
      <c r="E983" s="204" t="s">
        <v>22</v>
      </c>
      <c r="F983" s="204" t="s">
        <v>27</v>
      </c>
      <c r="G983" s="204">
        <v>2</v>
      </c>
      <c r="H983" s="204">
        <v>110</v>
      </c>
      <c r="I983" s="204">
        <f t="shared" si="15"/>
        <v>220</v>
      </c>
      <c r="J983" s="204" t="s">
        <v>4285</v>
      </c>
      <c r="K983" s="204">
        <v>279</v>
      </c>
      <c r="L983" s="204"/>
      <c r="M983" s="37" t="s">
        <v>24</v>
      </c>
      <c r="N983" s="37"/>
      <c r="O983" s="205"/>
      <c r="P983" s="205"/>
    </row>
    <row r="984" s="180" customFormat="1" ht="26" customHeight="1" spans="1:16">
      <c r="A984" s="37">
        <v>56</v>
      </c>
      <c r="B984" s="204" t="s">
        <v>4299</v>
      </c>
      <c r="C984" s="204"/>
      <c r="D984" s="204" t="s">
        <v>4300</v>
      </c>
      <c r="E984" s="204" t="s">
        <v>22</v>
      </c>
      <c r="F984" s="204" t="s">
        <v>27</v>
      </c>
      <c r="G984" s="204">
        <v>2</v>
      </c>
      <c r="H984" s="204">
        <v>230</v>
      </c>
      <c r="I984" s="204">
        <f t="shared" si="15"/>
        <v>460</v>
      </c>
      <c r="J984" s="204" t="s">
        <v>4285</v>
      </c>
      <c r="K984" s="204">
        <v>279</v>
      </c>
      <c r="L984" s="204"/>
      <c r="M984" s="37" t="s">
        <v>24</v>
      </c>
      <c r="N984" s="37"/>
      <c r="O984" s="205"/>
      <c r="P984" s="205"/>
    </row>
    <row r="985" s="180" customFormat="1" ht="26" customHeight="1" spans="1:16">
      <c r="A985" s="37">
        <v>57</v>
      </c>
      <c r="B985" s="204" t="s">
        <v>4301</v>
      </c>
      <c r="C985" s="204"/>
      <c r="D985" s="204" t="s">
        <v>3275</v>
      </c>
      <c r="E985" s="204" t="s">
        <v>22</v>
      </c>
      <c r="F985" s="204" t="s">
        <v>27</v>
      </c>
      <c r="G985" s="204">
        <v>2</v>
      </c>
      <c r="H985" s="204">
        <v>180</v>
      </c>
      <c r="I985" s="204">
        <f t="shared" si="15"/>
        <v>360</v>
      </c>
      <c r="J985" s="204" t="s">
        <v>4285</v>
      </c>
      <c r="K985" s="204">
        <v>279</v>
      </c>
      <c r="L985" s="204"/>
      <c r="M985" s="37" t="s">
        <v>24</v>
      </c>
      <c r="N985" s="37"/>
      <c r="O985" s="205"/>
      <c r="P985" s="205"/>
    </row>
    <row r="986" s="180" customFormat="1" ht="26" customHeight="1" spans="1:16">
      <c r="A986" s="37">
        <v>58</v>
      </c>
      <c r="B986" s="204" t="s">
        <v>4302</v>
      </c>
      <c r="C986" s="204"/>
      <c r="D986" s="204" t="s">
        <v>4298</v>
      </c>
      <c r="E986" s="204" t="s">
        <v>22</v>
      </c>
      <c r="F986" s="204" t="s">
        <v>27</v>
      </c>
      <c r="G986" s="204">
        <v>1</v>
      </c>
      <c r="H986" s="204">
        <v>620</v>
      </c>
      <c r="I986" s="204">
        <f t="shared" si="15"/>
        <v>620</v>
      </c>
      <c r="J986" s="204" t="s">
        <v>4285</v>
      </c>
      <c r="K986" s="204">
        <v>279</v>
      </c>
      <c r="L986" s="204"/>
      <c r="M986" s="37" t="s">
        <v>24</v>
      </c>
      <c r="N986" s="37"/>
      <c r="O986" s="205"/>
      <c r="P986" s="205"/>
    </row>
    <row r="987" s="180" customFormat="1" ht="26" customHeight="1" spans="1:16">
      <c r="A987" s="37">
        <v>59</v>
      </c>
      <c r="B987" s="204" t="s">
        <v>4303</v>
      </c>
      <c r="C987" s="204"/>
      <c r="D987" s="204" t="s">
        <v>4304</v>
      </c>
      <c r="E987" s="204" t="s">
        <v>22</v>
      </c>
      <c r="F987" s="204" t="s">
        <v>45</v>
      </c>
      <c r="G987" s="204">
        <v>10</v>
      </c>
      <c r="H987" s="204">
        <v>340</v>
      </c>
      <c r="I987" s="204">
        <f t="shared" si="15"/>
        <v>3400</v>
      </c>
      <c r="J987" s="204" t="s">
        <v>4285</v>
      </c>
      <c r="K987" s="204">
        <v>279</v>
      </c>
      <c r="L987" s="204"/>
      <c r="M987" s="37" t="s">
        <v>24</v>
      </c>
      <c r="N987" s="37"/>
      <c r="O987" s="205"/>
      <c r="P987" s="205"/>
    </row>
    <row r="988" s="180" customFormat="1" ht="26" customHeight="1" spans="1:16">
      <c r="A988" s="37">
        <v>60</v>
      </c>
      <c r="B988" s="204" t="s">
        <v>4305</v>
      </c>
      <c r="C988" s="204"/>
      <c r="D988" s="204" t="s">
        <v>4306</v>
      </c>
      <c r="E988" s="204" t="s">
        <v>22</v>
      </c>
      <c r="F988" s="204" t="s">
        <v>27</v>
      </c>
      <c r="G988" s="204">
        <v>3</v>
      </c>
      <c r="H988" s="204">
        <v>469</v>
      </c>
      <c r="I988" s="204">
        <f t="shared" si="15"/>
        <v>1407</v>
      </c>
      <c r="J988" s="204" t="s">
        <v>4285</v>
      </c>
      <c r="K988" s="204">
        <v>279</v>
      </c>
      <c r="L988" s="204"/>
      <c r="M988" s="37" t="s">
        <v>24</v>
      </c>
      <c r="N988" s="37"/>
      <c r="O988" s="205"/>
      <c r="P988" s="205"/>
    </row>
    <row r="989" s="180" customFormat="1" ht="26" customHeight="1" spans="1:16">
      <c r="A989" s="37">
        <v>61</v>
      </c>
      <c r="B989" s="204" t="s">
        <v>4307</v>
      </c>
      <c r="C989" s="204"/>
      <c r="D989" s="204" t="s">
        <v>4308</v>
      </c>
      <c r="E989" s="204" t="s">
        <v>22</v>
      </c>
      <c r="F989" s="204" t="s">
        <v>45</v>
      </c>
      <c r="G989" s="204">
        <v>21</v>
      </c>
      <c r="H989" s="204">
        <v>90</v>
      </c>
      <c r="I989" s="204">
        <f t="shared" si="15"/>
        <v>1890</v>
      </c>
      <c r="J989" s="204" t="s">
        <v>4285</v>
      </c>
      <c r="K989" s="204">
        <v>279</v>
      </c>
      <c r="L989" s="204"/>
      <c r="M989" s="37" t="s">
        <v>24</v>
      </c>
      <c r="N989" s="37"/>
      <c r="O989" s="205"/>
      <c r="P989" s="205"/>
    </row>
    <row r="990" s="180" customFormat="1" ht="26" customHeight="1" spans="1:16">
      <c r="A990" s="37">
        <v>62</v>
      </c>
      <c r="B990" s="204" t="s">
        <v>4309</v>
      </c>
      <c r="C990" s="204"/>
      <c r="D990" s="204" t="s">
        <v>4310</v>
      </c>
      <c r="E990" s="204" t="s">
        <v>22</v>
      </c>
      <c r="F990" s="204" t="s">
        <v>27</v>
      </c>
      <c r="G990" s="204">
        <v>2</v>
      </c>
      <c r="H990" s="204">
        <v>450</v>
      </c>
      <c r="I990" s="204">
        <f t="shared" si="15"/>
        <v>900</v>
      </c>
      <c r="J990" s="204" t="s">
        <v>4285</v>
      </c>
      <c r="K990" s="204">
        <v>279</v>
      </c>
      <c r="L990" s="204"/>
      <c r="M990" s="37" t="s">
        <v>24</v>
      </c>
      <c r="N990" s="37"/>
      <c r="O990" s="205"/>
      <c r="P990" s="205"/>
    </row>
    <row r="991" s="180" customFormat="1" ht="26" customHeight="1" spans="1:16">
      <c r="A991" s="37">
        <v>63</v>
      </c>
      <c r="B991" s="204" t="s">
        <v>4311</v>
      </c>
      <c r="C991" s="204"/>
      <c r="D991" s="204" t="s">
        <v>2967</v>
      </c>
      <c r="E991" s="204" t="s">
        <v>22</v>
      </c>
      <c r="F991" s="204" t="s">
        <v>27</v>
      </c>
      <c r="G991" s="204">
        <v>1</v>
      </c>
      <c r="H991" s="204">
        <v>450</v>
      </c>
      <c r="I991" s="204">
        <f t="shared" si="15"/>
        <v>450</v>
      </c>
      <c r="J991" s="204" t="s">
        <v>4285</v>
      </c>
      <c r="K991" s="204">
        <v>279</v>
      </c>
      <c r="L991" s="204"/>
      <c r="M991" s="37" t="s">
        <v>24</v>
      </c>
      <c r="N991" s="37"/>
      <c r="O991" s="205"/>
      <c r="P991" s="205"/>
    </row>
    <row r="992" s="180" customFormat="1" ht="26" customHeight="1" spans="1:16">
      <c r="A992" s="37">
        <v>64</v>
      </c>
      <c r="B992" s="204" t="s">
        <v>1739</v>
      </c>
      <c r="C992" s="204"/>
      <c r="D992" s="204" t="s">
        <v>2683</v>
      </c>
      <c r="E992" s="204" t="s">
        <v>22</v>
      </c>
      <c r="F992" s="204" t="s">
        <v>27</v>
      </c>
      <c r="G992" s="204">
        <v>1</v>
      </c>
      <c r="H992" s="204">
        <v>295</v>
      </c>
      <c r="I992" s="204">
        <f t="shared" si="15"/>
        <v>295</v>
      </c>
      <c r="J992" s="204" t="s">
        <v>4285</v>
      </c>
      <c r="K992" s="204">
        <v>279</v>
      </c>
      <c r="L992" s="204"/>
      <c r="M992" s="37" t="s">
        <v>24</v>
      </c>
      <c r="N992" s="37"/>
      <c r="O992" s="205"/>
      <c r="P992" s="205"/>
    </row>
    <row r="993" s="180" customFormat="1" ht="26" customHeight="1" spans="1:16">
      <c r="A993" s="37">
        <v>65</v>
      </c>
      <c r="B993" s="204" t="s">
        <v>4312</v>
      </c>
      <c r="C993" s="204"/>
      <c r="D993" s="204" t="s">
        <v>3257</v>
      </c>
      <c r="E993" s="204" t="s">
        <v>22</v>
      </c>
      <c r="F993" s="204" t="s">
        <v>27</v>
      </c>
      <c r="G993" s="204">
        <v>2</v>
      </c>
      <c r="H993" s="204">
        <v>15.5</v>
      </c>
      <c r="I993" s="204">
        <f t="shared" ref="I993:I1056" si="16">G993*H993</f>
        <v>31</v>
      </c>
      <c r="J993" s="204" t="s">
        <v>4285</v>
      </c>
      <c r="K993" s="204">
        <v>279</v>
      </c>
      <c r="L993" s="204"/>
      <c r="M993" s="37" t="s">
        <v>24</v>
      </c>
      <c r="N993" s="37"/>
      <c r="O993" s="205"/>
      <c r="P993" s="205"/>
    </row>
    <row r="994" s="180" customFormat="1" ht="26" customHeight="1" spans="1:16">
      <c r="A994" s="37">
        <v>66</v>
      </c>
      <c r="B994" s="204" t="s">
        <v>4313</v>
      </c>
      <c r="C994" s="204"/>
      <c r="D994" s="204" t="s">
        <v>4314</v>
      </c>
      <c r="E994" s="204" t="s">
        <v>22</v>
      </c>
      <c r="F994" s="204" t="s">
        <v>27</v>
      </c>
      <c r="G994" s="204">
        <v>1</v>
      </c>
      <c r="H994" s="204">
        <v>31</v>
      </c>
      <c r="I994" s="204">
        <f t="shared" si="16"/>
        <v>31</v>
      </c>
      <c r="J994" s="204" t="s">
        <v>4285</v>
      </c>
      <c r="K994" s="204">
        <v>279</v>
      </c>
      <c r="L994" s="204"/>
      <c r="M994" s="37" t="s">
        <v>24</v>
      </c>
      <c r="N994" s="37"/>
      <c r="O994" s="205"/>
      <c r="P994" s="205"/>
    </row>
    <row r="995" s="180" customFormat="1" ht="26" customHeight="1" spans="1:16">
      <c r="A995" s="37">
        <v>67</v>
      </c>
      <c r="B995" s="204" t="s">
        <v>4315</v>
      </c>
      <c r="C995" s="204"/>
      <c r="D995" s="204" t="s">
        <v>4316</v>
      </c>
      <c r="E995" s="204" t="s">
        <v>22</v>
      </c>
      <c r="F995" s="204" t="s">
        <v>27</v>
      </c>
      <c r="G995" s="204">
        <v>1</v>
      </c>
      <c r="H995" s="204">
        <v>15</v>
      </c>
      <c r="I995" s="204">
        <f t="shared" si="16"/>
        <v>15</v>
      </c>
      <c r="J995" s="204" t="s">
        <v>4285</v>
      </c>
      <c r="K995" s="204">
        <v>279</v>
      </c>
      <c r="L995" s="204"/>
      <c r="M995" s="37" t="s">
        <v>24</v>
      </c>
      <c r="N995" s="37"/>
      <c r="O995" s="205"/>
      <c r="P995" s="205"/>
    </row>
    <row r="996" s="180" customFormat="1" ht="26" customHeight="1" spans="1:16">
      <c r="A996" s="37">
        <v>68</v>
      </c>
      <c r="B996" s="204" t="s">
        <v>4317</v>
      </c>
      <c r="C996" s="204"/>
      <c r="D996" s="204" t="s">
        <v>2991</v>
      </c>
      <c r="E996" s="204" t="s">
        <v>22</v>
      </c>
      <c r="F996" s="204" t="s">
        <v>27</v>
      </c>
      <c r="G996" s="204">
        <v>1</v>
      </c>
      <c r="H996" s="204">
        <v>30</v>
      </c>
      <c r="I996" s="204">
        <f t="shared" si="16"/>
        <v>30</v>
      </c>
      <c r="J996" s="204" t="s">
        <v>4285</v>
      </c>
      <c r="K996" s="204">
        <v>279</v>
      </c>
      <c r="L996" s="204"/>
      <c r="M996" s="37" t="s">
        <v>24</v>
      </c>
      <c r="N996" s="37"/>
      <c r="O996" s="205"/>
      <c r="P996" s="205"/>
    </row>
    <row r="997" s="180" customFormat="1" ht="26" customHeight="1" spans="1:16">
      <c r="A997" s="37">
        <v>69</v>
      </c>
      <c r="B997" s="204" t="s">
        <v>3277</v>
      </c>
      <c r="C997" s="204"/>
      <c r="D997" s="204" t="s">
        <v>1944</v>
      </c>
      <c r="E997" s="204" t="s">
        <v>22</v>
      </c>
      <c r="F997" s="204" t="s">
        <v>27</v>
      </c>
      <c r="G997" s="204">
        <v>1</v>
      </c>
      <c r="H997" s="204">
        <v>242</v>
      </c>
      <c r="I997" s="204">
        <f t="shared" si="16"/>
        <v>242</v>
      </c>
      <c r="J997" s="204" t="s">
        <v>4318</v>
      </c>
      <c r="K997" s="204">
        <v>80</v>
      </c>
      <c r="L997" s="204"/>
      <c r="M997" s="37" t="s">
        <v>24</v>
      </c>
      <c r="N997" s="37"/>
      <c r="O997" s="205"/>
      <c r="P997" s="205"/>
    </row>
    <row r="998" s="180" customFormat="1" ht="26" customHeight="1" spans="1:16">
      <c r="A998" s="37">
        <v>70</v>
      </c>
      <c r="B998" s="204" t="s">
        <v>4319</v>
      </c>
      <c r="C998" s="204"/>
      <c r="D998" s="204" t="s">
        <v>359</v>
      </c>
      <c r="E998" s="204" t="s">
        <v>22</v>
      </c>
      <c r="F998" s="204" t="s">
        <v>27</v>
      </c>
      <c r="G998" s="204">
        <v>3</v>
      </c>
      <c r="H998" s="204">
        <v>65</v>
      </c>
      <c r="I998" s="204">
        <f t="shared" si="16"/>
        <v>195</v>
      </c>
      <c r="J998" s="204" t="s">
        <v>4318</v>
      </c>
      <c r="K998" s="204">
        <v>80</v>
      </c>
      <c r="L998" s="204"/>
      <c r="M998" s="37" t="s">
        <v>24</v>
      </c>
      <c r="N998" s="37"/>
      <c r="O998" s="205"/>
      <c r="P998" s="205"/>
    </row>
    <row r="999" s="180" customFormat="1" ht="26" customHeight="1" spans="1:16">
      <c r="A999" s="37">
        <v>71</v>
      </c>
      <c r="B999" s="204" t="s">
        <v>4320</v>
      </c>
      <c r="C999" s="204"/>
      <c r="D999" s="204" t="s">
        <v>4321</v>
      </c>
      <c r="E999" s="204" t="s">
        <v>22</v>
      </c>
      <c r="F999" s="204" t="s">
        <v>27</v>
      </c>
      <c r="G999" s="204">
        <v>2</v>
      </c>
      <c r="H999" s="204">
        <v>130</v>
      </c>
      <c r="I999" s="204">
        <f t="shared" si="16"/>
        <v>260</v>
      </c>
      <c r="J999" s="204" t="s">
        <v>4318</v>
      </c>
      <c r="K999" s="204">
        <v>80</v>
      </c>
      <c r="L999" s="204"/>
      <c r="M999" s="37" t="s">
        <v>24</v>
      </c>
      <c r="N999" s="37"/>
      <c r="O999" s="205"/>
      <c r="P999" s="205"/>
    </row>
    <row r="1000" s="180" customFormat="1" ht="26" customHeight="1" spans="1:16">
      <c r="A1000" s="37">
        <v>72</v>
      </c>
      <c r="B1000" s="204" t="s">
        <v>4322</v>
      </c>
      <c r="C1000" s="204"/>
      <c r="D1000" s="204" t="s">
        <v>678</v>
      </c>
      <c r="E1000" s="204" t="s">
        <v>22</v>
      </c>
      <c r="F1000" s="204" t="s">
        <v>27</v>
      </c>
      <c r="G1000" s="204">
        <v>1</v>
      </c>
      <c r="H1000" s="204">
        <v>110</v>
      </c>
      <c r="I1000" s="204">
        <f t="shared" si="16"/>
        <v>110</v>
      </c>
      <c r="J1000" s="204" t="s">
        <v>4323</v>
      </c>
      <c r="K1000" s="204">
        <v>80</v>
      </c>
      <c r="L1000" s="204"/>
      <c r="M1000" s="37" t="s">
        <v>24</v>
      </c>
      <c r="N1000" s="37"/>
      <c r="O1000" s="205"/>
      <c r="P1000" s="205"/>
    </row>
    <row r="1001" s="180" customFormat="1" ht="26" customHeight="1" spans="1:16">
      <c r="A1001" s="37">
        <v>73</v>
      </c>
      <c r="B1001" s="204" t="s">
        <v>4324</v>
      </c>
      <c r="C1001" s="204"/>
      <c r="D1001" s="204" t="s">
        <v>4325</v>
      </c>
      <c r="E1001" s="204" t="s">
        <v>22</v>
      </c>
      <c r="F1001" s="204" t="s">
        <v>23</v>
      </c>
      <c r="G1001" s="204">
        <v>1</v>
      </c>
      <c r="H1001" s="204">
        <v>85</v>
      </c>
      <c r="I1001" s="204">
        <f t="shared" si="16"/>
        <v>85</v>
      </c>
      <c r="J1001" s="204" t="s">
        <v>4323</v>
      </c>
      <c r="K1001" s="204">
        <v>80</v>
      </c>
      <c r="L1001" s="204"/>
      <c r="M1001" s="37" t="s">
        <v>24</v>
      </c>
      <c r="N1001" s="37"/>
      <c r="O1001" s="205"/>
      <c r="P1001" s="205"/>
    </row>
    <row r="1002" s="180" customFormat="1" ht="26" customHeight="1" spans="1:16">
      <c r="A1002" s="37">
        <v>74</v>
      </c>
      <c r="B1002" s="204" t="s">
        <v>4326</v>
      </c>
      <c r="C1002" s="204"/>
      <c r="D1002" s="204" t="s">
        <v>4327</v>
      </c>
      <c r="E1002" s="204" t="s">
        <v>22</v>
      </c>
      <c r="F1002" s="204" t="s">
        <v>23</v>
      </c>
      <c r="G1002" s="204">
        <v>1</v>
      </c>
      <c r="H1002" s="204">
        <v>70</v>
      </c>
      <c r="I1002" s="204">
        <f t="shared" si="16"/>
        <v>70</v>
      </c>
      <c r="J1002" s="204" t="s">
        <v>4323</v>
      </c>
      <c r="K1002" s="204">
        <v>80</v>
      </c>
      <c r="L1002" s="204"/>
      <c r="M1002" s="37" t="s">
        <v>24</v>
      </c>
      <c r="N1002" s="37"/>
      <c r="O1002" s="205"/>
      <c r="P1002" s="205"/>
    </row>
    <row r="1003" s="180" customFormat="1" ht="26" customHeight="1" spans="1:16">
      <c r="A1003" s="37">
        <v>75</v>
      </c>
      <c r="B1003" s="204" t="s">
        <v>4328</v>
      </c>
      <c r="C1003" s="204"/>
      <c r="D1003" s="204" t="s">
        <v>4329</v>
      </c>
      <c r="E1003" s="204" t="s">
        <v>22</v>
      </c>
      <c r="F1003" s="204" t="s">
        <v>27</v>
      </c>
      <c r="G1003" s="204">
        <v>1</v>
      </c>
      <c r="H1003" s="204">
        <v>88</v>
      </c>
      <c r="I1003" s="204">
        <f t="shared" si="16"/>
        <v>88</v>
      </c>
      <c r="J1003" s="204" t="s">
        <v>4323</v>
      </c>
      <c r="K1003" s="204">
        <v>80</v>
      </c>
      <c r="L1003" s="204"/>
      <c r="M1003" s="37" t="s">
        <v>24</v>
      </c>
      <c r="N1003" s="37"/>
      <c r="O1003" s="205"/>
      <c r="P1003" s="205"/>
    </row>
    <row r="1004" s="180" customFormat="1" ht="26" customHeight="1" spans="1:16">
      <c r="A1004" s="37">
        <v>76</v>
      </c>
      <c r="B1004" s="204" t="s">
        <v>4330</v>
      </c>
      <c r="C1004" s="204"/>
      <c r="D1004" s="204" t="s">
        <v>2967</v>
      </c>
      <c r="E1004" s="204" t="s">
        <v>22</v>
      </c>
      <c r="F1004" s="204" t="s">
        <v>27</v>
      </c>
      <c r="G1004" s="204">
        <v>2</v>
      </c>
      <c r="H1004" s="204">
        <v>68</v>
      </c>
      <c r="I1004" s="204">
        <f t="shared" si="16"/>
        <v>136</v>
      </c>
      <c r="J1004" s="204" t="s">
        <v>3366</v>
      </c>
      <c r="K1004" s="204">
        <v>206</v>
      </c>
      <c r="L1004" s="204"/>
      <c r="M1004" s="37" t="s">
        <v>24</v>
      </c>
      <c r="N1004" s="37"/>
      <c r="O1004" s="205"/>
      <c r="P1004" s="205"/>
    </row>
    <row r="1005" s="180" customFormat="1" ht="26" customHeight="1" spans="1:16">
      <c r="A1005" s="37">
        <v>77</v>
      </c>
      <c r="B1005" s="204" t="s">
        <v>4331</v>
      </c>
      <c r="C1005" s="204"/>
      <c r="D1005" s="204" t="s">
        <v>4332</v>
      </c>
      <c r="E1005" s="204" t="s">
        <v>22</v>
      </c>
      <c r="F1005" s="204" t="s">
        <v>27</v>
      </c>
      <c r="G1005" s="204">
        <v>2</v>
      </c>
      <c r="H1005" s="204">
        <v>300</v>
      </c>
      <c r="I1005" s="204">
        <f t="shared" si="16"/>
        <v>600</v>
      </c>
      <c r="J1005" s="204" t="s">
        <v>3353</v>
      </c>
      <c r="K1005" s="204">
        <v>151</v>
      </c>
      <c r="L1005" s="204"/>
      <c r="M1005" s="37" t="s">
        <v>24</v>
      </c>
      <c r="N1005" s="37"/>
      <c r="O1005" s="205"/>
      <c r="P1005" s="205"/>
    </row>
    <row r="1006" s="180" customFormat="1" ht="26" customHeight="1" spans="1:16">
      <c r="A1006" s="37">
        <v>78</v>
      </c>
      <c r="B1006" s="204" t="s">
        <v>4333</v>
      </c>
      <c r="C1006" s="204"/>
      <c r="D1006" s="204" t="s">
        <v>4332</v>
      </c>
      <c r="E1006" s="204" t="s">
        <v>22</v>
      </c>
      <c r="F1006" s="204" t="s">
        <v>27</v>
      </c>
      <c r="G1006" s="204">
        <v>2</v>
      </c>
      <c r="H1006" s="204">
        <v>145</v>
      </c>
      <c r="I1006" s="204">
        <f t="shared" si="16"/>
        <v>290</v>
      </c>
      <c r="J1006" s="204" t="s">
        <v>3353</v>
      </c>
      <c r="K1006" s="204">
        <v>151</v>
      </c>
      <c r="L1006" s="204"/>
      <c r="M1006" s="37" t="s">
        <v>24</v>
      </c>
      <c r="N1006" s="37"/>
      <c r="O1006" s="205"/>
      <c r="P1006" s="205"/>
    </row>
    <row r="1007" s="180" customFormat="1" ht="26" customHeight="1" spans="1:16">
      <c r="A1007" s="37">
        <v>79</v>
      </c>
      <c r="B1007" s="204" t="s">
        <v>4334</v>
      </c>
      <c r="C1007" s="204"/>
      <c r="D1007" s="204" t="s">
        <v>4335</v>
      </c>
      <c r="E1007" s="204" t="s">
        <v>22</v>
      </c>
      <c r="F1007" s="204" t="s">
        <v>45</v>
      </c>
      <c r="G1007" s="204">
        <v>5</v>
      </c>
      <c r="H1007" s="204">
        <v>1300</v>
      </c>
      <c r="I1007" s="204">
        <f t="shared" si="16"/>
        <v>6500</v>
      </c>
      <c r="J1007" s="204" t="s">
        <v>3353</v>
      </c>
      <c r="K1007" s="204">
        <v>151</v>
      </c>
      <c r="L1007" s="204"/>
      <c r="M1007" s="37" t="s">
        <v>24</v>
      </c>
      <c r="N1007" s="37"/>
      <c r="O1007" s="205"/>
      <c r="P1007" s="205"/>
    </row>
    <row r="1008" s="180" customFormat="1" ht="26" customHeight="1" spans="1:16">
      <c r="A1008" s="37">
        <v>80</v>
      </c>
      <c r="B1008" s="204" t="s">
        <v>4336</v>
      </c>
      <c r="C1008" s="204"/>
      <c r="D1008" s="204" t="s">
        <v>3376</v>
      </c>
      <c r="E1008" s="204" t="s">
        <v>22</v>
      </c>
      <c r="F1008" s="204" t="s">
        <v>27</v>
      </c>
      <c r="G1008" s="204">
        <v>2</v>
      </c>
      <c r="H1008" s="204">
        <v>380</v>
      </c>
      <c r="I1008" s="204">
        <f t="shared" si="16"/>
        <v>760</v>
      </c>
      <c r="J1008" s="204" t="s">
        <v>3353</v>
      </c>
      <c r="K1008" s="204">
        <v>151</v>
      </c>
      <c r="L1008" s="204"/>
      <c r="M1008" s="37" t="s">
        <v>24</v>
      </c>
      <c r="N1008" s="37"/>
      <c r="O1008" s="205"/>
      <c r="P1008" s="205"/>
    </row>
    <row r="1009" s="180" customFormat="1" ht="26" customHeight="1" spans="1:16">
      <c r="A1009" s="37">
        <v>81</v>
      </c>
      <c r="B1009" s="204" t="s">
        <v>4337</v>
      </c>
      <c r="C1009" s="204"/>
      <c r="D1009" s="204" t="s">
        <v>3376</v>
      </c>
      <c r="E1009" s="204" t="s">
        <v>22</v>
      </c>
      <c r="F1009" s="204" t="s">
        <v>27</v>
      </c>
      <c r="G1009" s="204">
        <v>2</v>
      </c>
      <c r="H1009" s="204">
        <v>350</v>
      </c>
      <c r="I1009" s="204">
        <f t="shared" si="16"/>
        <v>700</v>
      </c>
      <c r="J1009" s="204" t="s">
        <v>3353</v>
      </c>
      <c r="K1009" s="204">
        <v>151</v>
      </c>
      <c r="L1009" s="204"/>
      <c r="M1009" s="37" t="s">
        <v>24</v>
      </c>
      <c r="N1009" s="37"/>
      <c r="O1009" s="205"/>
      <c r="P1009" s="205"/>
    </row>
    <row r="1010" s="180" customFormat="1" ht="26" customHeight="1" spans="1:16">
      <c r="A1010" s="37">
        <v>82</v>
      </c>
      <c r="B1010" s="204" t="s">
        <v>4338</v>
      </c>
      <c r="C1010" s="204"/>
      <c r="D1010" s="204" t="s">
        <v>778</v>
      </c>
      <c r="E1010" s="204" t="s">
        <v>22</v>
      </c>
      <c r="F1010" s="204" t="s">
        <v>27</v>
      </c>
      <c r="G1010" s="204">
        <v>5</v>
      </c>
      <c r="H1010" s="204">
        <v>150</v>
      </c>
      <c r="I1010" s="204">
        <f t="shared" si="16"/>
        <v>750</v>
      </c>
      <c r="J1010" s="204" t="s">
        <v>3353</v>
      </c>
      <c r="K1010" s="204">
        <v>151</v>
      </c>
      <c r="L1010" s="204"/>
      <c r="M1010" s="37" t="s">
        <v>24</v>
      </c>
      <c r="N1010" s="37"/>
      <c r="O1010" s="205"/>
      <c r="P1010" s="205"/>
    </row>
    <row r="1011" s="180" customFormat="1" ht="26" customHeight="1" spans="1:16">
      <c r="A1011" s="37">
        <v>83</v>
      </c>
      <c r="B1011" s="204" t="s">
        <v>4339</v>
      </c>
      <c r="C1011" s="204"/>
      <c r="D1011" s="204" t="s">
        <v>778</v>
      </c>
      <c r="E1011" s="204" t="s">
        <v>22</v>
      </c>
      <c r="F1011" s="204" t="s">
        <v>27</v>
      </c>
      <c r="G1011" s="204">
        <v>5</v>
      </c>
      <c r="H1011" s="204">
        <v>150</v>
      </c>
      <c r="I1011" s="204">
        <f t="shared" si="16"/>
        <v>750</v>
      </c>
      <c r="J1011" s="204" t="s">
        <v>3353</v>
      </c>
      <c r="K1011" s="204">
        <v>151</v>
      </c>
      <c r="L1011" s="204"/>
      <c r="M1011" s="37" t="s">
        <v>24</v>
      </c>
      <c r="N1011" s="37"/>
      <c r="O1011" s="205"/>
      <c r="P1011" s="205"/>
    </row>
    <row r="1012" s="180" customFormat="1" ht="26" customHeight="1" spans="1:16">
      <c r="A1012" s="37">
        <v>84</v>
      </c>
      <c r="B1012" s="204" t="s">
        <v>4340</v>
      </c>
      <c r="C1012" s="204"/>
      <c r="D1012" s="204" t="s">
        <v>781</v>
      </c>
      <c r="E1012" s="204" t="s">
        <v>22</v>
      </c>
      <c r="F1012" s="204" t="s">
        <v>27</v>
      </c>
      <c r="G1012" s="204">
        <v>3</v>
      </c>
      <c r="H1012" s="204">
        <v>1600</v>
      </c>
      <c r="I1012" s="204">
        <f t="shared" si="16"/>
        <v>4800</v>
      </c>
      <c r="J1012" s="204" t="s">
        <v>3353</v>
      </c>
      <c r="K1012" s="204">
        <v>151</v>
      </c>
      <c r="L1012" s="204"/>
      <c r="M1012" s="37" t="s">
        <v>24</v>
      </c>
      <c r="N1012" s="37"/>
      <c r="O1012" s="205"/>
      <c r="P1012" s="205"/>
    </row>
    <row r="1013" s="180" customFormat="1" ht="26" customHeight="1" spans="1:16">
      <c r="A1013" s="37">
        <v>85</v>
      </c>
      <c r="B1013" s="204" t="s">
        <v>4341</v>
      </c>
      <c r="C1013" s="204"/>
      <c r="D1013" s="204" t="s">
        <v>780</v>
      </c>
      <c r="E1013" s="204" t="s">
        <v>22</v>
      </c>
      <c r="F1013" s="204" t="s">
        <v>27</v>
      </c>
      <c r="G1013" s="204">
        <v>5</v>
      </c>
      <c r="H1013" s="204">
        <v>750</v>
      </c>
      <c r="I1013" s="204">
        <f t="shared" si="16"/>
        <v>3750</v>
      </c>
      <c r="J1013" s="204" t="s">
        <v>3353</v>
      </c>
      <c r="K1013" s="204">
        <v>151</v>
      </c>
      <c r="L1013" s="204"/>
      <c r="M1013" s="37" t="s">
        <v>24</v>
      </c>
      <c r="N1013" s="37"/>
      <c r="O1013" s="205"/>
      <c r="P1013" s="205"/>
    </row>
    <row r="1014" s="180" customFormat="1" ht="26" customHeight="1" spans="1:16">
      <c r="A1014" s="37">
        <v>86</v>
      </c>
      <c r="B1014" s="204" t="s">
        <v>4342</v>
      </c>
      <c r="C1014" s="204"/>
      <c r="D1014" s="204" t="s">
        <v>779</v>
      </c>
      <c r="E1014" s="204" t="s">
        <v>22</v>
      </c>
      <c r="F1014" s="204" t="s">
        <v>27</v>
      </c>
      <c r="G1014" s="204">
        <v>5</v>
      </c>
      <c r="H1014" s="204">
        <v>220</v>
      </c>
      <c r="I1014" s="204">
        <f t="shared" si="16"/>
        <v>1100</v>
      </c>
      <c r="J1014" s="204" t="s">
        <v>3353</v>
      </c>
      <c r="K1014" s="204">
        <v>151</v>
      </c>
      <c r="L1014" s="204"/>
      <c r="M1014" s="37" t="s">
        <v>24</v>
      </c>
      <c r="N1014" s="37"/>
      <c r="O1014" s="205"/>
      <c r="P1014" s="205"/>
    </row>
    <row r="1015" s="180" customFormat="1" ht="26" customHeight="1" spans="1:16">
      <c r="A1015" s="37">
        <v>87</v>
      </c>
      <c r="B1015" s="204" t="s">
        <v>4343</v>
      </c>
      <c r="C1015" s="204"/>
      <c r="D1015" s="204" t="s">
        <v>779</v>
      </c>
      <c r="E1015" s="204" t="s">
        <v>22</v>
      </c>
      <c r="F1015" s="204" t="s">
        <v>27</v>
      </c>
      <c r="G1015" s="204">
        <v>10</v>
      </c>
      <c r="H1015" s="204">
        <v>450</v>
      </c>
      <c r="I1015" s="204">
        <f t="shared" si="16"/>
        <v>4500</v>
      </c>
      <c r="J1015" s="204" t="s">
        <v>3353</v>
      </c>
      <c r="K1015" s="204">
        <v>151</v>
      </c>
      <c r="L1015" s="204"/>
      <c r="M1015" s="37" t="s">
        <v>24</v>
      </c>
      <c r="N1015" s="37"/>
      <c r="O1015" s="205"/>
      <c r="P1015" s="205"/>
    </row>
    <row r="1016" s="180" customFormat="1" ht="26" customHeight="1" spans="1:16">
      <c r="A1016" s="37">
        <v>88</v>
      </c>
      <c r="B1016" s="204" t="s">
        <v>4344</v>
      </c>
      <c r="C1016" s="204"/>
      <c r="D1016" s="204" t="s">
        <v>780</v>
      </c>
      <c r="E1016" s="204" t="s">
        <v>22</v>
      </c>
      <c r="F1016" s="204" t="s">
        <v>27</v>
      </c>
      <c r="G1016" s="204">
        <v>5</v>
      </c>
      <c r="H1016" s="204">
        <v>180</v>
      </c>
      <c r="I1016" s="204">
        <f t="shared" si="16"/>
        <v>900</v>
      </c>
      <c r="J1016" s="204" t="s">
        <v>3366</v>
      </c>
      <c r="K1016" s="204">
        <v>206</v>
      </c>
      <c r="L1016" s="204"/>
      <c r="M1016" s="37" t="s">
        <v>24</v>
      </c>
      <c r="N1016" s="37"/>
      <c r="O1016" s="205"/>
      <c r="P1016" s="205"/>
    </row>
    <row r="1017" s="180" customFormat="1" ht="26" customHeight="1" spans="1:16">
      <c r="A1017" s="37">
        <v>89</v>
      </c>
      <c r="B1017" s="204" t="s">
        <v>3375</v>
      </c>
      <c r="C1017" s="204"/>
      <c r="D1017" s="204" t="s">
        <v>3376</v>
      </c>
      <c r="E1017" s="204" t="s">
        <v>22</v>
      </c>
      <c r="F1017" s="204" t="s">
        <v>27</v>
      </c>
      <c r="G1017" s="204">
        <v>4</v>
      </c>
      <c r="H1017" s="204">
        <v>170</v>
      </c>
      <c r="I1017" s="204">
        <f t="shared" si="16"/>
        <v>680</v>
      </c>
      <c r="J1017" s="204" t="s">
        <v>3366</v>
      </c>
      <c r="K1017" s="204">
        <v>206</v>
      </c>
      <c r="L1017" s="204"/>
      <c r="M1017" s="37" t="s">
        <v>24</v>
      </c>
      <c r="N1017" s="37"/>
      <c r="O1017" s="205"/>
      <c r="P1017" s="205"/>
    </row>
    <row r="1018" s="180" customFormat="1" ht="26" customHeight="1" spans="1:16">
      <c r="A1018" s="37">
        <v>90</v>
      </c>
      <c r="B1018" s="204" t="s">
        <v>3378</v>
      </c>
      <c r="C1018" s="204"/>
      <c r="D1018" s="204" t="s">
        <v>779</v>
      </c>
      <c r="E1018" s="204" t="s">
        <v>22</v>
      </c>
      <c r="F1018" s="204" t="s">
        <v>27</v>
      </c>
      <c r="G1018" s="204">
        <v>10</v>
      </c>
      <c r="H1018" s="204">
        <v>160</v>
      </c>
      <c r="I1018" s="204">
        <f t="shared" si="16"/>
        <v>1600</v>
      </c>
      <c r="J1018" s="204" t="s">
        <v>3366</v>
      </c>
      <c r="K1018" s="204">
        <v>206</v>
      </c>
      <c r="L1018" s="204"/>
      <c r="M1018" s="37" t="s">
        <v>24</v>
      </c>
      <c r="N1018" s="37"/>
      <c r="O1018" s="205"/>
      <c r="P1018" s="205"/>
    </row>
    <row r="1019" s="180" customFormat="1" ht="26" customHeight="1" spans="1:16">
      <c r="A1019" s="37">
        <v>91</v>
      </c>
      <c r="B1019" s="204" t="s">
        <v>4345</v>
      </c>
      <c r="C1019" s="204"/>
      <c r="D1019" s="204" t="s">
        <v>4346</v>
      </c>
      <c r="E1019" s="204" t="s">
        <v>22</v>
      </c>
      <c r="F1019" s="204" t="s">
        <v>45</v>
      </c>
      <c r="G1019" s="204">
        <v>1</v>
      </c>
      <c r="H1019" s="204">
        <v>150</v>
      </c>
      <c r="I1019" s="204">
        <f t="shared" si="16"/>
        <v>150</v>
      </c>
      <c r="J1019" s="204" t="s">
        <v>3366</v>
      </c>
      <c r="K1019" s="204">
        <v>206</v>
      </c>
      <c r="L1019" s="204"/>
      <c r="M1019" s="37" t="s">
        <v>24</v>
      </c>
      <c r="N1019" s="37"/>
      <c r="O1019" s="205"/>
      <c r="P1019" s="205"/>
    </row>
    <row r="1020" s="180" customFormat="1" ht="26" customHeight="1" spans="1:16">
      <c r="A1020" s="37">
        <v>92</v>
      </c>
      <c r="B1020" s="204" t="s">
        <v>4347</v>
      </c>
      <c r="C1020" s="204"/>
      <c r="D1020" s="204" t="s">
        <v>4348</v>
      </c>
      <c r="E1020" s="204" t="s">
        <v>22</v>
      </c>
      <c r="F1020" s="204" t="s">
        <v>27</v>
      </c>
      <c r="G1020" s="204">
        <v>4</v>
      </c>
      <c r="H1020" s="204">
        <v>40</v>
      </c>
      <c r="I1020" s="204">
        <f t="shared" si="16"/>
        <v>160</v>
      </c>
      <c r="J1020" s="204" t="s">
        <v>3366</v>
      </c>
      <c r="K1020" s="204">
        <v>206</v>
      </c>
      <c r="L1020" s="204"/>
      <c r="M1020" s="37" t="s">
        <v>24</v>
      </c>
      <c r="N1020" s="37"/>
      <c r="O1020" s="205"/>
      <c r="P1020" s="205"/>
    </row>
    <row r="1021" s="180" customFormat="1" ht="26" customHeight="1" spans="1:16">
      <c r="A1021" s="37">
        <v>93</v>
      </c>
      <c r="B1021" s="204" t="s">
        <v>3371</v>
      </c>
      <c r="C1021" s="204"/>
      <c r="D1021" s="204" t="s">
        <v>867</v>
      </c>
      <c r="E1021" s="204" t="s">
        <v>22</v>
      </c>
      <c r="F1021" s="204" t="s">
        <v>27</v>
      </c>
      <c r="G1021" s="204">
        <v>20</v>
      </c>
      <c r="H1021" s="204">
        <v>8</v>
      </c>
      <c r="I1021" s="204">
        <f t="shared" si="16"/>
        <v>160</v>
      </c>
      <c r="J1021" s="204" t="s">
        <v>4349</v>
      </c>
      <c r="K1021" s="204">
        <v>659</v>
      </c>
      <c r="L1021" s="204"/>
      <c r="M1021" s="37" t="s">
        <v>24</v>
      </c>
      <c r="N1021" s="37"/>
      <c r="O1021" s="205"/>
      <c r="P1021" s="205"/>
    </row>
    <row r="1022" s="180" customFormat="1" ht="26" customHeight="1" spans="1:16">
      <c r="A1022" s="37">
        <v>94</v>
      </c>
      <c r="B1022" s="204" t="s">
        <v>3373</v>
      </c>
      <c r="C1022" s="204"/>
      <c r="D1022" s="204" t="s">
        <v>3374</v>
      </c>
      <c r="E1022" s="204" t="s">
        <v>22</v>
      </c>
      <c r="F1022" s="204" t="s">
        <v>389</v>
      </c>
      <c r="G1022" s="204">
        <v>1</v>
      </c>
      <c r="H1022" s="204">
        <v>150</v>
      </c>
      <c r="I1022" s="204">
        <f t="shared" si="16"/>
        <v>150</v>
      </c>
      <c r="J1022" s="204" t="s">
        <v>3372</v>
      </c>
      <c r="K1022" s="204">
        <v>659</v>
      </c>
      <c r="L1022" s="204"/>
      <c r="M1022" s="37" t="s">
        <v>24</v>
      </c>
      <c r="N1022" s="37"/>
      <c r="O1022" s="205"/>
      <c r="P1022" s="205"/>
    </row>
    <row r="1023" s="180" customFormat="1" ht="26" customHeight="1" spans="1:16">
      <c r="A1023" s="37">
        <v>95</v>
      </c>
      <c r="B1023" s="204" t="s">
        <v>4350</v>
      </c>
      <c r="C1023" s="204"/>
      <c r="D1023" s="204" t="s">
        <v>4351</v>
      </c>
      <c r="E1023" s="204" t="s">
        <v>22</v>
      </c>
      <c r="F1023" s="204" t="s">
        <v>27</v>
      </c>
      <c r="G1023" s="204">
        <v>1</v>
      </c>
      <c r="H1023" s="204">
        <v>226</v>
      </c>
      <c r="I1023" s="204">
        <f t="shared" si="16"/>
        <v>226</v>
      </c>
      <c r="J1023" s="204" t="s">
        <v>3377</v>
      </c>
      <c r="K1023" s="204">
        <v>159</v>
      </c>
      <c r="L1023" s="204"/>
      <c r="M1023" s="37" t="s">
        <v>24</v>
      </c>
      <c r="N1023" s="37"/>
      <c r="O1023" s="205"/>
      <c r="P1023" s="205"/>
    </row>
    <row r="1024" s="180" customFormat="1" ht="26" customHeight="1" spans="1:16">
      <c r="A1024" s="37">
        <v>96</v>
      </c>
      <c r="B1024" s="204" t="s">
        <v>4352</v>
      </c>
      <c r="C1024" s="204"/>
      <c r="D1024" s="204" t="s">
        <v>4351</v>
      </c>
      <c r="E1024" s="204" t="s">
        <v>22</v>
      </c>
      <c r="F1024" s="204" t="s">
        <v>27</v>
      </c>
      <c r="G1024" s="204">
        <v>1</v>
      </c>
      <c r="H1024" s="204">
        <v>35</v>
      </c>
      <c r="I1024" s="204">
        <f t="shared" si="16"/>
        <v>35</v>
      </c>
      <c r="J1024" s="204" t="s">
        <v>3377</v>
      </c>
      <c r="K1024" s="204">
        <v>159</v>
      </c>
      <c r="L1024" s="204"/>
      <c r="M1024" s="37" t="s">
        <v>24</v>
      </c>
      <c r="N1024" s="37"/>
      <c r="O1024" s="205"/>
      <c r="P1024" s="205"/>
    </row>
    <row r="1025" s="180" customFormat="1" ht="26" customHeight="1" spans="1:16">
      <c r="A1025" s="37">
        <v>97</v>
      </c>
      <c r="B1025" s="204" t="s">
        <v>4353</v>
      </c>
      <c r="C1025" s="204"/>
      <c r="D1025" s="204" t="s">
        <v>4351</v>
      </c>
      <c r="E1025" s="204" t="s">
        <v>22</v>
      </c>
      <c r="F1025" s="204" t="s">
        <v>27</v>
      </c>
      <c r="G1025" s="204">
        <v>1</v>
      </c>
      <c r="H1025" s="204">
        <v>15</v>
      </c>
      <c r="I1025" s="204">
        <f t="shared" si="16"/>
        <v>15</v>
      </c>
      <c r="J1025" s="204" t="s">
        <v>3377</v>
      </c>
      <c r="K1025" s="204">
        <v>159</v>
      </c>
      <c r="L1025" s="204"/>
      <c r="M1025" s="37" t="s">
        <v>24</v>
      </c>
      <c r="N1025" s="37"/>
      <c r="O1025" s="205"/>
      <c r="P1025" s="205"/>
    </row>
    <row r="1026" s="180" customFormat="1" ht="26" customHeight="1" spans="1:16">
      <c r="A1026" s="37">
        <v>98</v>
      </c>
      <c r="B1026" s="204" t="s">
        <v>4354</v>
      </c>
      <c r="C1026" s="204"/>
      <c r="D1026" s="204" t="s">
        <v>1944</v>
      </c>
      <c r="E1026" s="204" t="s">
        <v>22</v>
      </c>
      <c r="F1026" s="204" t="s">
        <v>27</v>
      </c>
      <c r="G1026" s="204">
        <v>1</v>
      </c>
      <c r="H1026" s="204">
        <v>130</v>
      </c>
      <c r="I1026" s="204">
        <f t="shared" si="16"/>
        <v>130</v>
      </c>
      <c r="J1026" s="204" t="s">
        <v>3377</v>
      </c>
      <c r="K1026" s="204">
        <v>159</v>
      </c>
      <c r="L1026" s="204"/>
      <c r="M1026" s="37" t="s">
        <v>24</v>
      </c>
      <c r="N1026" s="37"/>
      <c r="O1026" s="205"/>
      <c r="P1026" s="205"/>
    </row>
    <row r="1027" s="180" customFormat="1" ht="26" customHeight="1" spans="1:16">
      <c r="A1027" s="37">
        <v>99</v>
      </c>
      <c r="B1027" s="204" t="s">
        <v>4355</v>
      </c>
      <c r="C1027" s="204"/>
      <c r="D1027" s="204" t="s">
        <v>2683</v>
      </c>
      <c r="E1027" s="204" t="s">
        <v>22</v>
      </c>
      <c r="F1027" s="204" t="s">
        <v>27</v>
      </c>
      <c r="G1027" s="204">
        <v>1</v>
      </c>
      <c r="H1027" s="204">
        <v>30</v>
      </c>
      <c r="I1027" s="204">
        <f t="shared" si="16"/>
        <v>30</v>
      </c>
      <c r="J1027" s="204" t="s">
        <v>3377</v>
      </c>
      <c r="K1027" s="204">
        <v>159</v>
      </c>
      <c r="L1027" s="204"/>
      <c r="M1027" s="37" t="s">
        <v>24</v>
      </c>
      <c r="N1027" s="37"/>
      <c r="O1027" s="205"/>
      <c r="P1027" s="205"/>
    </row>
    <row r="1028" s="180" customFormat="1" ht="26" customHeight="1" spans="1:16">
      <c r="A1028" s="37">
        <v>100</v>
      </c>
      <c r="B1028" s="204" t="s">
        <v>4356</v>
      </c>
      <c r="C1028" s="204"/>
      <c r="D1028" s="204" t="s">
        <v>4357</v>
      </c>
      <c r="E1028" s="204" t="s">
        <v>22</v>
      </c>
      <c r="F1028" s="204" t="s">
        <v>27</v>
      </c>
      <c r="G1028" s="204">
        <v>1</v>
      </c>
      <c r="H1028" s="204">
        <v>60</v>
      </c>
      <c r="I1028" s="204">
        <f t="shared" si="16"/>
        <v>60</v>
      </c>
      <c r="J1028" s="204" t="s">
        <v>3377</v>
      </c>
      <c r="K1028" s="204">
        <v>159</v>
      </c>
      <c r="L1028" s="204"/>
      <c r="M1028" s="37" t="s">
        <v>24</v>
      </c>
      <c r="N1028" s="37"/>
      <c r="O1028" s="205"/>
      <c r="P1028" s="205"/>
    </row>
    <row r="1029" s="180" customFormat="1" ht="26" customHeight="1" spans="1:16">
      <c r="A1029" s="37">
        <v>101</v>
      </c>
      <c r="B1029" s="204" t="s">
        <v>4358</v>
      </c>
      <c r="C1029" s="204"/>
      <c r="D1029" s="204" t="s">
        <v>4359</v>
      </c>
      <c r="E1029" s="204" t="s">
        <v>22</v>
      </c>
      <c r="F1029" s="204" t="s">
        <v>23</v>
      </c>
      <c r="G1029" s="204">
        <v>2</v>
      </c>
      <c r="H1029" s="204">
        <v>650</v>
      </c>
      <c r="I1029" s="204">
        <f t="shared" si="16"/>
        <v>1300</v>
      </c>
      <c r="J1029" s="204" t="s">
        <v>3377</v>
      </c>
      <c r="K1029" s="204">
        <v>159</v>
      </c>
      <c r="L1029" s="204"/>
      <c r="M1029" s="37" t="s">
        <v>24</v>
      </c>
      <c r="N1029" s="37"/>
      <c r="O1029" s="205"/>
      <c r="P1029" s="205"/>
    </row>
    <row r="1030" s="180" customFormat="1" ht="26" customHeight="1" spans="1:16">
      <c r="A1030" s="37">
        <v>102</v>
      </c>
      <c r="B1030" s="204" t="s">
        <v>4360</v>
      </c>
      <c r="C1030" s="204"/>
      <c r="D1030" s="204" t="s">
        <v>375</v>
      </c>
      <c r="E1030" s="204" t="s">
        <v>22</v>
      </c>
      <c r="F1030" s="204" t="s">
        <v>27</v>
      </c>
      <c r="G1030" s="204">
        <v>1</v>
      </c>
      <c r="H1030" s="204">
        <v>450</v>
      </c>
      <c r="I1030" s="204">
        <f t="shared" si="16"/>
        <v>450</v>
      </c>
      <c r="J1030" s="204" t="s">
        <v>3377</v>
      </c>
      <c r="K1030" s="204">
        <v>159</v>
      </c>
      <c r="L1030" s="204"/>
      <c r="M1030" s="37" t="s">
        <v>24</v>
      </c>
      <c r="N1030" s="37"/>
      <c r="O1030" s="205"/>
      <c r="P1030" s="205"/>
    </row>
    <row r="1031" s="180" customFormat="1" ht="26" customHeight="1" spans="1:16">
      <c r="A1031" s="37">
        <v>103</v>
      </c>
      <c r="B1031" s="204" t="s">
        <v>4361</v>
      </c>
      <c r="C1031" s="204"/>
      <c r="D1031" s="204" t="s">
        <v>4362</v>
      </c>
      <c r="E1031" s="204" t="s">
        <v>22</v>
      </c>
      <c r="F1031" s="204" t="s">
        <v>23</v>
      </c>
      <c r="G1031" s="204">
        <v>20</v>
      </c>
      <c r="H1031" s="204">
        <v>70</v>
      </c>
      <c r="I1031" s="204">
        <f t="shared" si="16"/>
        <v>1400</v>
      </c>
      <c r="J1031" s="204" t="s">
        <v>3387</v>
      </c>
      <c r="K1031" s="204">
        <v>300</v>
      </c>
      <c r="L1031" s="204"/>
      <c r="M1031" s="37" t="s">
        <v>24</v>
      </c>
      <c r="N1031" s="37"/>
      <c r="O1031" s="205"/>
      <c r="P1031" s="205"/>
    </row>
    <row r="1032" s="180" customFormat="1" ht="26" customHeight="1" spans="1:16">
      <c r="A1032" s="37">
        <v>104</v>
      </c>
      <c r="B1032" s="204" t="s">
        <v>3392</v>
      </c>
      <c r="C1032" s="204"/>
      <c r="D1032" s="204" t="s">
        <v>3393</v>
      </c>
      <c r="E1032" s="204" t="s">
        <v>22</v>
      </c>
      <c r="F1032" s="204" t="s">
        <v>27</v>
      </c>
      <c r="G1032" s="204">
        <v>2</v>
      </c>
      <c r="H1032" s="204">
        <v>880</v>
      </c>
      <c r="I1032" s="204">
        <f t="shared" si="16"/>
        <v>1760</v>
      </c>
      <c r="J1032" s="204" t="s">
        <v>3387</v>
      </c>
      <c r="K1032" s="204">
        <v>300</v>
      </c>
      <c r="L1032" s="204"/>
      <c r="M1032" s="37" t="s">
        <v>24</v>
      </c>
      <c r="N1032" s="37"/>
      <c r="O1032" s="205"/>
      <c r="P1032" s="205"/>
    </row>
    <row r="1033" s="180" customFormat="1" ht="26" customHeight="1" spans="1:16">
      <c r="A1033" s="37">
        <v>105</v>
      </c>
      <c r="B1033" s="204" t="s">
        <v>542</v>
      </c>
      <c r="C1033" s="204"/>
      <c r="D1033" s="204" t="s">
        <v>2967</v>
      </c>
      <c r="E1033" s="204" t="s">
        <v>22</v>
      </c>
      <c r="F1033" s="204" t="s">
        <v>27</v>
      </c>
      <c r="G1033" s="204">
        <v>3</v>
      </c>
      <c r="H1033" s="204">
        <v>12</v>
      </c>
      <c r="I1033" s="204">
        <f t="shared" si="16"/>
        <v>36</v>
      </c>
      <c r="J1033" s="204" t="s">
        <v>3387</v>
      </c>
      <c r="K1033" s="204">
        <v>300</v>
      </c>
      <c r="L1033" s="204"/>
      <c r="M1033" s="37" t="s">
        <v>24</v>
      </c>
      <c r="N1033" s="37"/>
      <c r="O1033" s="205"/>
      <c r="P1033" s="205"/>
    </row>
    <row r="1034" s="180" customFormat="1" ht="26" customHeight="1" spans="1:16">
      <c r="A1034" s="37">
        <v>106</v>
      </c>
      <c r="B1034" s="204" t="s">
        <v>3394</v>
      </c>
      <c r="C1034" s="204"/>
      <c r="D1034" s="204" t="s">
        <v>3395</v>
      </c>
      <c r="E1034" s="204" t="s">
        <v>22</v>
      </c>
      <c r="F1034" s="204" t="s">
        <v>27</v>
      </c>
      <c r="G1034" s="204">
        <v>2</v>
      </c>
      <c r="H1034" s="204">
        <v>10</v>
      </c>
      <c r="I1034" s="204">
        <f t="shared" si="16"/>
        <v>20</v>
      </c>
      <c r="J1034" s="204" t="s">
        <v>3387</v>
      </c>
      <c r="K1034" s="204">
        <v>300</v>
      </c>
      <c r="L1034" s="204"/>
      <c r="M1034" s="37" t="s">
        <v>24</v>
      </c>
      <c r="N1034" s="37"/>
      <c r="O1034" s="205"/>
      <c r="P1034" s="205"/>
    </row>
    <row r="1035" s="180" customFormat="1" ht="26" customHeight="1" spans="1:16">
      <c r="A1035" s="37">
        <v>107</v>
      </c>
      <c r="B1035" s="204" t="s">
        <v>3396</v>
      </c>
      <c r="C1035" s="204"/>
      <c r="D1035" s="204" t="s">
        <v>3282</v>
      </c>
      <c r="E1035" s="204" t="s">
        <v>22</v>
      </c>
      <c r="F1035" s="204" t="s">
        <v>27</v>
      </c>
      <c r="G1035" s="204">
        <v>1</v>
      </c>
      <c r="H1035" s="204">
        <v>150</v>
      </c>
      <c r="I1035" s="204">
        <f t="shared" si="16"/>
        <v>150</v>
      </c>
      <c r="J1035" s="204" t="s">
        <v>3387</v>
      </c>
      <c r="K1035" s="204">
        <v>300</v>
      </c>
      <c r="L1035" s="204"/>
      <c r="M1035" s="37" t="s">
        <v>24</v>
      </c>
      <c r="N1035" s="37"/>
      <c r="O1035" s="205"/>
      <c r="P1035" s="205"/>
    </row>
    <row r="1036" s="180" customFormat="1" ht="26" customHeight="1" spans="1:16">
      <c r="A1036" s="37">
        <v>108</v>
      </c>
      <c r="B1036" s="204" t="s">
        <v>1753</v>
      </c>
      <c r="C1036" s="204"/>
      <c r="D1036" s="204" t="s">
        <v>2964</v>
      </c>
      <c r="E1036" s="204" t="s">
        <v>22</v>
      </c>
      <c r="F1036" s="204" t="s">
        <v>27</v>
      </c>
      <c r="G1036" s="204">
        <v>1</v>
      </c>
      <c r="H1036" s="204">
        <v>15</v>
      </c>
      <c r="I1036" s="204">
        <f t="shared" si="16"/>
        <v>15</v>
      </c>
      <c r="J1036" s="204" t="s">
        <v>3387</v>
      </c>
      <c r="K1036" s="204">
        <v>300</v>
      </c>
      <c r="L1036" s="204"/>
      <c r="M1036" s="37" t="s">
        <v>24</v>
      </c>
      <c r="N1036" s="37"/>
      <c r="O1036" s="205"/>
      <c r="P1036" s="205"/>
    </row>
    <row r="1037" s="180" customFormat="1" ht="26" customHeight="1" spans="1:16">
      <c r="A1037" s="37">
        <v>109</v>
      </c>
      <c r="B1037" s="204" t="s">
        <v>3388</v>
      </c>
      <c r="C1037" s="204"/>
      <c r="D1037" s="204" t="s">
        <v>3275</v>
      </c>
      <c r="E1037" s="204" t="s">
        <v>22</v>
      </c>
      <c r="F1037" s="204" t="s">
        <v>27</v>
      </c>
      <c r="G1037" s="204">
        <v>2</v>
      </c>
      <c r="H1037" s="204">
        <v>415</v>
      </c>
      <c r="I1037" s="204">
        <f t="shared" si="16"/>
        <v>830</v>
      </c>
      <c r="J1037" s="204" t="s">
        <v>3387</v>
      </c>
      <c r="K1037" s="204">
        <v>300</v>
      </c>
      <c r="L1037" s="204"/>
      <c r="M1037" s="37" t="s">
        <v>24</v>
      </c>
      <c r="N1037" s="37"/>
      <c r="O1037" s="205"/>
      <c r="P1037" s="205"/>
    </row>
    <row r="1038" s="180" customFormat="1" ht="26" customHeight="1" spans="1:16">
      <c r="A1038" s="37">
        <v>110</v>
      </c>
      <c r="B1038" s="204" t="s">
        <v>3390</v>
      </c>
      <c r="C1038" s="204"/>
      <c r="D1038" s="204" t="s">
        <v>3391</v>
      </c>
      <c r="E1038" s="204" t="s">
        <v>22</v>
      </c>
      <c r="F1038" s="204" t="s">
        <v>27</v>
      </c>
      <c r="G1038" s="204">
        <v>2</v>
      </c>
      <c r="H1038" s="204">
        <v>43</v>
      </c>
      <c r="I1038" s="204">
        <f t="shared" si="16"/>
        <v>86</v>
      </c>
      <c r="J1038" s="204" t="s">
        <v>3387</v>
      </c>
      <c r="K1038" s="204">
        <v>300</v>
      </c>
      <c r="L1038" s="204"/>
      <c r="M1038" s="37" t="s">
        <v>24</v>
      </c>
      <c r="N1038" s="37"/>
      <c r="O1038" s="205"/>
      <c r="P1038" s="205"/>
    </row>
    <row r="1039" s="180" customFormat="1" ht="26" customHeight="1" spans="1:16">
      <c r="A1039" s="37">
        <v>111</v>
      </c>
      <c r="B1039" s="204" t="s">
        <v>3243</v>
      </c>
      <c r="C1039" s="204"/>
      <c r="D1039" s="204" t="s">
        <v>2967</v>
      </c>
      <c r="E1039" s="204" t="s">
        <v>22</v>
      </c>
      <c r="F1039" s="204" t="s">
        <v>27</v>
      </c>
      <c r="G1039" s="204">
        <v>1</v>
      </c>
      <c r="H1039" s="204">
        <v>27</v>
      </c>
      <c r="I1039" s="204">
        <f t="shared" si="16"/>
        <v>27</v>
      </c>
      <c r="J1039" s="204" t="s">
        <v>3387</v>
      </c>
      <c r="K1039" s="204">
        <v>300</v>
      </c>
      <c r="L1039" s="204"/>
      <c r="M1039" s="37" t="s">
        <v>24</v>
      </c>
      <c r="N1039" s="37"/>
      <c r="O1039" s="205"/>
      <c r="P1039" s="205"/>
    </row>
    <row r="1040" s="180" customFormat="1" ht="26" customHeight="1" spans="1:16">
      <c r="A1040" s="37">
        <v>112</v>
      </c>
      <c r="B1040" s="204" t="s">
        <v>1374</v>
      </c>
      <c r="C1040" s="204"/>
      <c r="D1040" s="204" t="s">
        <v>2964</v>
      </c>
      <c r="E1040" s="204" t="s">
        <v>22</v>
      </c>
      <c r="F1040" s="204" t="s">
        <v>27</v>
      </c>
      <c r="G1040" s="204">
        <v>10</v>
      </c>
      <c r="H1040" s="204">
        <v>22</v>
      </c>
      <c r="I1040" s="204">
        <f t="shared" si="16"/>
        <v>220</v>
      </c>
      <c r="J1040" s="204" t="s">
        <v>3387</v>
      </c>
      <c r="K1040" s="204">
        <v>300</v>
      </c>
      <c r="L1040" s="204"/>
      <c r="M1040" s="37" t="s">
        <v>24</v>
      </c>
      <c r="N1040" s="37"/>
      <c r="O1040" s="205"/>
      <c r="P1040" s="205"/>
    </row>
    <row r="1041" s="180" customFormat="1" ht="26" customHeight="1" spans="1:16">
      <c r="A1041" s="37">
        <v>113</v>
      </c>
      <c r="B1041" s="204" t="s">
        <v>36</v>
      </c>
      <c r="C1041" s="204"/>
      <c r="D1041" s="204" t="s">
        <v>2964</v>
      </c>
      <c r="E1041" s="204" t="s">
        <v>22</v>
      </c>
      <c r="F1041" s="204" t="s">
        <v>27</v>
      </c>
      <c r="G1041" s="204">
        <v>5</v>
      </c>
      <c r="H1041" s="204">
        <v>26</v>
      </c>
      <c r="I1041" s="204">
        <f t="shared" si="16"/>
        <v>130</v>
      </c>
      <c r="J1041" s="204" t="s">
        <v>3387</v>
      </c>
      <c r="K1041" s="204">
        <v>300</v>
      </c>
      <c r="L1041" s="204"/>
      <c r="M1041" s="37" t="s">
        <v>24</v>
      </c>
      <c r="N1041" s="37"/>
      <c r="O1041" s="205"/>
      <c r="P1041" s="205"/>
    </row>
    <row r="1042" s="180" customFormat="1" ht="26" customHeight="1" spans="1:16">
      <c r="A1042" s="37">
        <v>114</v>
      </c>
      <c r="B1042" s="204" t="s">
        <v>1374</v>
      </c>
      <c r="C1042" s="204"/>
      <c r="D1042" s="204" t="s">
        <v>2964</v>
      </c>
      <c r="E1042" s="204" t="s">
        <v>22</v>
      </c>
      <c r="F1042" s="204" t="s">
        <v>27</v>
      </c>
      <c r="G1042" s="204">
        <v>2</v>
      </c>
      <c r="H1042" s="204">
        <v>22</v>
      </c>
      <c r="I1042" s="204">
        <f t="shared" si="16"/>
        <v>44</v>
      </c>
      <c r="J1042" s="204" t="s">
        <v>3387</v>
      </c>
      <c r="K1042" s="204">
        <v>300</v>
      </c>
      <c r="L1042" s="204"/>
      <c r="M1042" s="37" t="s">
        <v>24</v>
      </c>
      <c r="N1042" s="37"/>
      <c r="O1042" s="205"/>
      <c r="P1042" s="205"/>
    </row>
    <row r="1043" s="180" customFormat="1" ht="26" customHeight="1" spans="1:16">
      <c r="A1043" s="37">
        <v>115</v>
      </c>
      <c r="B1043" s="204" t="s">
        <v>3399</v>
      </c>
      <c r="C1043" s="204"/>
      <c r="D1043" s="204" t="s">
        <v>4363</v>
      </c>
      <c r="E1043" s="204" t="s">
        <v>22</v>
      </c>
      <c r="F1043" s="204" t="s">
        <v>27</v>
      </c>
      <c r="G1043" s="204">
        <v>2</v>
      </c>
      <c r="H1043" s="204">
        <v>84</v>
      </c>
      <c r="I1043" s="204">
        <f t="shared" si="16"/>
        <v>168</v>
      </c>
      <c r="J1043" s="204" t="s">
        <v>3387</v>
      </c>
      <c r="K1043" s="204">
        <v>300</v>
      </c>
      <c r="L1043" s="204"/>
      <c r="M1043" s="37" t="s">
        <v>24</v>
      </c>
      <c r="N1043" s="37"/>
      <c r="O1043" s="205"/>
      <c r="P1043" s="205"/>
    </row>
    <row r="1044" s="180" customFormat="1" ht="26" customHeight="1" spans="1:16">
      <c r="A1044" s="37">
        <v>116</v>
      </c>
      <c r="B1044" s="204" t="s">
        <v>3411</v>
      </c>
      <c r="C1044" s="204"/>
      <c r="D1044" s="204" t="s">
        <v>3391</v>
      </c>
      <c r="E1044" s="204" t="s">
        <v>22</v>
      </c>
      <c r="F1044" s="204" t="s">
        <v>27</v>
      </c>
      <c r="G1044" s="204">
        <v>4</v>
      </c>
      <c r="H1044" s="204">
        <v>30</v>
      </c>
      <c r="I1044" s="204">
        <f t="shared" si="16"/>
        <v>120</v>
      </c>
      <c r="J1044" s="204" t="s">
        <v>3387</v>
      </c>
      <c r="K1044" s="204">
        <v>300</v>
      </c>
      <c r="L1044" s="204"/>
      <c r="M1044" s="37" t="s">
        <v>24</v>
      </c>
      <c r="N1044" s="37"/>
      <c r="O1044" s="205"/>
      <c r="P1044" s="205"/>
    </row>
    <row r="1045" s="180" customFormat="1" ht="26" customHeight="1" spans="1:16">
      <c r="A1045" s="37">
        <v>117</v>
      </c>
      <c r="B1045" s="204" t="s">
        <v>2412</v>
      </c>
      <c r="C1045" s="204"/>
      <c r="D1045" s="204" t="s">
        <v>2967</v>
      </c>
      <c r="E1045" s="204" t="s">
        <v>22</v>
      </c>
      <c r="F1045" s="204" t="s">
        <v>27</v>
      </c>
      <c r="G1045" s="204">
        <v>2</v>
      </c>
      <c r="H1045" s="204">
        <v>18.6</v>
      </c>
      <c r="I1045" s="204">
        <f t="shared" si="16"/>
        <v>37.2</v>
      </c>
      <c r="J1045" s="204" t="s">
        <v>3387</v>
      </c>
      <c r="K1045" s="204">
        <v>300</v>
      </c>
      <c r="L1045" s="204"/>
      <c r="M1045" s="37" t="s">
        <v>24</v>
      </c>
      <c r="N1045" s="37"/>
      <c r="O1045" s="205"/>
      <c r="P1045" s="205"/>
    </row>
    <row r="1046" s="180" customFormat="1" ht="26" customHeight="1" spans="1:16">
      <c r="A1046" s="37">
        <v>118</v>
      </c>
      <c r="B1046" s="204" t="s">
        <v>2397</v>
      </c>
      <c r="C1046" s="204"/>
      <c r="D1046" s="204" t="s">
        <v>2967</v>
      </c>
      <c r="E1046" s="204" t="s">
        <v>22</v>
      </c>
      <c r="F1046" s="204" t="s">
        <v>27</v>
      </c>
      <c r="G1046" s="204">
        <v>2</v>
      </c>
      <c r="H1046" s="204">
        <v>37</v>
      </c>
      <c r="I1046" s="204">
        <f t="shared" si="16"/>
        <v>74</v>
      </c>
      <c r="J1046" s="204" t="s">
        <v>3387</v>
      </c>
      <c r="K1046" s="204">
        <v>300</v>
      </c>
      <c r="L1046" s="204"/>
      <c r="M1046" s="37" t="s">
        <v>24</v>
      </c>
      <c r="N1046" s="37"/>
      <c r="O1046" s="205"/>
      <c r="P1046" s="205"/>
    </row>
    <row r="1047" s="180" customFormat="1" ht="26" customHeight="1" spans="1:16">
      <c r="A1047" s="37">
        <v>119</v>
      </c>
      <c r="B1047" s="204" t="s">
        <v>612</v>
      </c>
      <c r="C1047" s="204"/>
      <c r="D1047" s="204" t="s">
        <v>2964</v>
      </c>
      <c r="E1047" s="204" t="s">
        <v>22</v>
      </c>
      <c r="F1047" s="204" t="s">
        <v>27</v>
      </c>
      <c r="G1047" s="204">
        <v>20</v>
      </c>
      <c r="H1047" s="204">
        <v>15</v>
      </c>
      <c r="I1047" s="204">
        <f t="shared" si="16"/>
        <v>300</v>
      </c>
      <c r="J1047" s="204" t="s">
        <v>3387</v>
      </c>
      <c r="K1047" s="204">
        <v>300</v>
      </c>
      <c r="L1047" s="204"/>
      <c r="M1047" s="37" t="s">
        <v>24</v>
      </c>
      <c r="N1047" s="37"/>
      <c r="O1047" s="205"/>
      <c r="P1047" s="205"/>
    </row>
    <row r="1048" s="180" customFormat="1" ht="26" customHeight="1" spans="1:16">
      <c r="A1048" s="37">
        <v>120</v>
      </c>
      <c r="B1048" s="204" t="s">
        <v>613</v>
      </c>
      <c r="C1048" s="204"/>
      <c r="D1048" s="204" t="s">
        <v>2964</v>
      </c>
      <c r="E1048" s="204" t="s">
        <v>22</v>
      </c>
      <c r="F1048" s="204" t="s">
        <v>27</v>
      </c>
      <c r="G1048" s="204">
        <v>20</v>
      </c>
      <c r="H1048" s="204">
        <v>15</v>
      </c>
      <c r="I1048" s="204">
        <f t="shared" si="16"/>
        <v>300</v>
      </c>
      <c r="J1048" s="204" t="s">
        <v>3387</v>
      </c>
      <c r="K1048" s="204">
        <v>300</v>
      </c>
      <c r="L1048" s="204"/>
      <c r="M1048" s="37" t="s">
        <v>24</v>
      </c>
      <c r="N1048" s="37"/>
      <c r="O1048" s="205"/>
      <c r="P1048" s="205"/>
    </row>
    <row r="1049" s="180" customFormat="1" ht="26" customHeight="1" spans="1:16">
      <c r="A1049" s="37">
        <v>121</v>
      </c>
      <c r="B1049" s="204" t="s">
        <v>961</v>
      </c>
      <c r="C1049" s="204"/>
      <c r="D1049" s="204" t="s">
        <v>2967</v>
      </c>
      <c r="E1049" s="204" t="s">
        <v>22</v>
      </c>
      <c r="F1049" s="204" t="s">
        <v>27</v>
      </c>
      <c r="G1049" s="204">
        <v>5</v>
      </c>
      <c r="H1049" s="204">
        <v>15</v>
      </c>
      <c r="I1049" s="204">
        <f t="shared" si="16"/>
        <v>75</v>
      </c>
      <c r="J1049" s="204" t="s">
        <v>3387</v>
      </c>
      <c r="K1049" s="204">
        <v>300</v>
      </c>
      <c r="L1049" s="204"/>
      <c r="M1049" s="37" t="s">
        <v>24</v>
      </c>
      <c r="N1049" s="37"/>
      <c r="O1049" s="205"/>
      <c r="P1049" s="205"/>
    </row>
    <row r="1050" s="180" customFormat="1" ht="26" customHeight="1" spans="1:16">
      <c r="A1050" s="37">
        <v>122</v>
      </c>
      <c r="B1050" s="204" t="s">
        <v>4312</v>
      </c>
      <c r="C1050" s="204"/>
      <c r="D1050" s="204" t="s">
        <v>2693</v>
      </c>
      <c r="E1050" s="204" t="s">
        <v>22</v>
      </c>
      <c r="F1050" s="204" t="s">
        <v>27</v>
      </c>
      <c r="G1050" s="204">
        <v>5</v>
      </c>
      <c r="H1050" s="204">
        <v>15.5</v>
      </c>
      <c r="I1050" s="204">
        <f t="shared" si="16"/>
        <v>77.5</v>
      </c>
      <c r="J1050" s="204" t="s">
        <v>3387</v>
      </c>
      <c r="K1050" s="204">
        <v>300</v>
      </c>
      <c r="L1050" s="204"/>
      <c r="M1050" s="37" t="s">
        <v>24</v>
      </c>
      <c r="N1050" s="37"/>
      <c r="O1050" s="205"/>
      <c r="P1050" s="205"/>
    </row>
    <row r="1051" s="180" customFormat="1" ht="26" customHeight="1" spans="1:16">
      <c r="A1051" s="37">
        <v>123</v>
      </c>
      <c r="B1051" s="204" t="s">
        <v>3413</v>
      </c>
      <c r="C1051" s="204"/>
      <c r="D1051" s="204" t="s">
        <v>2967</v>
      </c>
      <c r="E1051" s="204" t="s">
        <v>22</v>
      </c>
      <c r="F1051" s="204" t="s">
        <v>27</v>
      </c>
      <c r="G1051" s="204">
        <v>2</v>
      </c>
      <c r="H1051" s="204">
        <v>15</v>
      </c>
      <c r="I1051" s="204">
        <f t="shared" si="16"/>
        <v>30</v>
      </c>
      <c r="J1051" s="204" t="s">
        <v>3387</v>
      </c>
      <c r="K1051" s="204">
        <v>300</v>
      </c>
      <c r="L1051" s="204"/>
      <c r="M1051" s="37" t="s">
        <v>24</v>
      </c>
      <c r="N1051" s="37"/>
      <c r="O1051" s="205"/>
      <c r="P1051" s="205"/>
    </row>
    <row r="1052" s="180" customFormat="1" ht="26" customHeight="1" spans="1:16">
      <c r="A1052" s="37">
        <v>124</v>
      </c>
      <c r="B1052" s="204" t="s">
        <v>3414</v>
      </c>
      <c r="C1052" s="204"/>
      <c r="D1052" s="204" t="s">
        <v>2967</v>
      </c>
      <c r="E1052" s="204" t="s">
        <v>22</v>
      </c>
      <c r="F1052" s="204" t="s">
        <v>27</v>
      </c>
      <c r="G1052" s="204">
        <v>2</v>
      </c>
      <c r="H1052" s="204">
        <v>30</v>
      </c>
      <c r="I1052" s="204">
        <f t="shared" si="16"/>
        <v>60</v>
      </c>
      <c r="J1052" s="204" t="s">
        <v>3387</v>
      </c>
      <c r="K1052" s="204">
        <v>300</v>
      </c>
      <c r="L1052" s="204"/>
      <c r="M1052" s="37" t="s">
        <v>24</v>
      </c>
      <c r="N1052" s="37"/>
      <c r="O1052" s="205"/>
      <c r="P1052" s="205"/>
    </row>
    <row r="1053" s="180" customFormat="1" ht="26" customHeight="1" spans="1:16">
      <c r="A1053" s="37">
        <v>125</v>
      </c>
      <c r="B1053" s="204" t="s">
        <v>1817</v>
      </c>
      <c r="C1053" s="204"/>
      <c r="D1053" s="204" t="s">
        <v>2967</v>
      </c>
      <c r="E1053" s="204" t="s">
        <v>22</v>
      </c>
      <c r="F1053" s="204" t="s">
        <v>27</v>
      </c>
      <c r="G1053" s="204">
        <v>2</v>
      </c>
      <c r="H1053" s="204">
        <v>12</v>
      </c>
      <c r="I1053" s="204">
        <f t="shared" si="16"/>
        <v>24</v>
      </c>
      <c r="J1053" s="204" t="s">
        <v>3387</v>
      </c>
      <c r="K1053" s="204">
        <v>300</v>
      </c>
      <c r="L1053" s="204"/>
      <c r="M1053" s="37" t="s">
        <v>24</v>
      </c>
      <c r="N1053" s="37"/>
      <c r="O1053" s="205"/>
      <c r="P1053" s="205"/>
    </row>
    <row r="1054" s="180" customFormat="1" ht="26" customHeight="1" spans="1:16">
      <c r="A1054" s="37">
        <v>126</v>
      </c>
      <c r="B1054" s="204" t="s">
        <v>3415</v>
      </c>
      <c r="C1054" s="204"/>
      <c r="D1054" s="204" t="s">
        <v>3416</v>
      </c>
      <c r="E1054" s="204" t="s">
        <v>22</v>
      </c>
      <c r="F1054" s="204" t="s">
        <v>27</v>
      </c>
      <c r="G1054" s="204">
        <v>1</v>
      </c>
      <c r="H1054" s="204">
        <v>35</v>
      </c>
      <c r="I1054" s="204">
        <f t="shared" si="16"/>
        <v>35</v>
      </c>
      <c r="J1054" s="204" t="s">
        <v>3417</v>
      </c>
      <c r="K1054" s="204">
        <v>210</v>
      </c>
      <c r="L1054" s="204"/>
      <c r="M1054" s="37" t="s">
        <v>24</v>
      </c>
      <c r="N1054" s="37"/>
      <c r="O1054" s="205"/>
      <c r="P1054" s="205"/>
    </row>
    <row r="1055" s="180" customFormat="1" ht="26" customHeight="1" spans="1:16">
      <c r="A1055" s="37">
        <v>127</v>
      </c>
      <c r="B1055" s="204" t="s">
        <v>1765</v>
      </c>
      <c r="C1055" s="204"/>
      <c r="D1055" s="204" t="s">
        <v>3418</v>
      </c>
      <c r="E1055" s="204" t="s">
        <v>22</v>
      </c>
      <c r="F1055" s="204" t="s">
        <v>27</v>
      </c>
      <c r="G1055" s="204">
        <v>1</v>
      </c>
      <c r="H1055" s="204">
        <v>450</v>
      </c>
      <c r="I1055" s="204">
        <f t="shared" si="16"/>
        <v>450</v>
      </c>
      <c r="J1055" s="204" t="s">
        <v>3417</v>
      </c>
      <c r="K1055" s="204">
        <v>210</v>
      </c>
      <c r="L1055" s="204"/>
      <c r="M1055" s="37" t="s">
        <v>24</v>
      </c>
      <c r="N1055" s="37"/>
      <c r="O1055" s="205"/>
      <c r="P1055" s="205"/>
    </row>
    <row r="1056" s="180" customFormat="1" ht="26" customHeight="1" spans="1:16">
      <c r="A1056" s="37">
        <v>128</v>
      </c>
      <c r="B1056" s="204" t="s">
        <v>3419</v>
      </c>
      <c r="C1056" s="204"/>
      <c r="D1056" s="204" t="s">
        <v>3420</v>
      </c>
      <c r="E1056" s="204" t="s">
        <v>22</v>
      </c>
      <c r="F1056" s="204" t="s">
        <v>27</v>
      </c>
      <c r="G1056" s="204">
        <v>1</v>
      </c>
      <c r="H1056" s="204">
        <v>350</v>
      </c>
      <c r="I1056" s="204">
        <f t="shared" si="16"/>
        <v>350</v>
      </c>
      <c r="J1056" s="204" t="s">
        <v>3417</v>
      </c>
      <c r="K1056" s="204">
        <v>210</v>
      </c>
      <c r="L1056" s="204"/>
      <c r="M1056" s="37" t="s">
        <v>24</v>
      </c>
      <c r="N1056" s="37"/>
      <c r="O1056" s="205"/>
      <c r="P1056" s="205"/>
    </row>
    <row r="1057" s="180" customFormat="1" ht="26" customHeight="1" spans="1:16">
      <c r="A1057" s="37">
        <v>129</v>
      </c>
      <c r="B1057" s="204" t="s">
        <v>613</v>
      </c>
      <c r="C1057" s="204"/>
      <c r="D1057" s="204" t="s">
        <v>867</v>
      </c>
      <c r="E1057" s="204" t="s">
        <v>22</v>
      </c>
      <c r="F1057" s="204" t="s">
        <v>27</v>
      </c>
      <c r="G1057" s="204">
        <v>30</v>
      </c>
      <c r="H1057" s="204">
        <v>15</v>
      </c>
      <c r="I1057" s="204">
        <f t="shared" ref="I1057:I1120" si="17">G1057*H1057</f>
        <v>450</v>
      </c>
      <c r="J1057" s="204" t="s">
        <v>3417</v>
      </c>
      <c r="K1057" s="204">
        <v>210</v>
      </c>
      <c r="L1057" s="204"/>
      <c r="M1057" s="37" t="s">
        <v>24</v>
      </c>
      <c r="N1057" s="37"/>
      <c r="O1057" s="205"/>
      <c r="P1057" s="205"/>
    </row>
    <row r="1058" s="180" customFormat="1" ht="26" customHeight="1" spans="1:16">
      <c r="A1058" s="37">
        <v>130</v>
      </c>
      <c r="B1058" s="204" t="s">
        <v>612</v>
      </c>
      <c r="C1058" s="204"/>
      <c r="D1058" s="204" t="s">
        <v>867</v>
      </c>
      <c r="E1058" s="204" t="s">
        <v>22</v>
      </c>
      <c r="F1058" s="204" t="s">
        <v>27</v>
      </c>
      <c r="G1058" s="204">
        <v>30</v>
      </c>
      <c r="H1058" s="204">
        <v>15</v>
      </c>
      <c r="I1058" s="204">
        <f t="shared" si="17"/>
        <v>450</v>
      </c>
      <c r="J1058" s="204" t="s">
        <v>3417</v>
      </c>
      <c r="K1058" s="204">
        <v>210</v>
      </c>
      <c r="L1058" s="204"/>
      <c r="M1058" s="37" t="s">
        <v>24</v>
      </c>
      <c r="N1058" s="37"/>
      <c r="O1058" s="205"/>
      <c r="P1058" s="205"/>
    </row>
    <row r="1059" s="180" customFormat="1" ht="26" customHeight="1" spans="1:16">
      <c r="A1059" s="37">
        <v>131</v>
      </c>
      <c r="B1059" s="204" t="s">
        <v>4364</v>
      </c>
      <c r="C1059" s="204"/>
      <c r="D1059" s="204" t="s">
        <v>3418</v>
      </c>
      <c r="E1059" s="204" t="s">
        <v>22</v>
      </c>
      <c r="F1059" s="204" t="s">
        <v>27</v>
      </c>
      <c r="G1059" s="204">
        <v>5</v>
      </c>
      <c r="H1059" s="204">
        <v>37.5</v>
      </c>
      <c r="I1059" s="204">
        <f t="shared" si="17"/>
        <v>187.5</v>
      </c>
      <c r="J1059" s="204" t="s">
        <v>3417</v>
      </c>
      <c r="K1059" s="204">
        <v>210</v>
      </c>
      <c r="L1059" s="204"/>
      <c r="M1059" s="37" t="s">
        <v>24</v>
      </c>
      <c r="N1059" s="37"/>
      <c r="O1059" s="205"/>
      <c r="P1059" s="205"/>
    </row>
    <row r="1060" s="180" customFormat="1" ht="26" customHeight="1" spans="1:16">
      <c r="A1060" s="37">
        <v>132</v>
      </c>
      <c r="B1060" s="204" t="s">
        <v>1817</v>
      </c>
      <c r="C1060" s="204"/>
      <c r="D1060" s="204" t="s">
        <v>3418</v>
      </c>
      <c r="E1060" s="204" t="s">
        <v>22</v>
      </c>
      <c r="F1060" s="204" t="s">
        <v>27</v>
      </c>
      <c r="G1060" s="204">
        <v>1</v>
      </c>
      <c r="H1060" s="204">
        <v>12</v>
      </c>
      <c r="I1060" s="204">
        <f t="shared" si="17"/>
        <v>12</v>
      </c>
      <c r="J1060" s="204" t="s">
        <v>3417</v>
      </c>
      <c r="K1060" s="204">
        <v>210</v>
      </c>
      <c r="L1060" s="204"/>
      <c r="M1060" s="37" t="s">
        <v>24</v>
      </c>
      <c r="N1060" s="37"/>
      <c r="O1060" s="205"/>
      <c r="P1060" s="205"/>
    </row>
    <row r="1061" s="180" customFormat="1" ht="26" customHeight="1" spans="1:16">
      <c r="A1061" s="37">
        <v>133</v>
      </c>
      <c r="B1061" s="204" t="s">
        <v>2390</v>
      </c>
      <c r="C1061" s="204"/>
      <c r="D1061" s="204" t="s">
        <v>3418</v>
      </c>
      <c r="E1061" s="204" t="s">
        <v>22</v>
      </c>
      <c r="F1061" s="204" t="s">
        <v>27</v>
      </c>
      <c r="G1061" s="204">
        <v>1</v>
      </c>
      <c r="H1061" s="204">
        <v>16.7</v>
      </c>
      <c r="I1061" s="204">
        <f t="shared" si="17"/>
        <v>16.7</v>
      </c>
      <c r="J1061" s="204" t="s">
        <v>3417</v>
      </c>
      <c r="K1061" s="204">
        <v>210</v>
      </c>
      <c r="L1061" s="204"/>
      <c r="M1061" s="37" t="s">
        <v>24</v>
      </c>
      <c r="N1061" s="37"/>
      <c r="O1061" s="205"/>
      <c r="P1061" s="205"/>
    </row>
    <row r="1062" s="180" customFormat="1" ht="26" customHeight="1" spans="1:16">
      <c r="A1062" s="37">
        <v>134</v>
      </c>
      <c r="B1062" s="204" t="s">
        <v>4365</v>
      </c>
      <c r="C1062" s="204"/>
      <c r="D1062" s="204" t="s">
        <v>4366</v>
      </c>
      <c r="E1062" s="204" t="s">
        <v>22</v>
      </c>
      <c r="F1062" s="204" t="s">
        <v>27</v>
      </c>
      <c r="G1062" s="204">
        <v>2</v>
      </c>
      <c r="H1062" s="204">
        <v>85</v>
      </c>
      <c r="I1062" s="204">
        <f t="shared" si="17"/>
        <v>170</v>
      </c>
      <c r="J1062" s="204" t="s">
        <v>3417</v>
      </c>
      <c r="K1062" s="204">
        <v>210</v>
      </c>
      <c r="L1062" s="204"/>
      <c r="M1062" s="37" t="s">
        <v>24</v>
      </c>
      <c r="N1062" s="37"/>
      <c r="O1062" s="205"/>
      <c r="P1062" s="205"/>
    </row>
    <row r="1063" s="180" customFormat="1" ht="26" customHeight="1" spans="1:16">
      <c r="A1063" s="37">
        <v>135</v>
      </c>
      <c r="B1063" s="204" t="s">
        <v>4367</v>
      </c>
      <c r="C1063" s="204"/>
      <c r="D1063" s="204" t="s">
        <v>4368</v>
      </c>
      <c r="E1063" s="204" t="s">
        <v>22</v>
      </c>
      <c r="F1063" s="204" t="s">
        <v>27</v>
      </c>
      <c r="G1063" s="204">
        <v>1</v>
      </c>
      <c r="H1063" s="204">
        <v>83</v>
      </c>
      <c r="I1063" s="204">
        <f t="shared" si="17"/>
        <v>83</v>
      </c>
      <c r="J1063" s="204" t="s">
        <v>3417</v>
      </c>
      <c r="K1063" s="204">
        <v>210</v>
      </c>
      <c r="L1063" s="204"/>
      <c r="M1063" s="37" t="s">
        <v>24</v>
      </c>
      <c r="N1063" s="37"/>
      <c r="O1063" s="205"/>
      <c r="P1063" s="205"/>
    </row>
    <row r="1064" s="180" customFormat="1" ht="26" customHeight="1" spans="1:16">
      <c r="A1064" s="37">
        <v>136</v>
      </c>
      <c r="B1064" s="204" t="s">
        <v>4369</v>
      </c>
      <c r="C1064" s="204"/>
      <c r="D1064" s="204" t="s">
        <v>678</v>
      </c>
      <c r="E1064" s="204" t="s">
        <v>22</v>
      </c>
      <c r="F1064" s="204" t="s">
        <v>27</v>
      </c>
      <c r="G1064" s="204">
        <v>1</v>
      </c>
      <c r="H1064" s="204">
        <v>280</v>
      </c>
      <c r="I1064" s="204">
        <f t="shared" si="17"/>
        <v>280</v>
      </c>
      <c r="J1064" s="204" t="s">
        <v>3417</v>
      </c>
      <c r="K1064" s="204">
        <v>210</v>
      </c>
      <c r="L1064" s="204"/>
      <c r="M1064" s="37" t="s">
        <v>24</v>
      </c>
      <c r="N1064" s="37"/>
      <c r="O1064" s="205"/>
      <c r="P1064" s="205"/>
    </row>
    <row r="1065" s="180" customFormat="1" ht="26" customHeight="1" spans="1:16">
      <c r="A1065" s="37">
        <v>137</v>
      </c>
      <c r="B1065" s="204" t="s">
        <v>4370</v>
      </c>
      <c r="C1065" s="204"/>
      <c r="D1065" s="204" t="s">
        <v>4366</v>
      </c>
      <c r="E1065" s="204" t="s">
        <v>22</v>
      </c>
      <c r="F1065" s="204" t="s">
        <v>27</v>
      </c>
      <c r="G1065" s="204">
        <v>1</v>
      </c>
      <c r="H1065" s="204">
        <v>219</v>
      </c>
      <c r="I1065" s="204">
        <f t="shared" si="17"/>
        <v>219</v>
      </c>
      <c r="J1065" s="204" t="s">
        <v>3417</v>
      </c>
      <c r="K1065" s="204">
        <v>210</v>
      </c>
      <c r="L1065" s="204"/>
      <c r="M1065" s="37" t="s">
        <v>24</v>
      </c>
      <c r="N1065" s="37"/>
      <c r="O1065" s="205"/>
      <c r="P1065" s="205"/>
    </row>
    <row r="1066" s="180" customFormat="1" ht="26" customHeight="1" spans="1:16">
      <c r="A1066" s="37">
        <v>138</v>
      </c>
      <c r="B1066" s="204" t="s">
        <v>4371</v>
      </c>
      <c r="C1066" s="204"/>
      <c r="D1066" s="204" t="s">
        <v>4372</v>
      </c>
      <c r="E1066" s="204" t="s">
        <v>22</v>
      </c>
      <c r="F1066" s="204" t="s">
        <v>27</v>
      </c>
      <c r="G1066" s="204">
        <v>1</v>
      </c>
      <c r="H1066" s="204">
        <v>150</v>
      </c>
      <c r="I1066" s="204">
        <f t="shared" si="17"/>
        <v>150</v>
      </c>
      <c r="J1066" s="204" t="s">
        <v>3417</v>
      </c>
      <c r="K1066" s="204">
        <v>210</v>
      </c>
      <c r="L1066" s="204"/>
      <c r="M1066" s="37" t="s">
        <v>24</v>
      </c>
      <c r="N1066" s="37"/>
      <c r="O1066" s="205"/>
      <c r="P1066" s="205"/>
    </row>
    <row r="1067" s="180" customFormat="1" ht="26" customHeight="1" spans="1:16">
      <c r="A1067" s="37">
        <v>139</v>
      </c>
      <c r="B1067" s="204" t="s">
        <v>387</v>
      </c>
      <c r="C1067" s="204"/>
      <c r="D1067" s="204" t="s">
        <v>4373</v>
      </c>
      <c r="E1067" s="204" t="s">
        <v>22</v>
      </c>
      <c r="F1067" s="204" t="s">
        <v>389</v>
      </c>
      <c r="G1067" s="204">
        <v>2</v>
      </c>
      <c r="H1067" s="204">
        <v>150</v>
      </c>
      <c r="I1067" s="204">
        <f t="shared" si="17"/>
        <v>300</v>
      </c>
      <c r="J1067" s="204" t="s">
        <v>3417</v>
      </c>
      <c r="K1067" s="204">
        <v>210</v>
      </c>
      <c r="L1067" s="204"/>
      <c r="M1067" s="37" t="s">
        <v>24</v>
      </c>
      <c r="N1067" s="37"/>
      <c r="O1067" s="205"/>
      <c r="P1067" s="205"/>
    </row>
    <row r="1068" s="180" customFormat="1" ht="26" customHeight="1" spans="1:16">
      <c r="A1068" s="37">
        <v>140</v>
      </c>
      <c r="B1068" s="204" t="s">
        <v>4374</v>
      </c>
      <c r="C1068" s="204"/>
      <c r="D1068" s="204" t="s">
        <v>3253</v>
      </c>
      <c r="E1068" s="204" t="s">
        <v>22</v>
      </c>
      <c r="F1068" s="204" t="s">
        <v>27</v>
      </c>
      <c r="G1068" s="204">
        <v>1</v>
      </c>
      <c r="H1068" s="204">
        <v>287</v>
      </c>
      <c r="I1068" s="204">
        <f t="shared" si="17"/>
        <v>287</v>
      </c>
      <c r="J1068" s="204" t="s">
        <v>3417</v>
      </c>
      <c r="K1068" s="204">
        <v>210</v>
      </c>
      <c r="L1068" s="204"/>
      <c r="M1068" s="37" t="s">
        <v>24</v>
      </c>
      <c r="N1068" s="37"/>
      <c r="O1068" s="205"/>
      <c r="P1068" s="205"/>
    </row>
    <row r="1069" s="180" customFormat="1" ht="26" customHeight="1" spans="1:16">
      <c r="A1069" s="37">
        <v>141</v>
      </c>
      <c r="B1069" s="204" t="s">
        <v>3421</v>
      </c>
      <c r="C1069" s="204"/>
      <c r="D1069" s="204" t="s">
        <v>4375</v>
      </c>
      <c r="E1069" s="204" t="s">
        <v>22</v>
      </c>
      <c r="F1069" s="204" t="s">
        <v>27</v>
      </c>
      <c r="G1069" s="204">
        <v>2</v>
      </c>
      <c r="H1069" s="204">
        <v>120</v>
      </c>
      <c r="I1069" s="204">
        <f t="shared" si="17"/>
        <v>240</v>
      </c>
      <c r="J1069" s="204" t="s">
        <v>3417</v>
      </c>
      <c r="K1069" s="204">
        <v>210</v>
      </c>
      <c r="L1069" s="204"/>
      <c r="M1069" s="37" t="s">
        <v>24</v>
      </c>
      <c r="N1069" s="37"/>
      <c r="O1069" s="205"/>
      <c r="P1069" s="205"/>
    </row>
    <row r="1070" s="180" customFormat="1" ht="26" customHeight="1" spans="1:16">
      <c r="A1070" s="37">
        <v>142</v>
      </c>
      <c r="B1070" s="204" t="s">
        <v>414</v>
      </c>
      <c r="C1070" s="204"/>
      <c r="D1070" s="204" t="s">
        <v>1090</v>
      </c>
      <c r="E1070" s="204" t="s">
        <v>22</v>
      </c>
      <c r="F1070" s="204" t="s">
        <v>27</v>
      </c>
      <c r="G1070" s="204">
        <v>5</v>
      </c>
      <c r="H1070" s="204">
        <v>20</v>
      </c>
      <c r="I1070" s="204">
        <f t="shared" si="17"/>
        <v>100</v>
      </c>
      <c r="J1070" s="204" t="s">
        <v>3417</v>
      </c>
      <c r="K1070" s="204">
        <v>210</v>
      </c>
      <c r="L1070" s="204"/>
      <c r="M1070" s="37" t="s">
        <v>24</v>
      </c>
      <c r="N1070" s="37"/>
      <c r="O1070" s="205"/>
      <c r="P1070" s="205"/>
    </row>
    <row r="1071" s="180" customFormat="1" ht="26" customHeight="1" spans="1:16">
      <c r="A1071" s="37">
        <v>143</v>
      </c>
      <c r="B1071" s="204" t="s">
        <v>4376</v>
      </c>
      <c r="C1071" s="204"/>
      <c r="D1071" s="204" t="s">
        <v>4377</v>
      </c>
      <c r="E1071" s="204" t="s">
        <v>22</v>
      </c>
      <c r="F1071" s="204" t="s">
        <v>353</v>
      </c>
      <c r="G1071" s="204">
        <v>2</v>
      </c>
      <c r="H1071" s="204">
        <v>145</v>
      </c>
      <c r="I1071" s="204">
        <f t="shared" si="17"/>
        <v>290</v>
      </c>
      <c r="J1071" s="204" t="s">
        <v>3417</v>
      </c>
      <c r="K1071" s="204">
        <v>210</v>
      </c>
      <c r="L1071" s="204"/>
      <c r="M1071" s="37" t="s">
        <v>24</v>
      </c>
      <c r="N1071" s="37"/>
      <c r="O1071" s="205"/>
      <c r="P1071" s="205"/>
    </row>
    <row r="1072" s="180" customFormat="1" ht="26" customHeight="1" spans="1:16">
      <c r="A1072" s="37">
        <v>144</v>
      </c>
      <c r="B1072" s="204" t="s">
        <v>4378</v>
      </c>
      <c r="C1072" s="204"/>
      <c r="D1072" s="204" t="s">
        <v>4379</v>
      </c>
      <c r="E1072" s="204" t="s">
        <v>22</v>
      </c>
      <c r="F1072" s="204" t="s">
        <v>27</v>
      </c>
      <c r="G1072" s="204">
        <v>1</v>
      </c>
      <c r="H1072" s="204">
        <v>129</v>
      </c>
      <c r="I1072" s="204">
        <f t="shared" si="17"/>
        <v>129</v>
      </c>
      <c r="J1072" s="204" t="s">
        <v>3417</v>
      </c>
      <c r="K1072" s="204">
        <v>210</v>
      </c>
      <c r="L1072" s="204"/>
      <c r="M1072" s="37" t="s">
        <v>24</v>
      </c>
      <c r="N1072" s="37"/>
      <c r="O1072" s="205"/>
      <c r="P1072" s="205"/>
    </row>
    <row r="1073" s="180" customFormat="1" ht="26" customHeight="1" spans="1:16">
      <c r="A1073" s="37">
        <v>145</v>
      </c>
      <c r="B1073" s="204" t="s">
        <v>163</v>
      </c>
      <c r="C1073" s="204"/>
      <c r="D1073" s="204" t="s">
        <v>3713</v>
      </c>
      <c r="E1073" s="204" t="s">
        <v>22</v>
      </c>
      <c r="F1073" s="204" t="s">
        <v>45</v>
      </c>
      <c r="G1073" s="204">
        <v>10</v>
      </c>
      <c r="H1073" s="204">
        <v>20</v>
      </c>
      <c r="I1073" s="204">
        <f t="shared" si="17"/>
        <v>200</v>
      </c>
      <c r="J1073" s="204" t="s">
        <v>3417</v>
      </c>
      <c r="K1073" s="204">
        <v>210</v>
      </c>
      <c r="L1073" s="204"/>
      <c r="M1073" s="37" t="s">
        <v>24</v>
      </c>
      <c r="N1073" s="37"/>
      <c r="O1073" s="205"/>
      <c r="P1073" s="205"/>
    </row>
    <row r="1074" s="180" customFormat="1" ht="26" customHeight="1" spans="1:16">
      <c r="A1074" s="37">
        <v>146</v>
      </c>
      <c r="B1074" s="204" t="s">
        <v>704</v>
      </c>
      <c r="C1074" s="204"/>
      <c r="D1074" s="204" t="s">
        <v>4380</v>
      </c>
      <c r="E1074" s="204" t="s">
        <v>22</v>
      </c>
      <c r="F1074" s="204" t="s">
        <v>45</v>
      </c>
      <c r="G1074" s="204">
        <v>10</v>
      </c>
      <c r="H1074" s="204">
        <v>12</v>
      </c>
      <c r="I1074" s="204">
        <f t="shared" si="17"/>
        <v>120</v>
      </c>
      <c r="J1074" s="204" t="s">
        <v>3417</v>
      </c>
      <c r="K1074" s="204">
        <v>210</v>
      </c>
      <c r="L1074" s="204"/>
      <c r="M1074" s="37" t="s">
        <v>24</v>
      </c>
      <c r="N1074" s="37"/>
      <c r="O1074" s="205"/>
      <c r="P1074" s="205"/>
    </row>
    <row r="1075" s="180" customFormat="1" ht="26" customHeight="1" spans="1:16">
      <c r="A1075" s="37">
        <v>147</v>
      </c>
      <c r="B1075" s="204" t="s">
        <v>4381</v>
      </c>
      <c r="C1075" s="204"/>
      <c r="D1075" s="204" t="s">
        <v>678</v>
      </c>
      <c r="E1075" s="204" t="s">
        <v>22</v>
      </c>
      <c r="F1075" s="204" t="s">
        <v>27</v>
      </c>
      <c r="G1075" s="204">
        <v>2</v>
      </c>
      <c r="H1075" s="204">
        <v>220</v>
      </c>
      <c r="I1075" s="204">
        <f t="shared" si="17"/>
        <v>440</v>
      </c>
      <c r="J1075" s="204" t="s">
        <v>3353</v>
      </c>
      <c r="K1075" s="204">
        <v>150</v>
      </c>
      <c r="L1075" s="204"/>
      <c r="M1075" s="37" t="s">
        <v>24</v>
      </c>
      <c r="N1075" s="37"/>
      <c r="O1075" s="205"/>
      <c r="P1075" s="205"/>
    </row>
    <row r="1076" s="180" customFormat="1" ht="26" customHeight="1" spans="1:16">
      <c r="A1076" s="37">
        <v>148</v>
      </c>
      <c r="B1076" s="204" t="s">
        <v>4382</v>
      </c>
      <c r="C1076" s="204"/>
      <c r="D1076" s="204" t="s">
        <v>678</v>
      </c>
      <c r="E1076" s="204" t="s">
        <v>22</v>
      </c>
      <c r="F1076" s="204" t="s">
        <v>27</v>
      </c>
      <c r="G1076" s="204">
        <v>2</v>
      </c>
      <c r="H1076" s="204">
        <v>450</v>
      </c>
      <c r="I1076" s="204">
        <f t="shared" si="17"/>
        <v>900</v>
      </c>
      <c r="J1076" s="204" t="s">
        <v>3353</v>
      </c>
      <c r="K1076" s="204">
        <v>150</v>
      </c>
      <c r="L1076" s="204"/>
      <c r="M1076" s="37" t="s">
        <v>24</v>
      </c>
      <c r="N1076" s="37"/>
      <c r="O1076" s="205"/>
      <c r="P1076" s="205"/>
    </row>
    <row r="1077" s="180" customFormat="1" ht="26" customHeight="1" spans="1:16">
      <c r="A1077" s="37">
        <v>149</v>
      </c>
      <c r="B1077" s="204" t="s">
        <v>4383</v>
      </c>
      <c r="C1077" s="204"/>
      <c r="D1077" s="204" t="s">
        <v>678</v>
      </c>
      <c r="E1077" s="204" t="s">
        <v>22</v>
      </c>
      <c r="F1077" s="204" t="s">
        <v>27</v>
      </c>
      <c r="G1077" s="204">
        <v>5</v>
      </c>
      <c r="H1077" s="204">
        <v>10</v>
      </c>
      <c r="I1077" s="204">
        <f t="shared" si="17"/>
        <v>50</v>
      </c>
      <c r="J1077" s="204" t="s">
        <v>3353</v>
      </c>
      <c r="K1077" s="204">
        <v>150</v>
      </c>
      <c r="L1077" s="204"/>
      <c r="M1077" s="37" t="s">
        <v>24</v>
      </c>
      <c r="N1077" s="37"/>
      <c r="O1077" s="205"/>
      <c r="P1077" s="205"/>
    </row>
    <row r="1078" s="180" customFormat="1" ht="26" customHeight="1" spans="1:16">
      <c r="A1078" s="37">
        <v>150</v>
      </c>
      <c r="B1078" s="204" t="s">
        <v>1689</v>
      </c>
      <c r="C1078" s="204"/>
      <c r="D1078" s="204" t="s">
        <v>678</v>
      </c>
      <c r="E1078" s="204" t="s">
        <v>22</v>
      </c>
      <c r="F1078" s="204" t="s">
        <v>27</v>
      </c>
      <c r="G1078" s="204">
        <v>2</v>
      </c>
      <c r="H1078" s="204">
        <v>180</v>
      </c>
      <c r="I1078" s="204">
        <f t="shared" si="17"/>
        <v>360</v>
      </c>
      <c r="J1078" s="204" t="s">
        <v>3353</v>
      </c>
      <c r="K1078" s="204">
        <v>150</v>
      </c>
      <c r="L1078" s="204"/>
      <c r="M1078" s="37" t="s">
        <v>24</v>
      </c>
      <c r="N1078" s="37"/>
      <c r="O1078" s="205"/>
      <c r="P1078" s="205"/>
    </row>
    <row r="1079" s="180" customFormat="1" ht="26" customHeight="1" spans="1:16">
      <c r="A1079" s="37">
        <v>151</v>
      </c>
      <c r="B1079" s="204" t="s">
        <v>4384</v>
      </c>
      <c r="C1079" s="204"/>
      <c r="D1079" s="204" t="s">
        <v>4385</v>
      </c>
      <c r="E1079" s="204" t="s">
        <v>22</v>
      </c>
      <c r="F1079" s="204" t="s">
        <v>23</v>
      </c>
      <c r="G1079" s="204">
        <v>2</v>
      </c>
      <c r="H1079" s="204">
        <v>65</v>
      </c>
      <c r="I1079" s="204">
        <f t="shared" si="17"/>
        <v>130</v>
      </c>
      <c r="J1079" s="204" t="s">
        <v>3353</v>
      </c>
      <c r="K1079" s="204">
        <v>150</v>
      </c>
      <c r="L1079" s="204"/>
      <c r="M1079" s="37" t="s">
        <v>24</v>
      </c>
      <c r="N1079" s="37"/>
      <c r="O1079" s="205"/>
      <c r="P1079" s="205"/>
    </row>
    <row r="1080" s="180" customFormat="1" ht="26" customHeight="1" spans="1:16">
      <c r="A1080" s="37">
        <v>152</v>
      </c>
      <c r="B1080" s="204" t="s">
        <v>4386</v>
      </c>
      <c r="C1080" s="204"/>
      <c r="D1080" s="204" t="s">
        <v>867</v>
      </c>
      <c r="E1080" s="204" t="s">
        <v>22</v>
      </c>
      <c r="F1080" s="204" t="s">
        <v>27</v>
      </c>
      <c r="G1080" s="204">
        <v>10</v>
      </c>
      <c r="H1080" s="204">
        <v>26</v>
      </c>
      <c r="I1080" s="204">
        <f t="shared" si="17"/>
        <v>260</v>
      </c>
      <c r="J1080" s="204" t="s">
        <v>3353</v>
      </c>
      <c r="K1080" s="204">
        <v>150</v>
      </c>
      <c r="L1080" s="204"/>
      <c r="M1080" s="37" t="s">
        <v>24</v>
      </c>
      <c r="N1080" s="37"/>
      <c r="O1080" s="205"/>
      <c r="P1080" s="205"/>
    </row>
    <row r="1081" s="180" customFormat="1" ht="26" customHeight="1" spans="1:16">
      <c r="A1081" s="37">
        <v>153</v>
      </c>
      <c r="B1081" s="204" t="s">
        <v>4387</v>
      </c>
      <c r="C1081" s="204"/>
      <c r="D1081" s="204" t="s">
        <v>3453</v>
      </c>
      <c r="E1081" s="204" t="s">
        <v>22</v>
      </c>
      <c r="F1081" s="204" t="s">
        <v>27</v>
      </c>
      <c r="G1081" s="204">
        <v>20</v>
      </c>
      <c r="H1081" s="204">
        <v>13</v>
      </c>
      <c r="I1081" s="204">
        <f t="shared" si="17"/>
        <v>260</v>
      </c>
      <c r="J1081" s="204" t="s">
        <v>3454</v>
      </c>
      <c r="K1081" s="204">
        <v>210</v>
      </c>
      <c r="L1081" s="204"/>
      <c r="M1081" s="37" t="s">
        <v>24</v>
      </c>
      <c r="N1081" s="37"/>
      <c r="O1081" s="205"/>
      <c r="P1081" s="205"/>
    </row>
    <row r="1082" s="180" customFormat="1" ht="26" customHeight="1" spans="1:16">
      <c r="A1082" s="37">
        <v>154</v>
      </c>
      <c r="B1082" s="204" t="s">
        <v>4388</v>
      </c>
      <c r="C1082" s="204"/>
      <c r="D1082" s="204" t="s">
        <v>3453</v>
      </c>
      <c r="E1082" s="204" t="s">
        <v>22</v>
      </c>
      <c r="F1082" s="204" t="s">
        <v>27</v>
      </c>
      <c r="G1082" s="204">
        <v>3</v>
      </c>
      <c r="H1082" s="204">
        <v>15</v>
      </c>
      <c r="I1082" s="204">
        <f t="shared" si="17"/>
        <v>45</v>
      </c>
      <c r="J1082" s="204" t="s">
        <v>3456</v>
      </c>
      <c r="K1082" s="204">
        <v>210</v>
      </c>
      <c r="L1082" s="204"/>
      <c r="M1082" s="37" t="s">
        <v>24</v>
      </c>
      <c r="N1082" s="37"/>
      <c r="O1082" s="205"/>
      <c r="P1082" s="205"/>
    </row>
    <row r="1083" s="180" customFormat="1" ht="26" customHeight="1" spans="1:16">
      <c r="A1083" s="37">
        <v>155</v>
      </c>
      <c r="B1083" s="204" t="s">
        <v>4389</v>
      </c>
      <c r="C1083" s="204"/>
      <c r="D1083" s="204" t="s">
        <v>3453</v>
      </c>
      <c r="E1083" s="204" t="s">
        <v>22</v>
      </c>
      <c r="F1083" s="204" t="s">
        <v>27</v>
      </c>
      <c r="G1083" s="204">
        <v>5</v>
      </c>
      <c r="H1083" s="204">
        <v>15</v>
      </c>
      <c r="I1083" s="204">
        <f t="shared" si="17"/>
        <v>75</v>
      </c>
      <c r="J1083" s="204" t="s">
        <v>3458</v>
      </c>
      <c r="K1083" s="204">
        <v>210</v>
      </c>
      <c r="L1083" s="204"/>
      <c r="M1083" s="37" t="s">
        <v>24</v>
      </c>
      <c r="N1083" s="37"/>
      <c r="O1083" s="205"/>
      <c r="P1083" s="205"/>
    </row>
    <row r="1084" s="180" customFormat="1" ht="26" customHeight="1" spans="1:16">
      <c r="A1084" s="37">
        <v>156</v>
      </c>
      <c r="B1084" s="204" t="s">
        <v>4390</v>
      </c>
      <c r="C1084" s="204"/>
      <c r="D1084" s="204" t="s">
        <v>3457</v>
      </c>
      <c r="E1084" s="204" t="s">
        <v>22</v>
      </c>
      <c r="F1084" s="204" t="s">
        <v>27</v>
      </c>
      <c r="G1084" s="204">
        <v>5</v>
      </c>
      <c r="H1084" s="204">
        <v>20</v>
      </c>
      <c r="I1084" s="204">
        <f t="shared" si="17"/>
        <v>100</v>
      </c>
      <c r="J1084" s="204" t="s">
        <v>3459</v>
      </c>
      <c r="K1084" s="204">
        <v>210</v>
      </c>
      <c r="L1084" s="204"/>
      <c r="M1084" s="37" t="s">
        <v>24</v>
      </c>
      <c r="N1084" s="37"/>
      <c r="O1084" s="205"/>
      <c r="P1084" s="205"/>
    </row>
    <row r="1085" s="180" customFormat="1" ht="26" customHeight="1" spans="1:16">
      <c r="A1085" s="37">
        <v>157</v>
      </c>
      <c r="B1085" s="204" t="s">
        <v>1491</v>
      </c>
      <c r="C1085" s="204"/>
      <c r="D1085" s="204" t="s">
        <v>375</v>
      </c>
      <c r="E1085" s="204" t="s">
        <v>22</v>
      </c>
      <c r="F1085" s="204" t="s">
        <v>27</v>
      </c>
      <c r="G1085" s="204">
        <v>1</v>
      </c>
      <c r="H1085" s="204">
        <v>144</v>
      </c>
      <c r="I1085" s="204">
        <f t="shared" si="17"/>
        <v>144</v>
      </c>
      <c r="J1085" s="204" t="s">
        <v>3461</v>
      </c>
      <c r="K1085" s="204">
        <v>210</v>
      </c>
      <c r="L1085" s="204"/>
      <c r="M1085" s="37" t="s">
        <v>24</v>
      </c>
      <c r="N1085" s="37"/>
      <c r="O1085" s="205"/>
      <c r="P1085" s="205"/>
    </row>
    <row r="1086" s="180" customFormat="1" ht="26" customHeight="1" spans="1:16">
      <c r="A1086" s="37">
        <v>158</v>
      </c>
      <c r="B1086" s="204" t="s">
        <v>3460</v>
      </c>
      <c r="C1086" s="204"/>
      <c r="D1086" s="204" t="s">
        <v>678</v>
      </c>
      <c r="E1086" s="204" t="s">
        <v>22</v>
      </c>
      <c r="F1086" s="204" t="s">
        <v>27</v>
      </c>
      <c r="G1086" s="204">
        <v>1</v>
      </c>
      <c r="H1086" s="204">
        <v>161</v>
      </c>
      <c r="I1086" s="204">
        <f t="shared" si="17"/>
        <v>161</v>
      </c>
      <c r="J1086" s="204" t="s">
        <v>3463</v>
      </c>
      <c r="K1086" s="204">
        <v>210</v>
      </c>
      <c r="L1086" s="204"/>
      <c r="M1086" s="37" t="s">
        <v>24</v>
      </c>
      <c r="N1086" s="37"/>
      <c r="O1086" s="205"/>
      <c r="P1086" s="205"/>
    </row>
    <row r="1087" s="180" customFormat="1" ht="26" customHeight="1" spans="1:16">
      <c r="A1087" s="37">
        <v>159</v>
      </c>
      <c r="B1087" s="204" t="s">
        <v>3462</v>
      </c>
      <c r="C1087" s="204"/>
      <c r="D1087" s="204" t="s">
        <v>375</v>
      </c>
      <c r="E1087" s="204" t="s">
        <v>22</v>
      </c>
      <c r="F1087" s="204" t="s">
        <v>27</v>
      </c>
      <c r="G1087" s="204">
        <v>1</v>
      </c>
      <c r="H1087" s="204">
        <v>134</v>
      </c>
      <c r="I1087" s="204">
        <f t="shared" si="17"/>
        <v>134</v>
      </c>
      <c r="J1087" s="204" t="s">
        <v>3465</v>
      </c>
      <c r="K1087" s="204">
        <v>210</v>
      </c>
      <c r="L1087" s="204"/>
      <c r="M1087" s="37" t="s">
        <v>24</v>
      </c>
      <c r="N1087" s="37"/>
      <c r="O1087" s="205"/>
      <c r="P1087" s="205"/>
    </row>
    <row r="1088" s="180" customFormat="1" ht="26" customHeight="1" spans="1:16">
      <c r="A1088" s="37">
        <v>160</v>
      </c>
      <c r="B1088" s="204" t="s">
        <v>3464</v>
      </c>
      <c r="C1088" s="204"/>
      <c r="D1088" s="204" t="s">
        <v>678</v>
      </c>
      <c r="E1088" s="204" t="s">
        <v>22</v>
      </c>
      <c r="F1088" s="204" t="s">
        <v>27</v>
      </c>
      <c r="G1088" s="204">
        <v>1</v>
      </c>
      <c r="H1088" s="204">
        <v>42</v>
      </c>
      <c r="I1088" s="204">
        <f t="shared" si="17"/>
        <v>42</v>
      </c>
      <c r="J1088" s="204" t="s">
        <v>3467</v>
      </c>
      <c r="K1088" s="204">
        <v>210</v>
      </c>
      <c r="L1088" s="204"/>
      <c r="M1088" s="37" t="s">
        <v>24</v>
      </c>
      <c r="N1088" s="37"/>
      <c r="O1088" s="205"/>
      <c r="P1088" s="205"/>
    </row>
    <row r="1089" s="180" customFormat="1" ht="26" customHeight="1" spans="1:16">
      <c r="A1089" s="37">
        <v>161</v>
      </c>
      <c r="B1089" s="204" t="s">
        <v>3466</v>
      </c>
      <c r="C1089" s="204"/>
      <c r="D1089" s="204" t="s">
        <v>375</v>
      </c>
      <c r="E1089" s="204" t="s">
        <v>22</v>
      </c>
      <c r="F1089" s="204" t="s">
        <v>27</v>
      </c>
      <c r="G1089" s="204">
        <v>1</v>
      </c>
      <c r="H1089" s="204">
        <v>113</v>
      </c>
      <c r="I1089" s="204">
        <f t="shared" si="17"/>
        <v>113</v>
      </c>
      <c r="J1089" s="204" t="s">
        <v>3468</v>
      </c>
      <c r="K1089" s="204">
        <v>210</v>
      </c>
      <c r="L1089" s="204"/>
      <c r="M1089" s="37" t="s">
        <v>24</v>
      </c>
      <c r="N1089" s="37"/>
      <c r="O1089" s="205"/>
      <c r="P1089" s="205"/>
    </row>
    <row r="1090" s="180" customFormat="1" ht="26" customHeight="1" spans="1:16">
      <c r="A1090" s="37">
        <v>162</v>
      </c>
      <c r="B1090" s="204" t="s">
        <v>1753</v>
      </c>
      <c r="C1090" s="204"/>
      <c r="D1090" s="204" t="s">
        <v>678</v>
      </c>
      <c r="E1090" s="204" t="s">
        <v>22</v>
      </c>
      <c r="F1090" s="204" t="s">
        <v>27</v>
      </c>
      <c r="G1090" s="204">
        <v>1</v>
      </c>
      <c r="H1090" s="204">
        <v>15</v>
      </c>
      <c r="I1090" s="204">
        <f t="shared" si="17"/>
        <v>15</v>
      </c>
      <c r="J1090" s="204" t="s">
        <v>3469</v>
      </c>
      <c r="K1090" s="204">
        <v>210</v>
      </c>
      <c r="L1090" s="204"/>
      <c r="M1090" s="37" t="s">
        <v>24</v>
      </c>
      <c r="N1090" s="37"/>
      <c r="O1090" s="205"/>
      <c r="P1090" s="205"/>
    </row>
    <row r="1091" s="180" customFormat="1" ht="26" customHeight="1" spans="1:16">
      <c r="A1091" s="37">
        <v>163</v>
      </c>
      <c r="B1091" s="204" t="s">
        <v>542</v>
      </c>
      <c r="C1091" s="204"/>
      <c r="D1091" s="204" t="s">
        <v>678</v>
      </c>
      <c r="E1091" s="204" t="s">
        <v>22</v>
      </c>
      <c r="F1091" s="204" t="s">
        <v>27</v>
      </c>
      <c r="G1091" s="204">
        <v>2</v>
      </c>
      <c r="H1091" s="204">
        <v>12</v>
      </c>
      <c r="I1091" s="204">
        <f t="shared" si="17"/>
        <v>24</v>
      </c>
      <c r="J1091" s="204" t="s">
        <v>3471</v>
      </c>
      <c r="K1091" s="204">
        <v>210</v>
      </c>
      <c r="L1091" s="204"/>
      <c r="M1091" s="37" t="s">
        <v>24</v>
      </c>
      <c r="N1091" s="37"/>
      <c r="O1091" s="205"/>
      <c r="P1091" s="205"/>
    </row>
    <row r="1092" s="180" customFormat="1" ht="26" customHeight="1" spans="1:16">
      <c r="A1092" s="37">
        <v>164</v>
      </c>
      <c r="B1092" s="204" t="s">
        <v>4391</v>
      </c>
      <c r="C1092" s="204"/>
      <c r="D1092" s="204" t="s">
        <v>4392</v>
      </c>
      <c r="E1092" s="204" t="s">
        <v>22</v>
      </c>
      <c r="F1092" s="204" t="s">
        <v>27</v>
      </c>
      <c r="G1092" s="204">
        <v>1</v>
      </c>
      <c r="H1092" s="204">
        <v>35</v>
      </c>
      <c r="I1092" s="204">
        <f t="shared" si="17"/>
        <v>35</v>
      </c>
      <c r="J1092" s="204" t="s">
        <v>3472</v>
      </c>
      <c r="K1092" s="204">
        <v>210</v>
      </c>
      <c r="L1092" s="204"/>
      <c r="M1092" s="37" t="s">
        <v>24</v>
      </c>
      <c r="N1092" s="37"/>
      <c r="O1092" s="205"/>
      <c r="P1092" s="205"/>
    </row>
    <row r="1093" s="180" customFormat="1" ht="26" customHeight="1" spans="1:16">
      <c r="A1093" s="37">
        <v>165</v>
      </c>
      <c r="B1093" s="204" t="s">
        <v>1374</v>
      </c>
      <c r="C1093" s="204"/>
      <c r="D1093" s="204" t="s">
        <v>3453</v>
      </c>
      <c r="E1093" s="204" t="s">
        <v>22</v>
      </c>
      <c r="F1093" s="204" t="s">
        <v>27</v>
      </c>
      <c r="G1093" s="204">
        <v>1</v>
      </c>
      <c r="H1093" s="204">
        <v>25</v>
      </c>
      <c r="I1093" s="204">
        <f t="shared" si="17"/>
        <v>25</v>
      </c>
      <c r="J1093" s="204" t="s">
        <v>3474</v>
      </c>
      <c r="K1093" s="204">
        <v>210</v>
      </c>
      <c r="L1093" s="204"/>
      <c r="M1093" s="37" t="s">
        <v>24</v>
      </c>
      <c r="N1093" s="37"/>
      <c r="O1093" s="205"/>
      <c r="P1093" s="205"/>
    </row>
    <row r="1094" s="180" customFormat="1" ht="26" customHeight="1" spans="1:16">
      <c r="A1094" s="37">
        <v>166</v>
      </c>
      <c r="B1094" s="204" t="s">
        <v>3475</v>
      </c>
      <c r="C1094" s="204"/>
      <c r="D1094" s="204" t="s">
        <v>3476</v>
      </c>
      <c r="E1094" s="204" t="s">
        <v>22</v>
      </c>
      <c r="F1094" s="204" t="s">
        <v>45</v>
      </c>
      <c r="G1094" s="204">
        <v>1</v>
      </c>
      <c r="H1094" s="204">
        <v>120</v>
      </c>
      <c r="I1094" s="204">
        <f t="shared" si="17"/>
        <v>120</v>
      </c>
      <c r="J1094" s="204" t="s">
        <v>3477</v>
      </c>
      <c r="K1094" s="204">
        <v>210</v>
      </c>
      <c r="L1094" s="204"/>
      <c r="M1094" s="37" t="s">
        <v>24</v>
      </c>
      <c r="N1094" s="37"/>
      <c r="O1094" s="205"/>
      <c r="P1094" s="205"/>
    </row>
    <row r="1095" s="180" customFormat="1" ht="26" customHeight="1" spans="1:16">
      <c r="A1095" s="37">
        <v>167</v>
      </c>
      <c r="B1095" s="204" t="s">
        <v>3478</v>
      </c>
      <c r="C1095" s="204"/>
      <c r="D1095" s="204" t="s">
        <v>3476</v>
      </c>
      <c r="E1095" s="204" t="s">
        <v>22</v>
      </c>
      <c r="F1095" s="204" t="s">
        <v>45</v>
      </c>
      <c r="G1095" s="204">
        <v>1</v>
      </c>
      <c r="H1095" s="204">
        <v>120</v>
      </c>
      <c r="I1095" s="204">
        <f t="shared" si="17"/>
        <v>120</v>
      </c>
      <c r="J1095" s="204" t="s">
        <v>3479</v>
      </c>
      <c r="K1095" s="204">
        <v>210</v>
      </c>
      <c r="L1095" s="204"/>
      <c r="M1095" s="37" t="s">
        <v>24</v>
      </c>
      <c r="N1095" s="37"/>
      <c r="O1095" s="205"/>
      <c r="P1095" s="205"/>
    </row>
    <row r="1096" s="180" customFormat="1" ht="26" customHeight="1" spans="1:16">
      <c r="A1096" s="37">
        <v>168</v>
      </c>
      <c r="B1096" s="204" t="s">
        <v>130</v>
      </c>
      <c r="C1096" s="204"/>
      <c r="D1096" s="204" t="s">
        <v>3470</v>
      </c>
      <c r="E1096" s="204" t="s">
        <v>22</v>
      </c>
      <c r="F1096" s="204" t="s">
        <v>27</v>
      </c>
      <c r="G1096" s="204">
        <v>1</v>
      </c>
      <c r="H1096" s="204">
        <v>15</v>
      </c>
      <c r="I1096" s="204">
        <f t="shared" si="17"/>
        <v>15</v>
      </c>
      <c r="J1096" s="204" t="s">
        <v>3481</v>
      </c>
      <c r="K1096" s="204">
        <v>210</v>
      </c>
      <c r="L1096" s="204"/>
      <c r="M1096" s="37" t="s">
        <v>24</v>
      </c>
      <c r="N1096" s="37"/>
      <c r="O1096" s="205"/>
      <c r="P1096" s="205"/>
    </row>
    <row r="1097" s="180" customFormat="1" ht="26" customHeight="1" spans="1:16">
      <c r="A1097" s="37">
        <v>169</v>
      </c>
      <c r="B1097" s="204" t="s">
        <v>2656</v>
      </c>
      <c r="C1097" s="204"/>
      <c r="D1097" s="204" t="s">
        <v>3453</v>
      </c>
      <c r="E1097" s="204" t="s">
        <v>22</v>
      </c>
      <c r="F1097" s="204" t="s">
        <v>27</v>
      </c>
      <c r="G1097" s="204">
        <v>1</v>
      </c>
      <c r="H1097" s="204">
        <v>13</v>
      </c>
      <c r="I1097" s="204">
        <f t="shared" si="17"/>
        <v>13</v>
      </c>
      <c r="J1097" s="204" t="s">
        <v>4158</v>
      </c>
      <c r="K1097" s="204">
        <v>210</v>
      </c>
      <c r="L1097" s="204"/>
      <c r="M1097" s="37" t="s">
        <v>24</v>
      </c>
      <c r="N1097" s="37"/>
      <c r="O1097" s="205"/>
      <c r="P1097" s="205"/>
    </row>
    <row r="1098" s="180" customFormat="1" ht="26" customHeight="1" spans="1:16">
      <c r="A1098" s="37">
        <v>170</v>
      </c>
      <c r="B1098" s="204" t="s">
        <v>4393</v>
      </c>
      <c r="C1098" s="204"/>
      <c r="D1098" s="204" t="s">
        <v>98</v>
      </c>
      <c r="E1098" s="204" t="s">
        <v>22</v>
      </c>
      <c r="F1098" s="204" t="s">
        <v>27</v>
      </c>
      <c r="G1098" s="204">
        <v>2</v>
      </c>
      <c r="H1098" s="204">
        <v>180</v>
      </c>
      <c r="I1098" s="204">
        <f t="shared" si="17"/>
        <v>360</v>
      </c>
      <c r="J1098" s="204" t="s">
        <v>4160</v>
      </c>
      <c r="K1098" s="204">
        <v>210</v>
      </c>
      <c r="L1098" s="204"/>
      <c r="M1098" s="37" t="s">
        <v>24</v>
      </c>
      <c r="N1098" s="37"/>
      <c r="O1098" s="205"/>
      <c r="P1098" s="205"/>
    </row>
    <row r="1099" s="180" customFormat="1" ht="26" customHeight="1" spans="1:16">
      <c r="A1099" s="37">
        <v>171</v>
      </c>
      <c r="B1099" s="204" t="s">
        <v>4394</v>
      </c>
      <c r="C1099" s="204"/>
      <c r="D1099" s="204" t="s">
        <v>98</v>
      </c>
      <c r="E1099" s="204" t="s">
        <v>22</v>
      </c>
      <c r="F1099" s="204" t="s">
        <v>27</v>
      </c>
      <c r="G1099" s="204">
        <v>1</v>
      </c>
      <c r="H1099" s="204">
        <v>350</v>
      </c>
      <c r="I1099" s="204">
        <f t="shared" si="17"/>
        <v>350</v>
      </c>
      <c r="J1099" s="204" t="s">
        <v>4395</v>
      </c>
      <c r="K1099" s="204">
        <v>210</v>
      </c>
      <c r="L1099" s="204"/>
      <c r="M1099" s="37" t="s">
        <v>24</v>
      </c>
      <c r="N1099" s="37"/>
      <c r="O1099" s="205"/>
      <c r="P1099" s="205"/>
    </row>
    <row r="1100" s="180" customFormat="1" ht="26" customHeight="1" spans="1:16">
      <c r="A1100" s="37">
        <v>172</v>
      </c>
      <c r="B1100" s="204" t="s">
        <v>3473</v>
      </c>
      <c r="C1100" s="204"/>
      <c r="D1100" s="204" t="s">
        <v>3453</v>
      </c>
      <c r="E1100" s="204" t="s">
        <v>22</v>
      </c>
      <c r="F1100" s="204" t="s">
        <v>27</v>
      </c>
      <c r="G1100" s="204">
        <v>2</v>
      </c>
      <c r="H1100" s="204">
        <v>25</v>
      </c>
      <c r="I1100" s="204">
        <f t="shared" si="17"/>
        <v>50</v>
      </c>
      <c r="J1100" s="204" t="s">
        <v>4396</v>
      </c>
      <c r="K1100" s="204">
        <v>210</v>
      </c>
      <c r="L1100" s="204"/>
      <c r="M1100" s="37" t="s">
        <v>24</v>
      </c>
      <c r="N1100" s="37"/>
      <c r="O1100" s="205"/>
      <c r="P1100" s="205"/>
    </row>
    <row r="1101" s="180" customFormat="1" ht="26" customHeight="1" spans="1:16">
      <c r="A1101" s="37">
        <v>173</v>
      </c>
      <c r="B1101" s="204" t="s">
        <v>3480</v>
      </c>
      <c r="C1101" s="204"/>
      <c r="D1101" s="204" t="s">
        <v>4397</v>
      </c>
      <c r="E1101" s="204" t="s">
        <v>22</v>
      </c>
      <c r="F1101" s="204" t="s">
        <v>27</v>
      </c>
      <c r="G1101" s="204">
        <v>1</v>
      </c>
      <c r="H1101" s="204">
        <v>35</v>
      </c>
      <c r="I1101" s="204">
        <f t="shared" si="17"/>
        <v>35</v>
      </c>
      <c r="J1101" s="204" t="s">
        <v>4398</v>
      </c>
      <c r="K1101" s="204">
        <v>210</v>
      </c>
      <c r="L1101" s="204"/>
      <c r="M1101" s="37" t="s">
        <v>24</v>
      </c>
      <c r="N1101" s="37"/>
      <c r="O1101" s="205"/>
      <c r="P1101" s="205"/>
    </row>
    <row r="1102" s="180" customFormat="1" ht="26" customHeight="1" spans="1:16">
      <c r="A1102" s="37">
        <v>174</v>
      </c>
      <c r="B1102" s="204" t="s">
        <v>3380</v>
      </c>
      <c r="C1102" s="204"/>
      <c r="D1102" s="204" t="s">
        <v>3381</v>
      </c>
      <c r="E1102" s="204" t="s">
        <v>22</v>
      </c>
      <c r="F1102" s="204" t="s">
        <v>27</v>
      </c>
      <c r="G1102" s="204">
        <v>5</v>
      </c>
      <c r="H1102" s="204">
        <v>6</v>
      </c>
      <c r="I1102" s="204">
        <f t="shared" si="17"/>
        <v>30</v>
      </c>
      <c r="J1102" s="204" t="s">
        <v>4399</v>
      </c>
      <c r="K1102" s="204">
        <v>150</v>
      </c>
      <c r="L1102" s="204"/>
      <c r="M1102" s="37" t="s">
        <v>24</v>
      </c>
      <c r="N1102" s="37"/>
      <c r="O1102" s="205"/>
      <c r="P1102" s="205"/>
    </row>
    <row r="1103" s="180" customFormat="1" ht="26" customHeight="1" spans="1:16">
      <c r="A1103" s="37">
        <v>175</v>
      </c>
      <c r="B1103" s="204" t="s">
        <v>4400</v>
      </c>
      <c r="C1103" s="204"/>
      <c r="D1103" s="204" t="s">
        <v>4308</v>
      </c>
      <c r="E1103" s="204" t="s">
        <v>22</v>
      </c>
      <c r="F1103" s="204" t="s">
        <v>45</v>
      </c>
      <c r="G1103" s="204">
        <v>1</v>
      </c>
      <c r="H1103" s="204">
        <v>150</v>
      </c>
      <c r="I1103" s="204">
        <f t="shared" si="17"/>
        <v>150</v>
      </c>
      <c r="J1103" s="204" t="s">
        <v>4401</v>
      </c>
      <c r="K1103" s="204">
        <v>150</v>
      </c>
      <c r="L1103" s="204"/>
      <c r="M1103" s="37" t="s">
        <v>24</v>
      </c>
      <c r="N1103" s="37"/>
      <c r="O1103" s="205"/>
      <c r="P1103" s="205"/>
    </row>
    <row r="1104" s="180" customFormat="1" ht="26" customHeight="1" spans="1:16">
      <c r="A1104" s="37">
        <v>176</v>
      </c>
      <c r="B1104" s="204" t="s">
        <v>4402</v>
      </c>
      <c r="C1104" s="204"/>
      <c r="D1104" s="204" t="s">
        <v>4308</v>
      </c>
      <c r="E1104" s="204" t="s">
        <v>22</v>
      </c>
      <c r="F1104" s="204" t="s">
        <v>45</v>
      </c>
      <c r="G1104" s="204">
        <v>1</v>
      </c>
      <c r="H1104" s="204">
        <v>150</v>
      </c>
      <c r="I1104" s="204">
        <f t="shared" si="17"/>
        <v>150</v>
      </c>
      <c r="J1104" s="204" t="s">
        <v>4403</v>
      </c>
      <c r="K1104" s="204">
        <v>150</v>
      </c>
      <c r="L1104" s="204"/>
      <c r="M1104" s="37" t="s">
        <v>24</v>
      </c>
      <c r="N1104" s="37"/>
      <c r="O1104" s="205"/>
      <c r="P1104" s="205"/>
    </row>
    <row r="1105" s="180" customFormat="1" ht="26" customHeight="1" spans="1:16">
      <c r="A1105" s="37">
        <v>177</v>
      </c>
      <c r="B1105" s="204" t="s">
        <v>4404</v>
      </c>
      <c r="C1105" s="204"/>
      <c r="D1105" s="204" t="s">
        <v>4405</v>
      </c>
      <c r="E1105" s="204" t="s">
        <v>22</v>
      </c>
      <c r="F1105" s="204" t="s">
        <v>45</v>
      </c>
      <c r="G1105" s="204">
        <v>1</v>
      </c>
      <c r="H1105" s="204">
        <v>120</v>
      </c>
      <c r="I1105" s="204">
        <f t="shared" si="17"/>
        <v>120</v>
      </c>
      <c r="J1105" s="204" t="s">
        <v>4406</v>
      </c>
      <c r="K1105" s="204">
        <v>150</v>
      </c>
      <c r="L1105" s="204"/>
      <c r="M1105" s="37" t="s">
        <v>24</v>
      </c>
      <c r="N1105" s="37"/>
      <c r="O1105" s="205"/>
      <c r="P1105" s="205"/>
    </row>
    <row r="1106" s="180" customFormat="1" ht="26" customHeight="1" spans="1:16">
      <c r="A1106" s="37">
        <v>178</v>
      </c>
      <c r="B1106" s="204" t="s">
        <v>4407</v>
      </c>
      <c r="C1106" s="204"/>
      <c r="D1106" s="204" t="s">
        <v>4308</v>
      </c>
      <c r="E1106" s="204" t="s">
        <v>22</v>
      </c>
      <c r="F1106" s="204" t="s">
        <v>45</v>
      </c>
      <c r="G1106" s="204">
        <v>1</v>
      </c>
      <c r="H1106" s="204">
        <v>180</v>
      </c>
      <c r="I1106" s="204">
        <f t="shared" si="17"/>
        <v>180</v>
      </c>
      <c r="J1106" s="204" t="s">
        <v>4408</v>
      </c>
      <c r="K1106" s="204">
        <v>150</v>
      </c>
      <c r="L1106" s="204"/>
      <c r="M1106" s="37" t="s">
        <v>24</v>
      </c>
      <c r="N1106" s="37"/>
      <c r="O1106" s="205"/>
      <c r="P1106" s="205"/>
    </row>
    <row r="1107" s="180" customFormat="1" ht="26" customHeight="1" spans="1:16">
      <c r="A1107" s="37">
        <v>179</v>
      </c>
      <c r="B1107" s="204" t="s">
        <v>4409</v>
      </c>
      <c r="C1107" s="204"/>
      <c r="D1107" s="204" t="s">
        <v>2964</v>
      </c>
      <c r="E1107" s="204" t="s">
        <v>22</v>
      </c>
      <c r="F1107" s="204" t="s">
        <v>27</v>
      </c>
      <c r="G1107" s="204">
        <v>1</v>
      </c>
      <c r="H1107" s="204">
        <v>95</v>
      </c>
      <c r="I1107" s="204">
        <f t="shared" si="17"/>
        <v>95</v>
      </c>
      <c r="J1107" s="204" t="s">
        <v>4410</v>
      </c>
      <c r="K1107" s="204">
        <v>150</v>
      </c>
      <c r="L1107" s="204"/>
      <c r="M1107" s="37" t="s">
        <v>24</v>
      </c>
      <c r="N1107" s="37"/>
      <c r="O1107" s="205"/>
      <c r="P1107" s="205"/>
    </row>
    <row r="1108" s="180" customFormat="1" ht="26" customHeight="1" spans="1:16">
      <c r="A1108" s="37">
        <v>180</v>
      </c>
      <c r="B1108" s="204" t="s">
        <v>612</v>
      </c>
      <c r="C1108" s="204"/>
      <c r="D1108" s="204" t="s">
        <v>867</v>
      </c>
      <c r="E1108" s="204" t="s">
        <v>22</v>
      </c>
      <c r="F1108" s="204" t="s">
        <v>27</v>
      </c>
      <c r="G1108" s="204">
        <v>8</v>
      </c>
      <c r="H1108" s="204">
        <v>15</v>
      </c>
      <c r="I1108" s="204">
        <f t="shared" si="17"/>
        <v>120</v>
      </c>
      <c r="J1108" s="204" t="s">
        <v>4411</v>
      </c>
      <c r="K1108" s="204">
        <v>106</v>
      </c>
      <c r="L1108" s="204"/>
      <c r="M1108" s="37" t="s">
        <v>24</v>
      </c>
      <c r="N1108" s="37"/>
      <c r="O1108" s="205"/>
      <c r="P1108" s="205"/>
    </row>
    <row r="1109" s="180" customFormat="1" ht="26" customHeight="1" spans="1:16">
      <c r="A1109" s="37">
        <v>181</v>
      </c>
      <c r="B1109" s="204" t="s">
        <v>4412</v>
      </c>
      <c r="C1109" s="204"/>
      <c r="D1109" s="204" t="s">
        <v>3335</v>
      </c>
      <c r="E1109" s="204" t="s">
        <v>22</v>
      </c>
      <c r="F1109" s="204" t="s">
        <v>27</v>
      </c>
      <c r="G1109" s="204">
        <v>1</v>
      </c>
      <c r="H1109" s="204">
        <v>45</v>
      </c>
      <c r="I1109" s="204">
        <f t="shared" si="17"/>
        <v>45</v>
      </c>
      <c r="J1109" s="204" t="s">
        <v>4411</v>
      </c>
      <c r="K1109" s="204">
        <v>106</v>
      </c>
      <c r="L1109" s="204"/>
      <c r="M1109" s="37" t="s">
        <v>24</v>
      </c>
      <c r="N1109" s="37"/>
      <c r="O1109" s="205"/>
      <c r="P1109" s="205"/>
    </row>
    <row r="1110" s="180" customFormat="1" ht="26" customHeight="1" spans="1:16">
      <c r="A1110" s="37">
        <v>182</v>
      </c>
      <c r="B1110" s="204" t="s">
        <v>36</v>
      </c>
      <c r="C1110" s="204"/>
      <c r="D1110" s="204" t="s">
        <v>4413</v>
      </c>
      <c r="E1110" s="204" t="s">
        <v>22</v>
      </c>
      <c r="F1110" s="204" t="s">
        <v>27</v>
      </c>
      <c r="G1110" s="204">
        <v>3</v>
      </c>
      <c r="H1110" s="204">
        <v>26</v>
      </c>
      <c r="I1110" s="204">
        <f t="shared" si="17"/>
        <v>78</v>
      </c>
      <c r="J1110" s="204" t="s">
        <v>4411</v>
      </c>
      <c r="K1110" s="204">
        <v>106</v>
      </c>
      <c r="L1110" s="204"/>
      <c r="M1110" s="37" t="s">
        <v>24</v>
      </c>
      <c r="N1110" s="37"/>
      <c r="O1110" s="205"/>
      <c r="P1110" s="205"/>
    </row>
    <row r="1111" s="180" customFormat="1" ht="26" customHeight="1" spans="1:16">
      <c r="A1111" s="37">
        <v>183</v>
      </c>
      <c r="B1111" s="204" t="s">
        <v>4414</v>
      </c>
      <c r="C1111" s="204"/>
      <c r="D1111" s="204" t="s">
        <v>4415</v>
      </c>
      <c r="E1111" s="204" t="s">
        <v>22</v>
      </c>
      <c r="F1111" s="204" t="s">
        <v>27</v>
      </c>
      <c r="G1111" s="204">
        <v>2</v>
      </c>
      <c r="H1111" s="204">
        <v>41</v>
      </c>
      <c r="I1111" s="204">
        <f t="shared" si="17"/>
        <v>82</v>
      </c>
      <c r="J1111" s="204" t="s">
        <v>4411</v>
      </c>
      <c r="K1111" s="204">
        <v>106</v>
      </c>
      <c r="L1111" s="204"/>
      <c r="M1111" s="37" t="s">
        <v>24</v>
      </c>
      <c r="N1111" s="37"/>
      <c r="O1111" s="205"/>
      <c r="P1111" s="205"/>
    </row>
    <row r="1112" s="180" customFormat="1" ht="26" customHeight="1" spans="1:16">
      <c r="A1112" s="37">
        <v>184</v>
      </c>
      <c r="B1112" s="204" t="s">
        <v>3155</v>
      </c>
      <c r="C1112" s="204"/>
      <c r="D1112" s="204" t="s">
        <v>3156</v>
      </c>
      <c r="E1112" s="204" t="s">
        <v>22</v>
      </c>
      <c r="F1112" s="204" t="s">
        <v>27</v>
      </c>
      <c r="G1112" s="204">
        <v>1</v>
      </c>
      <c r="H1112" s="204">
        <v>300</v>
      </c>
      <c r="I1112" s="204">
        <f t="shared" si="17"/>
        <v>300</v>
      </c>
      <c r="J1112" s="204" t="s">
        <v>4411</v>
      </c>
      <c r="K1112" s="204">
        <v>106</v>
      </c>
      <c r="L1112" s="204"/>
      <c r="M1112" s="37" t="s">
        <v>24</v>
      </c>
      <c r="N1112" s="37"/>
      <c r="O1112" s="205"/>
      <c r="P1112" s="205"/>
    </row>
    <row r="1113" s="180" customFormat="1" ht="26" customHeight="1" spans="1:16">
      <c r="A1113" s="37">
        <v>185</v>
      </c>
      <c r="B1113" s="204" t="s">
        <v>1374</v>
      </c>
      <c r="C1113" s="204"/>
      <c r="D1113" s="204" t="s">
        <v>2964</v>
      </c>
      <c r="E1113" s="204" t="s">
        <v>22</v>
      </c>
      <c r="F1113" s="204" t="s">
        <v>27</v>
      </c>
      <c r="G1113" s="204">
        <v>1</v>
      </c>
      <c r="H1113" s="204">
        <v>25</v>
      </c>
      <c r="I1113" s="204">
        <f t="shared" si="17"/>
        <v>25</v>
      </c>
      <c r="J1113" s="204" t="s">
        <v>4411</v>
      </c>
      <c r="K1113" s="204">
        <v>106</v>
      </c>
      <c r="L1113" s="204"/>
      <c r="M1113" s="37" t="s">
        <v>24</v>
      </c>
      <c r="N1113" s="37"/>
      <c r="O1113" s="205"/>
      <c r="P1113" s="205"/>
    </row>
    <row r="1114" s="180" customFormat="1" ht="26" customHeight="1" spans="1:16">
      <c r="A1114" s="37">
        <v>186</v>
      </c>
      <c r="B1114" s="204" t="s">
        <v>4416</v>
      </c>
      <c r="C1114" s="204"/>
      <c r="D1114" s="204" t="s">
        <v>4417</v>
      </c>
      <c r="E1114" s="204" t="s">
        <v>22</v>
      </c>
      <c r="F1114" s="204" t="s">
        <v>27</v>
      </c>
      <c r="G1114" s="204">
        <v>2</v>
      </c>
      <c r="H1114" s="204">
        <v>31</v>
      </c>
      <c r="I1114" s="204">
        <f t="shared" si="17"/>
        <v>62</v>
      </c>
      <c r="J1114" s="204" t="s">
        <v>4411</v>
      </c>
      <c r="K1114" s="204">
        <v>106</v>
      </c>
      <c r="L1114" s="204"/>
      <c r="M1114" s="37" t="s">
        <v>24</v>
      </c>
      <c r="N1114" s="37"/>
      <c r="O1114" s="205"/>
      <c r="P1114" s="205"/>
    </row>
    <row r="1115" s="180" customFormat="1" ht="26" customHeight="1" spans="1:16">
      <c r="A1115" s="37">
        <v>187</v>
      </c>
      <c r="B1115" s="204" t="s">
        <v>4418</v>
      </c>
      <c r="C1115" s="204"/>
      <c r="D1115" s="204" t="s">
        <v>4419</v>
      </c>
      <c r="E1115" s="204" t="s">
        <v>22</v>
      </c>
      <c r="F1115" s="204" t="s">
        <v>23</v>
      </c>
      <c r="G1115" s="204">
        <v>2</v>
      </c>
      <c r="H1115" s="204">
        <v>18</v>
      </c>
      <c r="I1115" s="204">
        <f t="shared" si="17"/>
        <v>36</v>
      </c>
      <c r="J1115" s="204" t="s">
        <v>3486</v>
      </c>
      <c r="K1115" s="204">
        <v>52</v>
      </c>
      <c r="L1115" s="204"/>
      <c r="M1115" s="37" t="s">
        <v>24</v>
      </c>
      <c r="N1115" s="37"/>
      <c r="O1115" s="205"/>
      <c r="P1115" s="205"/>
    </row>
    <row r="1116" s="180" customFormat="1" ht="26" customHeight="1" spans="1:16">
      <c r="A1116" s="37">
        <v>188</v>
      </c>
      <c r="B1116" s="204" t="s">
        <v>4420</v>
      </c>
      <c r="C1116" s="204"/>
      <c r="D1116" s="204" t="s">
        <v>4421</v>
      </c>
      <c r="E1116" s="204" t="s">
        <v>22</v>
      </c>
      <c r="F1116" s="204" t="s">
        <v>27</v>
      </c>
      <c r="G1116" s="204">
        <v>2</v>
      </c>
      <c r="H1116" s="204">
        <v>16</v>
      </c>
      <c r="I1116" s="204">
        <f t="shared" si="17"/>
        <v>32</v>
      </c>
      <c r="J1116" s="204" t="s">
        <v>3486</v>
      </c>
      <c r="K1116" s="204">
        <v>52</v>
      </c>
      <c r="L1116" s="204"/>
      <c r="M1116" s="37" t="s">
        <v>24</v>
      </c>
      <c r="N1116" s="37"/>
      <c r="O1116" s="205"/>
      <c r="P1116" s="205"/>
    </row>
    <row r="1117" s="180" customFormat="1" ht="26" customHeight="1" spans="1:16">
      <c r="A1117" s="37">
        <v>189</v>
      </c>
      <c r="B1117" s="204" t="s">
        <v>4422</v>
      </c>
      <c r="C1117" s="204"/>
      <c r="D1117" s="204" t="s">
        <v>4423</v>
      </c>
      <c r="E1117" s="204" t="s">
        <v>22</v>
      </c>
      <c r="F1117" s="204" t="s">
        <v>23</v>
      </c>
      <c r="G1117" s="204">
        <v>4</v>
      </c>
      <c r="H1117" s="204">
        <v>10</v>
      </c>
      <c r="I1117" s="204">
        <f t="shared" si="17"/>
        <v>40</v>
      </c>
      <c r="J1117" s="204" t="s">
        <v>3486</v>
      </c>
      <c r="K1117" s="204">
        <v>52</v>
      </c>
      <c r="L1117" s="204"/>
      <c r="M1117" s="37" t="s">
        <v>24</v>
      </c>
      <c r="N1117" s="37"/>
      <c r="O1117" s="205"/>
      <c r="P1117" s="205"/>
    </row>
    <row r="1118" s="180" customFormat="1" ht="26" customHeight="1" spans="1:16">
      <c r="A1118" s="37">
        <v>190</v>
      </c>
      <c r="B1118" s="204" t="s">
        <v>4424</v>
      </c>
      <c r="C1118" s="204"/>
      <c r="D1118" s="204" t="s">
        <v>4425</v>
      </c>
      <c r="E1118" s="204" t="s">
        <v>22</v>
      </c>
      <c r="F1118" s="204" t="s">
        <v>23</v>
      </c>
      <c r="G1118" s="204">
        <v>3</v>
      </c>
      <c r="H1118" s="204">
        <v>15</v>
      </c>
      <c r="I1118" s="204">
        <f t="shared" si="17"/>
        <v>45</v>
      </c>
      <c r="J1118" s="204" t="s">
        <v>3486</v>
      </c>
      <c r="K1118" s="204">
        <v>52</v>
      </c>
      <c r="L1118" s="204"/>
      <c r="M1118" s="37" t="s">
        <v>24</v>
      </c>
      <c r="N1118" s="37"/>
      <c r="O1118" s="205"/>
      <c r="P1118" s="205"/>
    </row>
    <row r="1119" s="180" customFormat="1" ht="26" customHeight="1" spans="1:16">
      <c r="A1119" s="37">
        <v>191</v>
      </c>
      <c r="B1119" s="204" t="s">
        <v>4426</v>
      </c>
      <c r="C1119" s="204"/>
      <c r="D1119" s="204" t="s">
        <v>4427</v>
      </c>
      <c r="E1119" s="204" t="s">
        <v>22</v>
      </c>
      <c r="F1119" s="204" t="s">
        <v>23</v>
      </c>
      <c r="G1119" s="204">
        <v>1</v>
      </c>
      <c r="H1119" s="204">
        <v>20</v>
      </c>
      <c r="I1119" s="204">
        <f t="shared" si="17"/>
        <v>20</v>
      </c>
      <c r="J1119" s="204" t="s">
        <v>3486</v>
      </c>
      <c r="K1119" s="204">
        <v>52</v>
      </c>
      <c r="L1119" s="204"/>
      <c r="M1119" s="37" t="s">
        <v>24</v>
      </c>
      <c r="N1119" s="37"/>
      <c r="O1119" s="205"/>
      <c r="P1119" s="205"/>
    </row>
    <row r="1120" s="180" customFormat="1" ht="26" customHeight="1" spans="1:16">
      <c r="A1120" s="37">
        <v>192</v>
      </c>
      <c r="B1120" s="204" t="s">
        <v>542</v>
      </c>
      <c r="C1120" s="204"/>
      <c r="D1120" s="204" t="s">
        <v>4421</v>
      </c>
      <c r="E1120" s="204" t="s">
        <v>22</v>
      </c>
      <c r="F1120" s="204" t="s">
        <v>27</v>
      </c>
      <c r="G1120" s="204">
        <v>1</v>
      </c>
      <c r="H1120" s="204">
        <v>16</v>
      </c>
      <c r="I1120" s="204">
        <f t="shared" si="17"/>
        <v>16</v>
      </c>
      <c r="J1120" s="204" t="s">
        <v>3486</v>
      </c>
      <c r="K1120" s="204">
        <v>52</v>
      </c>
      <c r="L1120" s="204"/>
      <c r="M1120" s="37" t="s">
        <v>24</v>
      </c>
      <c r="N1120" s="37"/>
      <c r="O1120" s="205"/>
      <c r="P1120" s="205"/>
    </row>
    <row r="1121" s="180" customFormat="1" ht="26" customHeight="1" spans="1:16">
      <c r="A1121" s="37">
        <v>193</v>
      </c>
      <c r="B1121" s="204" t="s">
        <v>4428</v>
      </c>
      <c r="C1121" s="204"/>
      <c r="D1121" s="204" t="s">
        <v>4429</v>
      </c>
      <c r="E1121" s="204" t="s">
        <v>22</v>
      </c>
      <c r="F1121" s="204" t="s">
        <v>27</v>
      </c>
      <c r="G1121" s="204">
        <v>1</v>
      </c>
      <c r="H1121" s="204">
        <v>31</v>
      </c>
      <c r="I1121" s="204">
        <f t="shared" ref="I1121:I1184" si="18">G1121*H1121</f>
        <v>31</v>
      </c>
      <c r="J1121" s="204" t="s">
        <v>3486</v>
      </c>
      <c r="K1121" s="204">
        <v>52</v>
      </c>
      <c r="L1121" s="204"/>
      <c r="M1121" s="37" t="s">
        <v>24</v>
      </c>
      <c r="N1121" s="37"/>
      <c r="O1121" s="205"/>
      <c r="P1121" s="205"/>
    </row>
    <row r="1122" s="180" customFormat="1" ht="26" customHeight="1" spans="1:16">
      <c r="A1122" s="37">
        <v>194</v>
      </c>
      <c r="B1122" s="204" t="s">
        <v>3157</v>
      </c>
      <c r="C1122" s="204"/>
      <c r="D1122" s="204" t="s">
        <v>4421</v>
      </c>
      <c r="E1122" s="204" t="s">
        <v>22</v>
      </c>
      <c r="F1122" s="204" t="s">
        <v>27</v>
      </c>
      <c r="G1122" s="204">
        <v>2</v>
      </c>
      <c r="H1122" s="204">
        <v>15.5</v>
      </c>
      <c r="I1122" s="204">
        <f t="shared" si="18"/>
        <v>31</v>
      </c>
      <c r="J1122" s="204" t="s">
        <v>3486</v>
      </c>
      <c r="K1122" s="204">
        <v>52</v>
      </c>
      <c r="L1122" s="204"/>
      <c r="M1122" s="37" t="s">
        <v>24</v>
      </c>
      <c r="N1122" s="37"/>
      <c r="O1122" s="205"/>
      <c r="P1122" s="205"/>
    </row>
    <row r="1123" s="180" customFormat="1" ht="26" customHeight="1" spans="1:16">
      <c r="A1123" s="37">
        <v>195</v>
      </c>
      <c r="B1123" s="204" t="s">
        <v>3414</v>
      </c>
      <c r="C1123" s="204"/>
      <c r="D1123" s="204" t="s">
        <v>4421</v>
      </c>
      <c r="E1123" s="204" t="s">
        <v>22</v>
      </c>
      <c r="F1123" s="204" t="s">
        <v>27</v>
      </c>
      <c r="G1123" s="204">
        <v>2</v>
      </c>
      <c r="H1123" s="204">
        <v>21</v>
      </c>
      <c r="I1123" s="204">
        <f t="shared" si="18"/>
        <v>42</v>
      </c>
      <c r="J1123" s="204" t="s">
        <v>3486</v>
      </c>
      <c r="K1123" s="204">
        <v>52</v>
      </c>
      <c r="L1123" s="204"/>
      <c r="M1123" s="37" t="s">
        <v>24</v>
      </c>
      <c r="N1123" s="37"/>
      <c r="O1123" s="205"/>
      <c r="P1123" s="205"/>
    </row>
    <row r="1124" s="180" customFormat="1" ht="26" customHeight="1" spans="1:16">
      <c r="A1124" s="37">
        <v>196</v>
      </c>
      <c r="B1124" s="204" t="s">
        <v>4430</v>
      </c>
      <c r="C1124" s="204"/>
      <c r="D1124" s="204" t="s">
        <v>4431</v>
      </c>
      <c r="E1124" s="204" t="s">
        <v>22</v>
      </c>
      <c r="F1124" s="204" t="s">
        <v>23</v>
      </c>
      <c r="G1124" s="204">
        <v>1</v>
      </c>
      <c r="H1124" s="204">
        <v>15</v>
      </c>
      <c r="I1124" s="204">
        <f t="shared" si="18"/>
        <v>15</v>
      </c>
      <c r="J1124" s="204" t="s">
        <v>3486</v>
      </c>
      <c r="K1124" s="204">
        <v>52</v>
      </c>
      <c r="L1124" s="204"/>
      <c r="M1124" s="37" t="s">
        <v>24</v>
      </c>
      <c r="N1124" s="37"/>
      <c r="O1124" s="205"/>
      <c r="P1124" s="205"/>
    </row>
    <row r="1125" s="180" customFormat="1" ht="26" customHeight="1" spans="1:16">
      <c r="A1125" s="37">
        <v>197</v>
      </c>
      <c r="B1125" s="204" t="s">
        <v>4432</v>
      </c>
      <c r="C1125" s="204"/>
      <c r="D1125" s="204" t="s">
        <v>4433</v>
      </c>
      <c r="E1125" s="204" t="s">
        <v>22</v>
      </c>
      <c r="F1125" s="204" t="s">
        <v>23</v>
      </c>
      <c r="G1125" s="204">
        <v>1</v>
      </c>
      <c r="H1125" s="204">
        <v>15</v>
      </c>
      <c r="I1125" s="204">
        <f t="shared" si="18"/>
        <v>15</v>
      </c>
      <c r="J1125" s="204" t="s">
        <v>3486</v>
      </c>
      <c r="K1125" s="204">
        <v>52</v>
      </c>
      <c r="L1125" s="204"/>
      <c r="M1125" s="37" t="s">
        <v>24</v>
      </c>
      <c r="N1125" s="37"/>
      <c r="O1125" s="205"/>
      <c r="P1125" s="205"/>
    </row>
    <row r="1126" s="180" customFormat="1" ht="26" customHeight="1" spans="1:16">
      <c r="A1126" s="37">
        <v>198</v>
      </c>
      <c r="B1126" s="204" t="s">
        <v>4434</v>
      </c>
      <c r="C1126" s="204"/>
      <c r="D1126" s="204" t="s">
        <v>4421</v>
      </c>
      <c r="E1126" s="204" t="s">
        <v>22</v>
      </c>
      <c r="F1126" s="204" t="s">
        <v>27</v>
      </c>
      <c r="G1126" s="204">
        <v>1</v>
      </c>
      <c r="H1126" s="204">
        <v>18.6</v>
      </c>
      <c r="I1126" s="204">
        <f t="shared" si="18"/>
        <v>18.6</v>
      </c>
      <c r="J1126" s="204" t="s">
        <v>3486</v>
      </c>
      <c r="K1126" s="204">
        <v>52</v>
      </c>
      <c r="L1126" s="204"/>
      <c r="M1126" s="37" t="s">
        <v>24</v>
      </c>
      <c r="N1126" s="37"/>
      <c r="O1126" s="205"/>
      <c r="P1126" s="205"/>
    </row>
    <row r="1127" s="180" customFormat="1" ht="26" customHeight="1" spans="1:16">
      <c r="A1127" s="37">
        <v>199</v>
      </c>
      <c r="B1127" s="204" t="s">
        <v>3252</v>
      </c>
      <c r="C1127" s="204"/>
      <c r="D1127" s="204" t="s">
        <v>2986</v>
      </c>
      <c r="E1127" s="204" t="s">
        <v>22</v>
      </c>
      <c r="F1127" s="204" t="s">
        <v>27</v>
      </c>
      <c r="G1127" s="204">
        <v>2</v>
      </c>
      <c r="H1127" s="204">
        <v>137</v>
      </c>
      <c r="I1127" s="204">
        <f t="shared" si="18"/>
        <v>274</v>
      </c>
      <c r="J1127" s="204" t="s">
        <v>3486</v>
      </c>
      <c r="K1127" s="204">
        <v>52</v>
      </c>
      <c r="L1127" s="204"/>
      <c r="M1127" s="37" t="s">
        <v>24</v>
      </c>
      <c r="N1127" s="37"/>
      <c r="O1127" s="205"/>
      <c r="P1127" s="205"/>
    </row>
    <row r="1128" s="180" customFormat="1" ht="26" customHeight="1" spans="1:16">
      <c r="A1128" s="37">
        <v>200</v>
      </c>
      <c r="B1128" s="204" t="s">
        <v>4435</v>
      </c>
      <c r="C1128" s="204"/>
      <c r="D1128" s="204" t="s">
        <v>4421</v>
      </c>
      <c r="E1128" s="204" t="s">
        <v>22</v>
      </c>
      <c r="F1128" s="204" t="s">
        <v>27</v>
      </c>
      <c r="G1128" s="204">
        <v>1</v>
      </c>
      <c r="H1128" s="204">
        <v>10</v>
      </c>
      <c r="I1128" s="204">
        <f t="shared" si="18"/>
        <v>10</v>
      </c>
      <c r="J1128" s="204" t="s">
        <v>3486</v>
      </c>
      <c r="K1128" s="204">
        <v>52</v>
      </c>
      <c r="L1128" s="204"/>
      <c r="M1128" s="37" t="s">
        <v>24</v>
      </c>
      <c r="N1128" s="37"/>
      <c r="O1128" s="205"/>
      <c r="P1128" s="205"/>
    </row>
    <row r="1129" s="180" customFormat="1" ht="26" customHeight="1" spans="1:16">
      <c r="A1129" s="37">
        <v>201</v>
      </c>
      <c r="B1129" s="204" t="s">
        <v>2429</v>
      </c>
      <c r="C1129" s="204"/>
      <c r="D1129" s="204" t="s">
        <v>4421</v>
      </c>
      <c r="E1129" s="204" t="s">
        <v>22</v>
      </c>
      <c r="F1129" s="204" t="s">
        <v>27</v>
      </c>
      <c r="G1129" s="204">
        <v>1</v>
      </c>
      <c r="H1129" s="204">
        <v>70</v>
      </c>
      <c r="I1129" s="204">
        <f t="shared" si="18"/>
        <v>70</v>
      </c>
      <c r="J1129" s="204" t="s">
        <v>3486</v>
      </c>
      <c r="K1129" s="204">
        <v>52</v>
      </c>
      <c r="L1129" s="204"/>
      <c r="M1129" s="37" t="s">
        <v>24</v>
      </c>
      <c r="N1129" s="37"/>
      <c r="O1129" s="205"/>
      <c r="P1129" s="205"/>
    </row>
    <row r="1130" s="180" customFormat="1" ht="26" customHeight="1" spans="1:16">
      <c r="A1130" s="37">
        <v>202</v>
      </c>
      <c r="B1130" s="204" t="s">
        <v>4436</v>
      </c>
      <c r="C1130" s="204"/>
      <c r="D1130" s="204" t="s">
        <v>4437</v>
      </c>
      <c r="E1130" s="204" t="s">
        <v>22</v>
      </c>
      <c r="F1130" s="204" t="s">
        <v>27</v>
      </c>
      <c r="G1130" s="204">
        <v>2</v>
      </c>
      <c r="H1130" s="204">
        <v>70</v>
      </c>
      <c r="I1130" s="204">
        <f t="shared" si="18"/>
        <v>140</v>
      </c>
      <c r="J1130" s="204" t="s">
        <v>3486</v>
      </c>
      <c r="K1130" s="204">
        <v>52</v>
      </c>
      <c r="L1130" s="204"/>
      <c r="M1130" s="37" t="s">
        <v>24</v>
      </c>
      <c r="N1130" s="37"/>
      <c r="O1130" s="205"/>
      <c r="P1130" s="205"/>
    </row>
    <row r="1131" s="180" customFormat="1" ht="26" customHeight="1" spans="1:16">
      <c r="A1131" s="37">
        <v>203</v>
      </c>
      <c r="B1131" s="204" t="s">
        <v>4438</v>
      </c>
      <c r="C1131" s="204"/>
      <c r="D1131" s="204" t="s">
        <v>4439</v>
      </c>
      <c r="E1131" s="204" t="s">
        <v>22</v>
      </c>
      <c r="F1131" s="204" t="s">
        <v>27</v>
      </c>
      <c r="G1131" s="204">
        <v>1</v>
      </c>
      <c r="H1131" s="204">
        <v>51</v>
      </c>
      <c r="I1131" s="204">
        <f t="shared" si="18"/>
        <v>51</v>
      </c>
      <c r="J1131" s="204" t="s">
        <v>3486</v>
      </c>
      <c r="K1131" s="204">
        <v>52</v>
      </c>
      <c r="L1131" s="204"/>
      <c r="M1131" s="37" t="s">
        <v>24</v>
      </c>
      <c r="N1131" s="37"/>
      <c r="O1131" s="205"/>
      <c r="P1131" s="205"/>
    </row>
    <row r="1132" s="180" customFormat="1" ht="26" customHeight="1" spans="1:16">
      <c r="A1132" s="37">
        <v>204</v>
      </c>
      <c r="B1132" s="204" t="s">
        <v>4440</v>
      </c>
      <c r="C1132" s="204"/>
      <c r="D1132" s="204" t="s">
        <v>4441</v>
      </c>
      <c r="E1132" s="204" t="s">
        <v>22</v>
      </c>
      <c r="F1132" s="204" t="s">
        <v>27</v>
      </c>
      <c r="G1132" s="204">
        <v>1</v>
      </c>
      <c r="H1132" s="204">
        <v>22</v>
      </c>
      <c r="I1132" s="204">
        <f t="shared" si="18"/>
        <v>22</v>
      </c>
      <c r="J1132" s="204" t="s">
        <v>3486</v>
      </c>
      <c r="K1132" s="204">
        <v>52</v>
      </c>
      <c r="L1132" s="204"/>
      <c r="M1132" s="37" t="s">
        <v>24</v>
      </c>
      <c r="N1132" s="37"/>
      <c r="O1132" s="205"/>
      <c r="P1132" s="205"/>
    </row>
    <row r="1133" s="180" customFormat="1" ht="26" customHeight="1" spans="1:16">
      <c r="A1133" s="37">
        <v>205</v>
      </c>
      <c r="B1133" s="204" t="s">
        <v>4442</v>
      </c>
      <c r="C1133" s="204"/>
      <c r="D1133" s="204" t="s">
        <v>4439</v>
      </c>
      <c r="E1133" s="204" t="s">
        <v>22</v>
      </c>
      <c r="F1133" s="204" t="s">
        <v>27</v>
      </c>
      <c r="G1133" s="204">
        <v>1</v>
      </c>
      <c r="H1133" s="204">
        <v>239</v>
      </c>
      <c r="I1133" s="204">
        <f t="shared" si="18"/>
        <v>239</v>
      </c>
      <c r="J1133" s="204" t="s">
        <v>3486</v>
      </c>
      <c r="K1133" s="204">
        <v>52</v>
      </c>
      <c r="L1133" s="204"/>
      <c r="M1133" s="37" t="s">
        <v>24</v>
      </c>
      <c r="N1133" s="37"/>
      <c r="O1133" s="205"/>
      <c r="P1133" s="205"/>
    </row>
    <row r="1134" s="180" customFormat="1" ht="26" customHeight="1" spans="1:16">
      <c r="A1134" s="37">
        <v>206</v>
      </c>
      <c r="B1134" s="204" t="s">
        <v>1748</v>
      </c>
      <c r="C1134" s="204"/>
      <c r="D1134" s="204" t="s">
        <v>4443</v>
      </c>
      <c r="E1134" s="204" t="s">
        <v>22</v>
      </c>
      <c r="F1134" s="204" t="s">
        <v>27</v>
      </c>
      <c r="G1134" s="204">
        <v>1</v>
      </c>
      <c r="H1134" s="204">
        <v>19</v>
      </c>
      <c r="I1134" s="204">
        <f t="shared" si="18"/>
        <v>19</v>
      </c>
      <c r="J1134" s="204" t="s">
        <v>3486</v>
      </c>
      <c r="K1134" s="204">
        <v>52</v>
      </c>
      <c r="L1134" s="204"/>
      <c r="M1134" s="37" t="s">
        <v>24</v>
      </c>
      <c r="N1134" s="37"/>
      <c r="O1134" s="205"/>
      <c r="P1134" s="205"/>
    </row>
    <row r="1135" s="180" customFormat="1" ht="26" customHeight="1" spans="1:16">
      <c r="A1135" s="37">
        <v>207</v>
      </c>
      <c r="B1135" s="204" t="s">
        <v>3243</v>
      </c>
      <c r="C1135" s="204"/>
      <c r="D1135" s="204" t="s">
        <v>2693</v>
      </c>
      <c r="E1135" s="204" t="s">
        <v>22</v>
      </c>
      <c r="F1135" s="204" t="s">
        <v>27</v>
      </c>
      <c r="G1135" s="204">
        <v>1</v>
      </c>
      <c r="H1135" s="204">
        <v>27</v>
      </c>
      <c r="I1135" s="204">
        <f t="shared" si="18"/>
        <v>27</v>
      </c>
      <c r="J1135" s="204" t="s">
        <v>3486</v>
      </c>
      <c r="K1135" s="204">
        <v>52</v>
      </c>
      <c r="L1135" s="204"/>
      <c r="M1135" s="37" t="s">
        <v>24</v>
      </c>
      <c r="N1135" s="37"/>
      <c r="O1135" s="205"/>
      <c r="P1135" s="205"/>
    </row>
    <row r="1136" s="180" customFormat="1" ht="26" customHeight="1" spans="1:16">
      <c r="A1136" s="37">
        <v>208</v>
      </c>
      <c r="B1136" s="204" t="s">
        <v>1817</v>
      </c>
      <c r="C1136" s="204"/>
      <c r="D1136" s="204" t="s">
        <v>4444</v>
      </c>
      <c r="E1136" s="204" t="s">
        <v>22</v>
      </c>
      <c r="F1136" s="204" t="s">
        <v>27</v>
      </c>
      <c r="G1136" s="204">
        <v>1</v>
      </c>
      <c r="H1136" s="204">
        <v>12</v>
      </c>
      <c r="I1136" s="204">
        <f t="shared" si="18"/>
        <v>12</v>
      </c>
      <c r="J1136" s="204" t="s">
        <v>3486</v>
      </c>
      <c r="K1136" s="204">
        <v>52</v>
      </c>
      <c r="L1136" s="204"/>
      <c r="M1136" s="37" t="s">
        <v>24</v>
      </c>
      <c r="N1136" s="37"/>
      <c r="O1136" s="205"/>
      <c r="P1136" s="205"/>
    </row>
    <row r="1137" s="180" customFormat="1" ht="26" customHeight="1" spans="1:16">
      <c r="A1137" s="37">
        <v>209</v>
      </c>
      <c r="B1137" s="204" t="s">
        <v>2440</v>
      </c>
      <c r="C1137" s="204"/>
      <c r="D1137" s="204" t="s">
        <v>3000</v>
      </c>
      <c r="E1137" s="204" t="s">
        <v>22</v>
      </c>
      <c r="F1137" s="204" t="s">
        <v>27</v>
      </c>
      <c r="G1137" s="204">
        <v>1</v>
      </c>
      <c r="H1137" s="204">
        <v>20</v>
      </c>
      <c r="I1137" s="204">
        <f t="shared" si="18"/>
        <v>20</v>
      </c>
      <c r="J1137" s="204" t="s">
        <v>3486</v>
      </c>
      <c r="K1137" s="204">
        <v>52</v>
      </c>
      <c r="L1137" s="204"/>
      <c r="M1137" s="37" t="s">
        <v>24</v>
      </c>
      <c r="N1137" s="37"/>
      <c r="O1137" s="205"/>
      <c r="P1137" s="205"/>
    </row>
    <row r="1138" s="180" customFormat="1" ht="26" customHeight="1" spans="1:16">
      <c r="A1138" s="37">
        <v>210</v>
      </c>
      <c r="B1138" s="204" t="s">
        <v>4445</v>
      </c>
      <c r="C1138" s="204"/>
      <c r="D1138" s="204" t="s">
        <v>4446</v>
      </c>
      <c r="E1138" s="204" t="s">
        <v>22</v>
      </c>
      <c r="F1138" s="204" t="s">
        <v>27</v>
      </c>
      <c r="G1138" s="204">
        <v>1</v>
      </c>
      <c r="H1138" s="204">
        <v>23</v>
      </c>
      <c r="I1138" s="204">
        <f t="shared" si="18"/>
        <v>23</v>
      </c>
      <c r="J1138" s="204" t="s">
        <v>3486</v>
      </c>
      <c r="K1138" s="204">
        <v>52</v>
      </c>
      <c r="L1138" s="204"/>
      <c r="M1138" s="37" t="s">
        <v>24</v>
      </c>
      <c r="N1138" s="37"/>
      <c r="O1138" s="205"/>
      <c r="P1138" s="205"/>
    </row>
    <row r="1139" s="180" customFormat="1" ht="26" customHeight="1" spans="1:16">
      <c r="A1139" s="37">
        <v>211</v>
      </c>
      <c r="B1139" s="204" t="s">
        <v>4447</v>
      </c>
      <c r="C1139" s="204"/>
      <c r="D1139" s="204" t="s">
        <v>1944</v>
      </c>
      <c r="E1139" s="204" t="s">
        <v>22</v>
      </c>
      <c r="F1139" s="204" t="s">
        <v>27</v>
      </c>
      <c r="G1139" s="204">
        <v>1</v>
      </c>
      <c r="H1139" s="204">
        <v>75</v>
      </c>
      <c r="I1139" s="204">
        <f t="shared" si="18"/>
        <v>75</v>
      </c>
      <c r="J1139" s="204" t="s">
        <v>3486</v>
      </c>
      <c r="K1139" s="204">
        <v>52</v>
      </c>
      <c r="L1139" s="204"/>
      <c r="M1139" s="37" t="s">
        <v>24</v>
      </c>
      <c r="N1139" s="37"/>
      <c r="O1139" s="205"/>
      <c r="P1139" s="205"/>
    </row>
    <row r="1140" s="180" customFormat="1" ht="26" customHeight="1" spans="1:16">
      <c r="A1140" s="37">
        <v>212</v>
      </c>
      <c r="B1140" s="204" t="s">
        <v>4448</v>
      </c>
      <c r="C1140" s="204"/>
      <c r="D1140" s="204" t="s">
        <v>4449</v>
      </c>
      <c r="E1140" s="204" t="s">
        <v>22</v>
      </c>
      <c r="F1140" s="204" t="s">
        <v>45</v>
      </c>
      <c r="G1140" s="204">
        <v>6</v>
      </c>
      <c r="H1140" s="204">
        <v>25</v>
      </c>
      <c r="I1140" s="204">
        <f t="shared" si="18"/>
        <v>150</v>
      </c>
      <c r="J1140" s="204" t="s">
        <v>3486</v>
      </c>
      <c r="K1140" s="204">
        <v>52</v>
      </c>
      <c r="L1140" s="204"/>
      <c r="M1140" s="37" t="s">
        <v>24</v>
      </c>
      <c r="N1140" s="37"/>
      <c r="O1140" s="205"/>
      <c r="P1140" s="205"/>
    </row>
    <row r="1141" s="180" customFormat="1" ht="26" customHeight="1" spans="1:16">
      <c r="A1141" s="37">
        <v>213</v>
      </c>
      <c r="B1141" s="204" t="s">
        <v>4450</v>
      </c>
      <c r="C1141" s="204"/>
      <c r="D1141" s="204" t="s">
        <v>4451</v>
      </c>
      <c r="E1141" s="204" t="s">
        <v>22</v>
      </c>
      <c r="F1141" s="204" t="s">
        <v>45</v>
      </c>
      <c r="G1141" s="204">
        <v>2</v>
      </c>
      <c r="H1141" s="204">
        <v>270</v>
      </c>
      <c r="I1141" s="204">
        <f t="shared" si="18"/>
        <v>540</v>
      </c>
      <c r="J1141" s="204" t="s">
        <v>3486</v>
      </c>
      <c r="K1141" s="204">
        <v>52</v>
      </c>
      <c r="L1141" s="204"/>
      <c r="M1141" s="37" t="s">
        <v>24</v>
      </c>
      <c r="N1141" s="37"/>
      <c r="O1141" s="205"/>
      <c r="P1141" s="205"/>
    </row>
    <row r="1142" s="180" customFormat="1" ht="26" customHeight="1" spans="1:16">
      <c r="A1142" s="37">
        <v>214</v>
      </c>
      <c r="B1142" s="204" t="s">
        <v>4452</v>
      </c>
      <c r="C1142" s="204"/>
      <c r="D1142" s="204" t="s">
        <v>4453</v>
      </c>
      <c r="E1142" s="204" t="s">
        <v>22</v>
      </c>
      <c r="F1142" s="204" t="s">
        <v>45</v>
      </c>
      <c r="G1142" s="204">
        <v>1</v>
      </c>
      <c r="H1142" s="204">
        <v>270</v>
      </c>
      <c r="I1142" s="204">
        <f t="shared" si="18"/>
        <v>270</v>
      </c>
      <c r="J1142" s="204" t="s">
        <v>3486</v>
      </c>
      <c r="K1142" s="204">
        <v>52</v>
      </c>
      <c r="L1142" s="204"/>
      <c r="M1142" s="37" t="s">
        <v>24</v>
      </c>
      <c r="N1142" s="37"/>
      <c r="O1142" s="205"/>
      <c r="P1142" s="205"/>
    </row>
    <row r="1143" s="180" customFormat="1" ht="26" customHeight="1" spans="1:16">
      <c r="A1143" s="37">
        <v>215</v>
      </c>
      <c r="B1143" s="204" t="s">
        <v>3396</v>
      </c>
      <c r="C1143" s="204"/>
      <c r="D1143" s="204" t="s">
        <v>4454</v>
      </c>
      <c r="E1143" s="204" t="s">
        <v>22</v>
      </c>
      <c r="F1143" s="204" t="s">
        <v>27</v>
      </c>
      <c r="G1143" s="204">
        <v>1</v>
      </c>
      <c r="H1143" s="204">
        <v>280</v>
      </c>
      <c r="I1143" s="204">
        <f t="shared" si="18"/>
        <v>280</v>
      </c>
      <c r="J1143" s="204" t="s">
        <v>4455</v>
      </c>
      <c r="K1143" s="204">
        <v>115</v>
      </c>
      <c r="L1143" s="204"/>
      <c r="M1143" s="37" t="s">
        <v>24</v>
      </c>
      <c r="N1143" s="37"/>
      <c r="O1143" s="205"/>
      <c r="P1143" s="205"/>
    </row>
    <row r="1144" s="180" customFormat="1" ht="26" customHeight="1" spans="1:16">
      <c r="A1144" s="37">
        <v>216</v>
      </c>
      <c r="B1144" s="204" t="s">
        <v>613</v>
      </c>
      <c r="C1144" s="204"/>
      <c r="D1144" s="204" t="s">
        <v>4456</v>
      </c>
      <c r="E1144" s="204" t="s">
        <v>22</v>
      </c>
      <c r="F1144" s="204" t="s">
        <v>27</v>
      </c>
      <c r="G1144" s="204">
        <v>1</v>
      </c>
      <c r="H1144" s="204">
        <v>53</v>
      </c>
      <c r="I1144" s="204">
        <f t="shared" si="18"/>
        <v>53</v>
      </c>
      <c r="J1144" s="204" t="s">
        <v>4455</v>
      </c>
      <c r="K1144" s="204">
        <v>115</v>
      </c>
      <c r="L1144" s="204"/>
      <c r="M1144" s="37" t="s">
        <v>24</v>
      </c>
      <c r="N1144" s="37"/>
      <c r="O1144" s="205"/>
      <c r="P1144" s="205"/>
    </row>
    <row r="1145" s="180" customFormat="1" ht="26" customHeight="1" spans="1:16">
      <c r="A1145" s="37">
        <v>217</v>
      </c>
      <c r="B1145" s="204" t="s">
        <v>4312</v>
      </c>
      <c r="C1145" s="204"/>
      <c r="D1145" s="204" t="s">
        <v>3257</v>
      </c>
      <c r="E1145" s="204" t="s">
        <v>22</v>
      </c>
      <c r="F1145" s="204" t="s">
        <v>27</v>
      </c>
      <c r="G1145" s="204">
        <v>1</v>
      </c>
      <c r="H1145" s="204">
        <v>15.5</v>
      </c>
      <c r="I1145" s="204">
        <f t="shared" si="18"/>
        <v>15.5</v>
      </c>
      <c r="J1145" s="204" t="s">
        <v>4455</v>
      </c>
      <c r="K1145" s="204">
        <v>115</v>
      </c>
      <c r="L1145" s="204"/>
      <c r="M1145" s="37" t="s">
        <v>24</v>
      </c>
      <c r="N1145" s="37"/>
      <c r="O1145" s="205"/>
      <c r="P1145" s="205"/>
    </row>
    <row r="1146" s="180" customFormat="1" ht="26" customHeight="1" spans="1:16">
      <c r="A1146" s="37">
        <v>218</v>
      </c>
      <c r="B1146" s="204" t="s">
        <v>544</v>
      </c>
      <c r="C1146" s="204"/>
      <c r="D1146" s="204" t="s">
        <v>3257</v>
      </c>
      <c r="E1146" s="204" t="s">
        <v>22</v>
      </c>
      <c r="F1146" s="204" t="s">
        <v>27</v>
      </c>
      <c r="G1146" s="204">
        <v>1</v>
      </c>
      <c r="H1146" s="204">
        <v>21</v>
      </c>
      <c r="I1146" s="204">
        <f t="shared" si="18"/>
        <v>21</v>
      </c>
      <c r="J1146" s="204" t="s">
        <v>4455</v>
      </c>
      <c r="K1146" s="204">
        <v>115</v>
      </c>
      <c r="L1146" s="204"/>
      <c r="M1146" s="37" t="s">
        <v>24</v>
      </c>
      <c r="N1146" s="37"/>
      <c r="O1146" s="205"/>
      <c r="P1146" s="205"/>
    </row>
    <row r="1147" s="180" customFormat="1" ht="26" customHeight="1" spans="1:16">
      <c r="A1147" s="37">
        <v>219</v>
      </c>
      <c r="B1147" s="204" t="s">
        <v>3265</v>
      </c>
      <c r="C1147" s="204"/>
      <c r="D1147" s="204" t="s">
        <v>3457</v>
      </c>
      <c r="E1147" s="204" t="s">
        <v>22</v>
      </c>
      <c r="F1147" s="204" t="s">
        <v>27</v>
      </c>
      <c r="G1147" s="204">
        <v>1</v>
      </c>
      <c r="H1147" s="204">
        <v>14</v>
      </c>
      <c r="I1147" s="204">
        <f t="shared" si="18"/>
        <v>14</v>
      </c>
      <c r="J1147" s="204" t="s">
        <v>4455</v>
      </c>
      <c r="K1147" s="204">
        <v>115</v>
      </c>
      <c r="L1147" s="204"/>
      <c r="M1147" s="37" t="s">
        <v>24</v>
      </c>
      <c r="N1147" s="37"/>
      <c r="O1147" s="205"/>
      <c r="P1147" s="205"/>
    </row>
    <row r="1148" s="180" customFormat="1" ht="26" customHeight="1" spans="1:16">
      <c r="A1148" s="37">
        <v>220</v>
      </c>
      <c r="B1148" s="204" t="s">
        <v>612</v>
      </c>
      <c r="C1148" s="204"/>
      <c r="D1148" s="204" t="s">
        <v>4456</v>
      </c>
      <c r="E1148" s="204" t="s">
        <v>22</v>
      </c>
      <c r="F1148" s="204" t="s">
        <v>27</v>
      </c>
      <c r="G1148" s="204">
        <v>3</v>
      </c>
      <c r="H1148" s="204">
        <v>50</v>
      </c>
      <c r="I1148" s="204">
        <f t="shared" si="18"/>
        <v>150</v>
      </c>
      <c r="J1148" s="204" t="s">
        <v>4455</v>
      </c>
      <c r="K1148" s="204">
        <v>115</v>
      </c>
      <c r="L1148" s="204"/>
      <c r="M1148" s="37" t="s">
        <v>24</v>
      </c>
      <c r="N1148" s="37"/>
      <c r="O1148" s="205"/>
      <c r="P1148" s="205"/>
    </row>
    <row r="1149" s="180" customFormat="1" ht="26" customHeight="1" spans="1:16">
      <c r="A1149" s="37">
        <v>221</v>
      </c>
      <c r="B1149" s="204" t="s">
        <v>3407</v>
      </c>
      <c r="C1149" s="204"/>
      <c r="D1149" s="204" t="s">
        <v>3408</v>
      </c>
      <c r="E1149" s="204" t="s">
        <v>22</v>
      </c>
      <c r="F1149" s="204" t="s">
        <v>27</v>
      </c>
      <c r="G1149" s="204">
        <v>1</v>
      </c>
      <c r="H1149" s="204">
        <v>100</v>
      </c>
      <c r="I1149" s="204">
        <f t="shared" si="18"/>
        <v>100</v>
      </c>
      <c r="J1149" s="204" t="s">
        <v>4455</v>
      </c>
      <c r="K1149" s="204">
        <v>115</v>
      </c>
      <c r="L1149" s="204"/>
      <c r="M1149" s="37" t="s">
        <v>24</v>
      </c>
      <c r="N1149" s="37"/>
      <c r="O1149" s="205"/>
      <c r="P1149" s="205"/>
    </row>
    <row r="1150" s="180" customFormat="1" ht="26" customHeight="1" spans="1:16">
      <c r="A1150" s="37">
        <v>222</v>
      </c>
      <c r="B1150" s="204" t="s">
        <v>3495</v>
      </c>
      <c r="C1150" s="204"/>
      <c r="D1150" s="204" t="s">
        <v>846</v>
      </c>
      <c r="E1150" s="204" t="s">
        <v>22</v>
      </c>
      <c r="F1150" s="204" t="s">
        <v>32</v>
      </c>
      <c r="G1150" s="204">
        <v>10</v>
      </c>
      <c r="H1150" s="204">
        <v>3.2</v>
      </c>
      <c r="I1150" s="204">
        <f t="shared" si="18"/>
        <v>32</v>
      </c>
      <c r="J1150" s="204" t="s">
        <v>4252</v>
      </c>
      <c r="K1150" s="204">
        <v>180</v>
      </c>
      <c r="L1150" s="204"/>
      <c r="M1150" s="37" t="s">
        <v>33</v>
      </c>
      <c r="N1150" s="37"/>
      <c r="O1150" s="205"/>
      <c r="P1150" s="205"/>
    </row>
    <row r="1151" s="180" customFormat="1" ht="26" customHeight="1" spans="1:16">
      <c r="A1151" s="37">
        <v>223</v>
      </c>
      <c r="B1151" s="204" t="s">
        <v>449</v>
      </c>
      <c r="C1151" s="204"/>
      <c r="D1151" s="204" t="s">
        <v>3496</v>
      </c>
      <c r="E1151" s="204" t="s">
        <v>22</v>
      </c>
      <c r="F1151" s="204" t="s">
        <v>32</v>
      </c>
      <c r="G1151" s="204">
        <v>10</v>
      </c>
      <c r="H1151" s="204">
        <v>5</v>
      </c>
      <c r="I1151" s="204">
        <f t="shared" si="18"/>
        <v>50</v>
      </c>
      <c r="J1151" s="204" t="s">
        <v>4252</v>
      </c>
      <c r="K1151" s="204">
        <v>180</v>
      </c>
      <c r="L1151" s="204"/>
      <c r="M1151" s="37" t="s">
        <v>33</v>
      </c>
      <c r="N1151" s="37"/>
      <c r="O1151" s="205"/>
      <c r="P1151" s="205"/>
    </row>
    <row r="1152" s="180" customFormat="1" ht="26" customHeight="1" spans="1:16">
      <c r="A1152" s="37">
        <v>224</v>
      </c>
      <c r="B1152" s="204" t="s">
        <v>3498</v>
      </c>
      <c r="C1152" s="204"/>
      <c r="D1152" s="204" t="s">
        <v>783</v>
      </c>
      <c r="E1152" s="204" t="s">
        <v>22</v>
      </c>
      <c r="F1152" s="204" t="s">
        <v>32</v>
      </c>
      <c r="G1152" s="204">
        <v>10</v>
      </c>
      <c r="H1152" s="204">
        <v>8</v>
      </c>
      <c r="I1152" s="204">
        <f t="shared" si="18"/>
        <v>80</v>
      </c>
      <c r="J1152" s="204" t="s">
        <v>4252</v>
      </c>
      <c r="K1152" s="204">
        <v>180</v>
      </c>
      <c r="L1152" s="204"/>
      <c r="M1152" s="37" t="s">
        <v>33</v>
      </c>
      <c r="N1152" s="37"/>
      <c r="O1152" s="205"/>
      <c r="P1152" s="205"/>
    </row>
    <row r="1153" s="180" customFormat="1" ht="26" customHeight="1" spans="1:16">
      <c r="A1153" s="37">
        <v>225</v>
      </c>
      <c r="B1153" s="204" t="s">
        <v>1775</v>
      </c>
      <c r="C1153" s="204"/>
      <c r="D1153" s="204" t="s">
        <v>3500</v>
      </c>
      <c r="E1153" s="204" t="s">
        <v>22</v>
      </c>
      <c r="F1153" s="204" t="s">
        <v>23</v>
      </c>
      <c r="G1153" s="204">
        <v>1</v>
      </c>
      <c r="H1153" s="204">
        <v>100</v>
      </c>
      <c r="I1153" s="204">
        <f t="shared" si="18"/>
        <v>100</v>
      </c>
      <c r="J1153" s="204" t="s">
        <v>4252</v>
      </c>
      <c r="K1153" s="204">
        <v>180</v>
      </c>
      <c r="L1153" s="204"/>
      <c r="M1153" s="37" t="s">
        <v>33</v>
      </c>
      <c r="N1153" s="37"/>
      <c r="O1153" s="205"/>
      <c r="P1153" s="205"/>
    </row>
    <row r="1154" s="180" customFormat="1" ht="26" customHeight="1" spans="1:16">
      <c r="A1154" s="37">
        <v>226</v>
      </c>
      <c r="B1154" s="204" t="s">
        <v>704</v>
      </c>
      <c r="C1154" s="204"/>
      <c r="D1154" s="204" t="s">
        <v>3502</v>
      </c>
      <c r="E1154" s="204" t="s">
        <v>22</v>
      </c>
      <c r="F1154" s="204" t="s">
        <v>45</v>
      </c>
      <c r="G1154" s="204">
        <v>10</v>
      </c>
      <c r="H1154" s="204">
        <v>12</v>
      </c>
      <c r="I1154" s="204">
        <f t="shared" si="18"/>
        <v>120</v>
      </c>
      <c r="J1154" s="204" t="s">
        <v>4252</v>
      </c>
      <c r="K1154" s="204">
        <v>180</v>
      </c>
      <c r="L1154" s="204"/>
      <c r="M1154" s="37" t="s">
        <v>33</v>
      </c>
      <c r="N1154" s="37"/>
      <c r="O1154" s="205"/>
      <c r="P1154" s="205"/>
    </row>
    <row r="1155" s="180" customFormat="1" ht="26" customHeight="1" spans="1:16">
      <c r="A1155" s="37">
        <v>227</v>
      </c>
      <c r="B1155" s="204" t="s">
        <v>163</v>
      </c>
      <c r="C1155" s="204"/>
      <c r="D1155" s="204" t="s">
        <v>3504</v>
      </c>
      <c r="E1155" s="204" t="s">
        <v>22</v>
      </c>
      <c r="F1155" s="204" t="s">
        <v>45</v>
      </c>
      <c r="G1155" s="204">
        <v>10</v>
      </c>
      <c r="H1155" s="204">
        <v>18</v>
      </c>
      <c r="I1155" s="204">
        <f t="shared" si="18"/>
        <v>180</v>
      </c>
      <c r="J1155" s="204" t="s">
        <v>4252</v>
      </c>
      <c r="K1155" s="204">
        <v>180</v>
      </c>
      <c r="L1155" s="204"/>
      <c r="M1155" s="37" t="s">
        <v>33</v>
      </c>
      <c r="N1155" s="37"/>
      <c r="O1155" s="205"/>
      <c r="P1155" s="205"/>
    </row>
    <row r="1156" s="180" customFormat="1" ht="26" customHeight="1" spans="1:16">
      <c r="A1156" s="37">
        <v>228</v>
      </c>
      <c r="B1156" s="204" t="s">
        <v>3506</v>
      </c>
      <c r="C1156" s="204"/>
      <c r="D1156" s="204" t="s">
        <v>4457</v>
      </c>
      <c r="E1156" s="204" t="s">
        <v>22</v>
      </c>
      <c r="F1156" s="204" t="s">
        <v>45</v>
      </c>
      <c r="G1156" s="204">
        <v>5</v>
      </c>
      <c r="H1156" s="204">
        <v>45</v>
      </c>
      <c r="I1156" s="204">
        <f t="shared" si="18"/>
        <v>225</v>
      </c>
      <c r="J1156" s="204" t="s">
        <v>4252</v>
      </c>
      <c r="K1156" s="204">
        <v>180</v>
      </c>
      <c r="L1156" s="204"/>
      <c r="M1156" s="37" t="s">
        <v>33</v>
      </c>
      <c r="N1156" s="37"/>
      <c r="O1156" s="205"/>
      <c r="P1156" s="205"/>
    </row>
    <row r="1157" s="180" customFormat="1" ht="26" customHeight="1" spans="1:16">
      <c r="A1157" s="37">
        <v>229</v>
      </c>
      <c r="B1157" s="204" t="s">
        <v>3593</v>
      </c>
      <c r="C1157" s="204"/>
      <c r="D1157" s="204" t="s">
        <v>3594</v>
      </c>
      <c r="E1157" s="204" t="s">
        <v>22</v>
      </c>
      <c r="F1157" s="204" t="s">
        <v>45</v>
      </c>
      <c r="G1157" s="204">
        <v>20</v>
      </c>
      <c r="H1157" s="204">
        <v>18</v>
      </c>
      <c r="I1157" s="204">
        <f t="shared" si="18"/>
        <v>360</v>
      </c>
      <c r="J1157" s="204" t="s">
        <v>3254</v>
      </c>
      <c r="K1157" s="204">
        <v>172</v>
      </c>
      <c r="L1157" s="204"/>
      <c r="M1157" s="37" t="s">
        <v>33</v>
      </c>
      <c r="N1157" s="37"/>
      <c r="O1157" s="205"/>
      <c r="P1157" s="205"/>
    </row>
    <row r="1158" s="180" customFormat="1" ht="26" customHeight="1" spans="1:16">
      <c r="A1158" s="37">
        <v>230</v>
      </c>
      <c r="B1158" s="204" t="s">
        <v>3596</v>
      </c>
      <c r="C1158" s="204"/>
      <c r="D1158" s="204" t="s">
        <v>3597</v>
      </c>
      <c r="E1158" s="204" t="s">
        <v>22</v>
      </c>
      <c r="F1158" s="204" t="s">
        <v>45</v>
      </c>
      <c r="G1158" s="204">
        <v>20</v>
      </c>
      <c r="H1158" s="204">
        <v>16</v>
      </c>
      <c r="I1158" s="204">
        <f t="shared" si="18"/>
        <v>320</v>
      </c>
      <c r="J1158" s="204" t="s">
        <v>3254</v>
      </c>
      <c r="K1158" s="204">
        <v>172</v>
      </c>
      <c r="L1158" s="204"/>
      <c r="M1158" s="37" t="s">
        <v>33</v>
      </c>
      <c r="N1158" s="37"/>
      <c r="O1158" s="205"/>
      <c r="P1158" s="205"/>
    </row>
    <row r="1159" s="180" customFormat="1" ht="26" customHeight="1" spans="1:16">
      <c r="A1159" s="37">
        <v>231</v>
      </c>
      <c r="B1159" s="204" t="s">
        <v>971</v>
      </c>
      <c r="C1159" s="204"/>
      <c r="D1159" s="204" t="s">
        <v>4458</v>
      </c>
      <c r="E1159" s="204" t="s">
        <v>22</v>
      </c>
      <c r="F1159" s="204" t="s">
        <v>3563</v>
      </c>
      <c r="G1159" s="204">
        <v>6</v>
      </c>
      <c r="H1159" s="204">
        <v>12</v>
      </c>
      <c r="I1159" s="204">
        <f t="shared" si="18"/>
        <v>72</v>
      </c>
      <c r="J1159" s="204" t="s">
        <v>3314</v>
      </c>
      <c r="K1159" s="204">
        <v>130</v>
      </c>
      <c r="L1159" s="204"/>
      <c r="M1159" s="37" t="s">
        <v>33</v>
      </c>
      <c r="N1159" s="37"/>
      <c r="O1159" s="205"/>
      <c r="P1159" s="205"/>
    </row>
    <row r="1160" s="180" customFormat="1" ht="26" customHeight="1" spans="1:16">
      <c r="A1160" s="37">
        <v>232</v>
      </c>
      <c r="B1160" s="204" t="s">
        <v>971</v>
      </c>
      <c r="C1160" s="204"/>
      <c r="D1160" s="204" t="s">
        <v>4459</v>
      </c>
      <c r="E1160" s="204" t="s">
        <v>22</v>
      </c>
      <c r="F1160" s="204" t="s">
        <v>3563</v>
      </c>
      <c r="G1160" s="204">
        <v>6</v>
      </c>
      <c r="H1160" s="204">
        <v>15</v>
      </c>
      <c r="I1160" s="204">
        <f t="shared" si="18"/>
        <v>90</v>
      </c>
      <c r="J1160" s="204" t="s">
        <v>3314</v>
      </c>
      <c r="K1160" s="204">
        <v>130</v>
      </c>
      <c r="L1160" s="204"/>
      <c r="M1160" s="37" t="s">
        <v>33</v>
      </c>
      <c r="N1160" s="37"/>
      <c r="O1160" s="205"/>
      <c r="P1160" s="205"/>
    </row>
    <row r="1161" s="180" customFormat="1" ht="26" customHeight="1" spans="1:16">
      <c r="A1161" s="37">
        <v>233</v>
      </c>
      <c r="B1161" s="204" t="s">
        <v>971</v>
      </c>
      <c r="C1161" s="204"/>
      <c r="D1161" s="204" t="s">
        <v>4460</v>
      </c>
      <c r="E1161" s="204" t="s">
        <v>22</v>
      </c>
      <c r="F1161" s="204" t="s">
        <v>3563</v>
      </c>
      <c r="G1161" s="204">
        <v>6</v>
      </c>
      <c r="H1161" s="204">
        <v>18</v>
      </c>
      <c r="I1161" s="204">
        <f t="shared" si="18"/>
        <v>108</v>
      </c>
      <c r="J1161" s="204" t="s">
        <v>3314</v>
      </c>
      <c r="K1161" s="204">
        <v>130</v>
      </c>
      <c r="L1161" s="204"/>
      <c r="M1161" s="37" t="s">
        <v>33</v>
      </c>
      <c r="N1161" s="37"/>
      <c r="O1161" s="205"/>
      <c r="P1161" s="205"/>
    </row>
    <row r="1162" s="180" customFormat="1" ht="26" customHeight="1" spans="1:16">
      <c r="A1162" s="37">
        <v>234</v>
      </c>
      <c r="B1162" s="204" t="s">
        <v>971</v>
      </c>
      <c r="C1162" s="204"/>
      <c r="D1162" s="204" t="s">
        <v>4461</v>
      </c>
      <c r="E1162" s="204" t="s">
        <v>22</v>
      </c>
      <c r="F1162" s="204" t="s">
        <v>3563</v>
      </c>
      <c r="G1162" s="204">
        <v>6</v>
      </c>
      <c r="H1162" s="204">
        <v>23</v>
      </c>
      <c r="I1162" s="204">
        <f t="shared" si="18"/>
        <v>138</v>
      </c>
      <c r="J1162" s="204" t="s">
        <v>3314</v>
      </c>
      <c r="K1162" s="204">
        <v>130</v>
      </c>
      <c r="L1162" s="204"/>
      <c r="M1162" s="37" t="s">
        <v>33</v>
      </c>
      <c r="N1162" s="37"/>
      <c r="O1162" s="205"/>
      <c r="P1162" s="205"/>
    </row>
    <row r="1163" s="180" customFormat="1" ht="26" customHeight="1" spans="1:16">
      <c r="A1163" s="37">
        <v>235</v>
      </c>
      <c r="B1163" s="204" t="s">
        <v>971</v>
      </c>
      <c r="C1163" s="204"/>
      <c r="D1163" s="204" t="s">
        <v>4462</v>
      </c>
      <c r="E1163" s="204" t="s">
        <v>22</v>
      </c>
      <c r="F1163" s="204" t="s">
        <v>3563</v>
      </c>
      <c r="G1163" s="204">
        <v>6</v>
      </c>
      <c r="H1163" s="204">
        <v>23</v>
      </c>
      <c r="I1163" s="204">
        <f t="shared" si="18"/>
        <v>138</v>
      </c>
      <c r="J1163" s="204" t="s">
        <v>3314</v>
      </c>
      <c r="K1163" s="204">
        <v>130</v>
      </c>
      <c r="L1163" s="204"/>
      <c r="M1163" s="37" t="s">
        <v>33</v>
      </c>
      <c r="N1163" s="37"/>
      <c r="O1163" s="205"/>
      <c r="P1163" s="205"/>
    </row>
    <row r="1164" s="180" customFormat="1" ht="26" customHeight="1" spans="1:16">
      <c r="A1164" s="37">
        <v>236</v>
      </c>
      <c r="B1164" s="204" t="s">
        <v>971</v>
      </c>
      <c r="C1164" s="204"/>
      <c r="D1164" s="204" t="s">
        <v>4463</v>
      </c>
      <c r="E1164" s="204" t="s">
        <v>22</v>
      </c>
      <c r="F1164" s="204" t="s">
        <v>3563</v>
      </c>
      <c r="G1164" s="204">
        <v>6</v>
      </c>
      <c r="H1164" s="204">
        <v>30</v>
      </c>
      <c r="I1164" s="204">
        <f t="shared" si="18"/>
        <v>180</v>
      </c>
      <c r="J1164" s="204" t="s">
        <v>3314</v>
      </c>
      <c r="K1164" s="204">
        <v>130</v>
      </c>
      <c r="L1164" s="204"/>
      <c r="M1164" s="37" t="s">
        <v>33</v>
      </c>
      <c r="N1164" s="37"/>
      <c r="O1164" s="205"/>
      <c r="P1164" s="205"/>
    </row>
    <row r="1165" s="180" customFormat="1" ht="26" customHeight="1" spans="1:16">
      <c r="A1165" s="37">
        <v>237</v>
      </c>
      <c r="B1165" s="204" t="s">
        <v>971</v>
      </c>
      <c r="C1165" s="204"/>
      <c r="D1165" s="204" t="s">
        <v>4464</v>
      </c>
      <c r="E1165" s="204" t="s">
        <v>22</v>
      </c>
      <c r="F1165" s="204" t="s">
        <v>3563</v>
      </c>
      <c r="G1165" s="204">
        <v>6</v>
      </c>
      <c r="H1165" s="204">
        <v>38</v>
      </c>
      <c r="I1165" s="204">
        <f t="shared" si="18"/>
        <v>228</v>
      </c>
      <c r="J1165" s="204" t="s">
        <v>3314</v>
      </c>
      <c r="K1165" s="204">
        <v>130</v>
      </c>
      <c r="L1165" s="204"/>
      <c r="M1165" s="37" t="s">
        <v>33</v>
      </c>
      <c r="N1165" s="37"/>
      <c r="O1165" s="205"/>
      <c r="P1165" s="205"/>
    </row>
    <row r="1166" s="180" customFormat="1" ht="26" customHeight="1" spans="1:16">
      <c r="A1166" s="37">
        <v>238</v>
      </c>
      <c r="B1166" s="204" t="s">
        <v>971</v>
      </c>
      <c r="C1166" s="204"/>
      <c r="D1166" s="204" t="s">
        <v>4465</v>
      </c>
      <c r="E1166" s="204" t="s">
        <v>22</v>
      </c>
      <c r="F1166" s="204" t="s">
        <v>3563</v>
      </c>
      <c r="G1166" s="204">
        <v>4</v>
      </c>
      <c r="H1166" s="204">
        <v>46</v>
      </c>
      <c r="I1166" s="204">
        <f t="shared" si="18"/>
        <v>184</v>
      </c>
      <c r="J1166" s="204" t="s">
        <v>3314</v>
      </c>
      <c r="K1166" s="204">
        <v>130</v>
      </c>
      <c r="L1166" s="204"/>
      <c r="M1166" s="37" t="s">
        <v>33</v>
      </c>
      <c r="N1166" s="37"/>
      <c r="O1166" s="205"/>
      <c r="P1166" s="205"/>
    </row>
    <row r="1167" s="180" customFormat="1" ht="26" customHeight="1" spans="1:16">
      <c r="A1167" s="37">
        <v>239</v>
      </c>
      <c r="B1167" s="204" t="s">
        <v>971</v>
      </c>
      <c r="C1167" s="204"/>
      <c r="D1167" s="204" t="s">
        <v>4466</v>
      </c>
      <c r="E1167" s="204" t="s">
        <v>22</v>
      </c>
      <c r="F1167" s="204" t="s">
        <v>3563</v>
      </c>
      <c r="G1167" s="204">
        <v>4</v>
      </c>
      <c r="H1167" s="204">
        <v>61</v>
      </c>
      <c r="I1167" s="204">
        <f t="shared" si="18"/>
        <v>244</v>
      </c>
      <c r="J1167" s="204" t="s">
        <v>3314</v>
      </c>
      <c r="K1167" s="204">
        <v>130</v>
      </c>
      <c r="L1167" s="204"/>
      <c r="M1167" s="37" t="s">
        <v>33</v>
      </c>
      <c r="N1167" s="37"/>
      <c r="O1167" s="205"/>
      <c r="P1167" s="205"/>
    </row>
    <row r="1168" s="180" customFormat="1" ht="26" customHeight="1" spans="1:16">
      <c r="A1168" s="37">
        <v>240</v>
      </c>
      <c r="B1168" s="204" t="s">
        <v>971</v>
      </c>
      <c r="C1168" s="204"/>
      <c r="D1168" s="204" t="s">
        <v>4467</v>
      </c>
      <c r="E1168" s="204" t="s">
        <v>22</v>
      </c>
      <c r="F1168" s="204" t="s">
        <v>4468</v>
      </c>
      <c r="G1168" s="204">
        <v>1</v>
      </c>
      <c r="H1168" s="204">
        <v>38</v>
      </c>
      <c r="I1168" s="204">
        <f t="shared" si="18"/>
        <v>38</v>
      </c>
      <c r="J1168" s="204" t="s">
        <v>3314</v>
      </c>
      <c r="K1168" s="204">
        <v>130</v>
      </c>
      <c r="L1168" s="204"/>
      <c r="M1168" s="37" t="s">
        <v>33</v>
      </c>
      <c r="N1168" s="37"/>
      <c r="O1168" s="205"/>
      <c r="P1168" s="205"/>
    </row>
    <row r="1169" s="180" customFormat="1" ht="26" customHeight="1" spans="1:16">
      <c r="A1169" s="37">
        <v>241</v>
      </c>
      <c r="B1169" s="204" t="s">
        <v>971</v>
      </c>
      <c r="C1169" s="204"/>
      <c r="D1169" s="204" t="s">
        <v>4469</v>
      </c>
      <c r="E1169" s="204" t="s">
        <v>22</v>
      </c>
      <c r="F1169" s="204" t="s">
        <v>4468</v>
      </c>
      <c r="G1169" s="204">
        <v>1</v>
      </c>
      <c r="H1169" s="204">
        <v>46</v>
      </c>
      <c r="I1169" s="204">
        <f t="shared" si="18"/>
        <v>46</v>
      </c>
      <c r="J1169" s="204" t="s">
        <v>3314</v>
      </c>
      <c r="K1169" s="204">
        <v>130</v>
      </c>
      <c r="L1169" s="204"/>
      <c r="M1169" s="37" t="s">
        <v>33</v>
      </c>
      <c r="N1169" s="37"/>
      <c r="O1169" s="205"/>
      <c r="P1169" s="205"/>
    </row>
    <row r="1170" s="180" customFormat="1" ht="26" customHeight="1" spans="1:16">
      <c r="A1170" s="37">
        <v>242</v>
      </c>
      <c r="B1170" s="204" t="s">
        <v>971</v>
      </c>
      <c r="C1170" s="204"/>
      <c r="D1170" s="204" t="s">
        <v>4470</v>
      </c>
      <c r="E1170" s="204" t="s">
        <v>22</v>
      </c>
      <c r="F1170" s="204" t="s">
        <v>4471</v>
      </c>
      <c r="G1170" s="204">
        <v>2</v>
      </c>
      <c r="H1170" s="204">
        <v>46</v>
      </c>
      <c r="I1170" s="204">
        <f t="shared" si="18"/>
        <v>92</v>
      </c>
      <c r="J1170" s="204" t="s">
        <v>3314</v>
      </c>
      <c r="K1170" s="204">
        <v>130</v>
      </c>
      <c r="L1170" s="204"/>
      <c r="M1170" s="37" t="s">
        <v>33</v>
      </c>
      <c r="N1170" s="37"/>
      <c r="O1170" s="205"/>
      <c r="P1170" s="205"/>
    </row>
    <row r="1171" s="180" customFormat="1" ht="26" customHeight="1" spans="1:16">
      <c r="A1171" s="37">
        <v>243</v>
      </c>
      <c r="B1171" s="204" t="s">
        <v>971</v>
      </c>
      <c r="C1171" s="204"/>
      <c r="D1171" s="204" t="s">
        <v>4472</v>
      </c>
      <c r="E1171" s="204" t="s">
        <v>22</v>
      </c>
      <c r="F1171" s="204" t="s">
        <v>4471</v>
      </c>
      <c r="G1171" s="204">
        <v>2</v>
      </c>
      <c r="H1171" s="204">
        <v>62</v>
      </c>
      <c r="I1171" s="204">
        <f t="shared" si="18"/>
        <v>124</v>
      </c>
      <c r="J1171" s="204" t="s">
        <v>3314</v>
      </c>
      <c r="K1171" s="204">
        <v>130</v>
      </c>
      <c r="L1171" s="204"/>
      <c r="M1171" s="37" t="s">
        <v>33</v>
      </c>
      <c r="N1171" s="37"/>
      <c r="O1171" s="205"/>
      <c r="P1171" s="205"/>
    </row>
    <row r="1172" s="180" customFormat="1" ht="26" customHeight="1" spans="1:16">
      <c r="A1172" s="37">
        <v>244</v>
      </c>
      <c r="B1172" s="204" t="s">
        <v>971</v>
      </c>
      <c r="C1172" s="204"/>
      <c r="D1172" s="204" t="s">
        <v>4473</v>
      </c>
      <c r="E1172" s="204" t="s">
        <v>22</v>
      </c>
      <c r="F1172" s="204" t="s">
        <v>4471</v>
      </c>
      <c r="G1172" s="204">
        <v>2</v>
      </c>
      <c r="H1172" s="204">
        <v>78</v>
      </c>
      <c r="I1172" s="204">
        <f t="shared" si="18"/>
        <v>156</v>
      </c>
      <c r="J1172" s="204" t="s">
        <v>3314</v>
      </c>
      <c r="K1172" s="204">
        <v>130</v>
      </c>
      <c r="L1172" s="204"/>
      <c r="M1172" s="37" t="s">
        <v>33</v>
      </c>
      <c r="N1172" s="37"/>
      <c r="O1172" s="205"/>
      <c r="P1172" s="205"/>
    </row>
    <row r="1173" s="180" customFormat="1" ht="26" customHeight="1" spans="1:16">
      <c r="A1173" s="37">
        <v>245</v>
      </c>
      <c r="B1173" s="204" t="s">
        <v>777</v>
      </c>
      <c r="C1173" s="204"/>
      <c r="D1173" s="204" t="s">
        <v>4474</v>
      </c>
      <c r="E1173" s="204" t="s">
        <v>22</v>
      </c>
      <c r="F1173" s="204" t="s">
        <v>3563</v>
      </c>
      <c r="G1173" s="204">
        <v>4</v>
      </c>
      <c r="H1173" s="204">
        <v>60</v>
      </c>
      <c r="I1173" s="204">
        <f t="shared" si="18"/>
        <v>240</v>
      </c>
      <c r="J1173" s="204" t="s">
        <v>3314</v>
      </c>
      <c r="K1173" s="204">
        <v>130</v>
      </c>
      <c r="L1173" s="204"/>
      <c r="M1173" s="37" t="s">
        <v>33</v>
      </c>
      <c r="N1173" s="37"/>
      <c r="O1173" s="205"/>
      <c r="P1173" s="205"/>
    </row>
    <row r="1174" s="180" customFormat="1" ht="26" customHeight="1" spans="1:16">
      <c r="A1174" s="37">
        <v>246</v>
      </c>
      <c r="B1174" s="204" t="s">
        <v>777</v>
      </c>
      <c r="C1174" s="204"/>
      <c r="D1174" s="204" t="s">
        <v>4475</v>
      </c>
      <c r="E1174" s="204" t="s">
        <v>22</v>
      </c>
      <c r="F1174" s="204" t="s">
        <v>3563</v>
      </c>
      <c r="G1174" s="204">
        <v>4</v>
      </c>
      <c r="H1174" s="204">
        <v>60</v>
      </c>
      <c r="I1174" s="204">
        <f t="shared" si="18"/>
        <v>240</v>
      </c>
      <c r="J1174" s="204" t="s">
        <v>3314</v>
      </c>
      <c r="K1174" s="204">
        <v>130</v>
      </c>
      <c r="L1174" s="204"/>
      <c r="M1174" s="37" t="s">
        <v>33</v>
      </c>
      <c r="N1174" s="37"/>
      <c r="O1174" s="205"/>
      <c r="P1174" s="205"/>
    </row>
    <row r="1175" s="180" customFormat="1" ht="26" customHeight="1" spans="1:16">
      <c r="A1175" s="37">
        <v>247</v>
      </c>
      <c r="B1175" s="204" t="s">
        <v>777</v>
      </c>
      <c r="C1175" s="204"/>
      <c r="D1175" s="204" t="s">
        <v>4476</v>
      </c>
      <c r="E1175" s="204" t="s">
        <v>22</v>
      </c>
      <c r="F1175" s="204" t="s">
        <v>3563</v>
      </c>
      <c r="G1175" s="204">
        <v>4</v>
      </c>
      <c r="H1175" s="204">
        <v>60</v>
      </c>
      <c r="I1175" s="204">
        <f t="shared" si="18"/>
        <v>240</v>
      </c>
      <c r="J1175" s="204" t="s">
        <v>3314</v>
      </c>
      <c r="K1175" s="204">
        <v>130</v>
      </c>
      <c r="L1175" s="204"/>
      <c r="M1175" s="37" t="s">
        <v>33</v>
      </c>
      <c r="N1175" s="37"/>
      <c r="O1175" s="205"/>
      <c r="P1175" s="205"/>
    </row>
    <row r="1176" s="180" customFormat="1" ht="26" customHeight="1" spans="1:16">
      <c r="A1176" s="37">
        <v>248</v>
      </c>
      <c r="B1176" s="204" t="s">
        <v>777</v>
      </c>
      <c r="C1176" s="204"/>
      <c r="D1176" s="204" t="s">
        <v>4477</v>
      </c>
      <c r="E1176" s="204" t="s">
        <v>22</v>
      </c>
      <c r="F1176" s="204" t="s">
        <v>3563</v>
      </c>
      <c r="G1176" s="204">
        <v>4</v>
      </c>
      <c r="H1176" s="204">
        <v>60</v>
      </c>
      <c r="I1176" s="204">
        <f t="shared" si="18"/>
        <v>240</v>
      </c>
      <c r="J1176" s="204" t="s">
        <v>3314</v>
      </c>
      <c r="K1176" s="204">
        <v>130</v>
      </c>
      <c r="L1176" s="204"/>
      <c r="M1176" s="37" t="s">
        <v>33</v>
      </c>
      <c r="N1176" s="37"/>
      <c r="O1176" s="205"/>
      <c r="P1176" s="205"/>
    </row>
    <row r="1177" s="180" customFormat="1" ht="26" customHeight="1" spans="1:16">
      <c r="A1177" s="37">
        <v>249</v>
      </c>
      <c r="B1177" s="204" t="s">
        <v>777</v>
      </c>
      <c r="C1177" s="204"/>
      <c r="D1177" s="204" t="s">
        <v>4478</v>
      </c>
      <c r="E1177" s="204" t="s">
        <v>22</v>
      </c>
      <c r="F1177" s="204" t="s">
        <v>3563</v>
      </c>
      <c r="G1177" s="204">
        <v>4</v>
      </c>
      <c r="H1177" s="204">
        <v>67</v>
      </c>
      <c r="I1177" s="204">
        <f t="shared" si="18"/>
        <v>268</v>
      </c>
      <c r="J1177" s="204" t="s">
        <v>3314</v>
      </c>
      <c r="K1177" s="204">
        <v>130</v>
      </c>
      <c r="L1177" s="204"/>
      <c r="M1177" s="37" t="s">
        <v>33</v>
      </c>
      <c r="N1177" s="37"/>
      <c r="O1177" s="205"/>
      <c r="P1177" s="205"/>
    </row>
    <row r="1178" s="180" customFormat="1" ht="26" customHeight="1" spans="1:16">
      <c r="A1178" s="37">
        <v>250</v>
      </c>
      <c r="B1178" s="204" t="s">
        <v>777</v>
      </c>
      <c r="C1178" s="204"/>
      <c r="D1178" s="204" t="s">
        <v>4479</v>
      </c>
      <c r="E1178" s="204" t="s">
        <v>22</v>
      </c>
      <c r="F1178" s="204" t="s">
        <v>3563</v>
      </c>
      <c r="G1178" s="204">
        <v>4</v>
      </c>
      <c r="H1178" s="204">
        <v>78</v>
      </c>
      <c r="I1178" s="204">
        <f t="shared" si="18"/>
        <v>312</v>
      </c>
      <c r="J1178" s="204" t="s">
        <v>3314</v>
      </c>
      <c r="K1178" s="204">
        <v>130</v>
      </c>
      <c r="L1178" s="204"/>
      <c r="M1178" s="37" t="s">
        <v>33</v>
      </c>
      <c r="N1178" s="37"/>
      <c r="O1178" s="205"/>
      <c r="P1178" s="205"/>
    </row>
    <row r="1179" s="180" customFormat="1" ht="26" customHeight="1" spans="1:16">
      <c r="A1179" s="37">
        <v>251</v>
      </c>
      <c r="B1179" s="204" t="s">
        <v>777</v>
      </c>
      <c r="C1179" s="204"/>
      <c r="D1179" s="204" t="s">
        <v>4480</v>
      </c>
      <c r="E1179" s="204" t="s">
        <v>22</v>
      </c>
      <c r="F1179" s="204" t="s">
        <v>3563</v>
      </c>
      <c r="G1179" s="204">
        <v>4</v>
      </c>
      <c r="H1179" s="204">
        <v>82</v>
      </c>
      <c r="I1179" s="204">
        <f t="shared" si="18"/>
        <v>328</v>
      </c>
      <c r="J1179" s="204" t="s">
        <v>3314</v>
      </c>
      <c r="K1179" s="204">
        <v>130</v>
      </c>
      <c r="L1179" s="204"/>
      <c r="M1179" s="37" t="s">
        <v>33</v>
      </c>
      <c r="N1179" s="37"/>
      <c r="O1179" s="205"/>
      <c r="P1179" s="205"/>
    </row>
    <row r="1180" s="180" customFormat="1" ht="26" customHeight="1" spans="1:16">
      <c r="A1180" s="37">
        <v>252</v>
      </c>
      <c r="B1180" s="204" t="s">
        <v>777</v>
      </c>
      <c r="C1180" s="204"/>
      <c r="D1180" s="204" t="s">
        <v>4481</v>
      </c>
      <c r="E1180" s="204" t="s">
        <v>22</v>
      </c>
      <c r="F1180" s="204" t="s">
        <v>3563</v>
      </c>
      <c r="G1180" s="204">
        <v>4</v>
      </c>
      <c r="H1180" s="204">
        <v>90</v>
      </c>
      <c r="I1180" s="204">
        <f t="shared" si="18"/>
        <v>360</v>
      </c>
      <c r="J1180" s="204" t="s">
        <v>3314</v>
      </c>
      <c r="K1180" s="204">
        <v>130</v>
      </c>
      <c r="L1180" s="204"/>
      <c r="M1180" s="37" t="s">
        <v>33</v>
      </c>
      <c r="N1180" s="37"/>
      <c r="O1180" s="205"/>
      <c r="P1180" s="205"/>
    </row>
    <row r="1181" s="180" customFormat="1" ht="26" customHeight="1" spans="1:16">
      <c r="A1181" s="37">
        <v>253</v>
      </c>
      <c r="B1181" s="204" t="s">
        <v>481</v>
      </c>
      <c r="C1181" s="204"/>
      <c r="D1181" s="204" t="s">
        <v>3589</v>
      </c>
      <c r="E1181" s="204" t="s">
        <v>22</v>
      </c>
      <c r="F1181" s="204" t="s">
        <v>45</v>
      </c>
      <c r="G1181" s="204">
        <v>21</v>
      </c>
      <c r="H1181" s="204">
        <v>16</v>
      </c>
      <c r="I1181" s="204">
        <f t="shared" si="18"/>
        <v>336</v>
      </c>
      <c r="J1181" s="204" t="s">
        <v>4285</v>
      </c>
      <c r="K1181" s="204">
        <v>279</v>
      </c>
      <c r="L1181" s="204"/>
      <c r="M1181" s="37" t="s">
        <v>33</v>
      </c>
      <c r="N1181" s="37"/>
      <c r="O1181" s="205"/>
      <c r="P1181" s="205"/>
    </row>
    <row r="1182" s="180" customFormat="1" ht="26" customHeight="1" spans="1:16">
      <c r="A1182" s="37">
        <v>254</v>
      </c>
      <c r="B1182" s="204" t="s">
        <v>3590</v>
      </c>
      <c r="C1182" s="204"/>
      <c r="D1182" s="204" t="s">
        <v>3591</v>
      </c>
      <c r="E1182" s="204" t="s">
        <v>22</v>
      </c>
      <c r="F1182" s="204" t="s">
        <v>453</v>
      </c>
      <c r="G1182" s="204">
        <v>10</v>
      </c>
      <c r="H1182" s="204">
        <v>14</v>
      </c>
      <c r="I1182" s="204">
        <f t="shared" si="18"/>
        <v>140</v>
      </c>
      <c r="J1182" s="204" t="s">
        <v>4285</v>
      </c>
      <c r="K1182" s="204">
        <v>279</v>
      </c>
      <c r="L1182" s="204"/>
      <c r="M1182" s="37" t="s">
        <v>33</v>
      </c>
      <c r="N1182" s="37"/>
      <c r="O1182" s="205"/>
      <c r="P1182" s="205"/>
    </row>
    <row r="1183" s="180" customFormat="1" ht="26" customHeight="1" spans="1:16">
      <c r="A1183" s="37">
        <v>255</v>
      </c>
      <c r="B1183" s="204" t="s">
        <v>449</v>
      </c>
      <c r="C1183" s="204"/>
      <c r="D1183" s="204" t="s">
        <v>3592</v>
      </c>
      <c r="E1183" s="204" t="s">
        <v>22</v>
      </c>
      <c r="F1183" s="204" t="s">
        <v>32</v>
      </c>
      <c r="G1183" s="204">
        <v>10</v>
      </c>
      <c r="H1183" s="204">
        <v>6.5</v>
      </c>
      <c r="I1183" s="204">
        <f t="shared" si="18"/>
        <v>65</v>
      </c>
      <c r="J1183" s="204" t="s">
        <v>4285</v>
      </c>
      <c r="K1183" s="204">
        <v>279</v>
      </c>
      <c r="L1183" s="204"/>
      <c r="M1183" s="37" t="s">
        <v>33</v>
      </c>
      <c r="N1183" s="37"/>
      <c r="O1183" s="205"/>
      <c r="P1183" s="205"/>
    </row>
    <row r="1184" s="180" customFormat="1" ht="26" customHeight="1" spans="1:16">
      <c r="A1184" s="37">
        <v>256</v>
      </c>
      <c r="B1184" s="204" t="s">
        <v>449</v>
      </c>
      <c r="C1184" s="204"/>
      <c r="D1184" s="204" t="s">
        <v>3591</v>
      </c>
      <c r="E1184" s="204" t="s">
        <v>22</v>
      </c>
      <c r="F1184" s="204" t="s">
        <v>32</v>
      </c>
      <c r="G1184" s="204">
        <v>10</v>
      </c>
      <c r="H1184" s="204">
        <v>12</v>
      </c>
      <c r="I1184" s="204">
        <f t="shared" si="18"/>
        <v>120</v>
      </c>
      <c r="J1184" s="204" t="s">
        <v>4285</v>
      </c>
      <c r="K1184" s="204">
        <v>279</v>
      </c>
      <c r="L1184" s="204"/>
      <c r="M1184" s="37" t="s">
        <v>33</v>
      </c>
      <c r="N1184" s="37"/>
      <c r="O1184" s="205"/>
      <c r="P1184" s="205"/>
    </row>
    <row r="1185" s="180" customFormat="1" ht="26" customHeight="1" spans="1:16">
      <c r="A1185" s="37">
        <v>257</v>
      </c>
      <c r="B1185" s="204" t="s">
        <v>163</v>
      </c>
      <c r="C1185" s="204"/>
      <c r="D1185" s="204" t="s">
        <v>3815</v>
      </c>
      <c r="E1185" s="204" t="s">
        <v>22</v>
      </c>
      <c r="F1185" s="204" t="s">
        <v>45</v>
      </c>
      <c r="G1185" s="204">
        <v>5</v>
      </c>
      <c r="H1185" s="204">
        <v>18</v>
      </c>
      <c r="I1185" s="204">
        <f t="shared" ref="I1185:I1248" si="19">G1185*H1185</f>
        <v>90</v>
      </c>
      <c r="J1185" s="204" t="s">
        <v>4318</v>
      </c>
      <c r="K1185" s="204">
        <v>80</v>
      </c>
      <c r="L1185" s="204"/>
      <c r="M1185" s="37" t="s">
        <v>33</v>
      </c>
      <c r="N1185" s="37"/>
      <c r="O1185" s="205"/>
      <c r="P1185" s="205"/>
    </row>
    <row r="1186" s="180" customFormat="1" ht="26" customHeight="1" spans="1:16">
      <c r="A1186" s="37">
        <v>258</v>
      </c>
      <c r="B1186" s="204" t="s">
        <v>704</v>
      </c>
      <c r="C1186" s="204"/>
      <c r="D1186" s="204" t="s">
        <v>615</v>
      </c>
      <c r="E1186" s="204" t="s">
        <v>22</v>
      </c>
      <c r="F1186" s="204" t="s">
        <v>45</v>
      </c>
      <c r="G1186" s="204">
        <v>2</v>
      </c>
      <c r="H1186" s="204">
        <v>12</v>
      </c>
      <c r="I1186" s="204">
        <f t="shared" si="19"/>
        <v>24</v>
      </c>
      <c r="J1186" s="204" t="s">
        <v>4318</v>
      </c>
      <c r="K1186" s="204">
        <v>80</v>
      </c>
      <c r="L1186" s="204"/>
      <c r="M1186" s="37" t="s">
        <v>33</v>
      </c>
      <c r="N1186" s="37"/>
      <c r="O1186" s="205"/>
      <c r="P1186" s="205"/>
    </row>
    <row r="1187" s="180" customFormat="1" ht="26" customHeight="1" spans="1:16">
      <c r="A1187" s="37">
        <v>259</v>
      </c>
      <c r="B1187" s="204" t="s">
        <v>449</v>
      </c>
      <c r="C1187" s="204"/>
      <c r="D1187" s="204" t="s">
        <v>4482</v>
      </c>
      <c r="E1187" s="204" t="s">
        <v>22</v>
      </c>
      <c r="F1187" s="204" t="s">
        <v>32</v>
      </c>
      <c r="G1187" s="204">
        <v>6</v>
      </c>
      <c r="H1187" s="204">
        <v>12</v>
      </c>
      <c r="I1187" s="204">
        <f t="shared" si="19"/>
        <v>72</v>
      </c>
      <c r="J1187" s="204" t="s">
        <v>4318</v>
      </c>
      <c r="K1187" s="204">
        <v>80</v>
      </c>
      <c r="L1187" s="204"/>
      <c r="M1187" s="37" t="s">
        <v>33</v>
      </c>
      <c r="N1187" s="37"/>
      <c r="O1187" s="205"/>
      <c r="P1187" s="205"/>
    </row>
    <row r="1188" s="180" customFormat="1" ht="26" customHeight="1" spans="1:16">
      <c r="A1188" s="37">
        <v>260</v>
      </c>
      <c r="B1188" s="204" t="s">
        <v>775</v>
      </c>
      <c r="C1188" s="204"/>
      <c r="D1188" s="204" t="s">
        <v>1437</v>
      </c>
      <c r="E1188" s="204" t="s">
        <v>22</v>
      </c>
      <c r="F1188" s="204" t="s">
        <v>32</v>
      </c>
      <c r="G1188" s="204">
        <v>6</v>
      </c>
      <c r="H1188" s="204">
        <v>24.2</v>
      </c>
      <c r="I1188" s="204">
        <f t="shared" si="19"/>
        <v>145.2</v>
      </c>
      <c r="J1188" s="204" t="s">
        <v>4318</v>
      </c>
      <c r="K1188" s="204">
        <v>80</v>
      </c>
      <c r="L1188" s="204"/>
      <c r="M1188" s="37" t="s">
        <v>33</v>
      </c>
      <c r="N1188" s="37"/>
      <c r="O1188" s="205"/>
      <c r="P1188" s="205"/>
    </row>
    <row r="1189" s="180" customFormat="1" ht="26" customHeight="1" spans="1:16">
      <c r="A1189" s="37">
        <v>261</v>
      </c>
      <c r="B1189" s="204" t="s">
        <v>4483</v>
      </c>
      <c r="C1189" s="204"/>
      <c r="D1189" s="204" t="s">
        <v>4484</v>
      </c>
      <c r="E1189" s="204" t="s">
        <v>22</v>
      </c>
      <c r="F1189" s="204" t="s">
        <v>45</v>
      </c>
      <c r="G1189" s="204">
        <v>30</v>
      </c>
      <c r="H1189" s="204">
        <v>12</v>
      </c>
      <c r="I1189" s="204">
        <f t="shared" si="19"/>
        <v>360</v>
      </c>
      <c r="J1189" s="204" t="s">
        <v>3366</v>
      </c>
      <c r="K1189" s="204">
        <v>412</v>
      </c>
      <c r="L1189" s="204"/>
      <c r="M1189" s="37" t="s">
        <v>33</v>
      </c>
      <c r="N1189" s="37"/>
      <c r="O1189" s="205"/>
      <c r="P1189" s="205"/>
    </row>
    <row r="1190" s="180" customFormat="1" ht="26" customHeight="1" spans="1:16">
      <c r="A1190" s="37">
        <v>262</v>
      </c>
      <c r="B1190" s="204" t="s">
        <v>3593</v>
      </c>
      <c r="C1190" s="204"/>
      <c r="D1190" s="204" t="s">
        <v>3597</v>
      </c>
      <c r="E1190" s="204" t="s">
        <v>22</v>
      </c>
      <c r="F1190" s="204" t="s">
        <v>45</v>
      </c>
      <c r="G1190" s="204">
        <v>5</v>
      </c>
      <c r="H1190" s="204">
        <v>18</v>
      </c>
      <c r="I1190" s="204">
        <f t="shared" si="19"/>
        <v>90</v>
      </c>
      <c r="J1190" s="204" t="s">
        <v>3366</v>
      </c>
      <c r="K1190" s="204">
        <v>206</v>
      </c>
      <c r="L1190" s="204"/>
      <c r="M1190" s="37" t="s">
        <v>33</v>
      </c>
      <c r="N1190" s="37"/>
      <c r="O1190" s="205"/>
      <c r="P1190" s="205"/>
    </row>
    <row r="1191" s="180" customFormat="1" ht="26" customHeight="1" spans="1:16">
      <c r="A1191" s="37">
        <v>263</v>
      </c>
      <c r="B1191" s="204" t="s">
        <v>4485</v>
      </c>
      <c r="C1191" s="204"/>
      <c r="D1191" s="204" t="s">
        <v>4486</v>
      </c>
      <c r="E1191" s="204" t="s">
        <v>22</v>
      </c>
      <c r="F1191" s="204" t="s">
        <v>178</v>
      </c>
      <c r="G1191" s="204">
        <v>2</v>
      </c>
      <c r="H1191" s="204">
        <v>300</v>
      </c>
      <c r="I1191" s="204">
        <f t="shared" si="19"/>
        <v>600</v>
      </c>
      <c r="J1191" s="204" t="s">
        <v>3353</v>
      </c>
      <c r="K1191" s="204">
        <v>151</v>
      </c>
      <c r="L1191" s="204"/>
      <c r="M1191" s="37" t="s">
        <v>33</v>
      </c>
      <c r="N1191" s="37"/>
      <c r="O1191" s="205"/>
      <c r="P1191" s="205"/>
    </row>
    <row r="1192" s="180" customFormat="1" ht="26" customHeight="1" spans="1:16">
      <c r="A1192" s="37">
        <v>264</v>
      </c>
      <c r="B1192" s="204" t="s">
        <v>4487</v>
      </c>
      <c r="C1192" s="204"/>
      <c r="D1192" s="204" t="s">
        <v>4488</v>
      </c>
      <c r="E1192" s="204" t="s">
        <v>22</v>
      </c>
      <c r="F1192" s="204" t="s">
        <v>23</v>
      </c>
      <c r="G1192" s="204">
        <v>10</v>
      </c>
      <c r="H1192" s="204">
        <v>6</v>
      </c>
      <c r="I1192" s="204">
        <f t="shared" si="19"/>
        <v>60</v>
      </c>
      <c r="J1192" s="204" t="s">
        <v>3353</v>
      </c>
      <c r="K1192" s="204">
        <v>302</v>
      </c>
      <c r="L1192" s="204"/>
      <c r="M1192" s="37" t="s">
        <v>33</v>
      </c>
      <c r="N1192" s="37"/>
      <c r="O1192" s="205"/>
      <c r="P1192" s="205"/>
    </row>
    <row r="1193" s="180" customFormat="1" ht="26" customHeight="1" spans="1:16">
      <c r="A1193" s="37">
        <v>265</v>
      </c>
      <c r="B1193" s="204" t="s">
        <v>4489</v>
      </c>
      <c r="C1193" s="204"/>
      <c r="D1193" s="204" t="s">
        <v>1086</v>
      </c>
      <c r="E1193" s="204" t="s">
        <v>22</v>
      </c>
      <c r="F1193" s="204" t="s">
        <v>23</v>
      </c>
      <c r="G1193" s="204">
        <v>2</v>
      </c>
      <c r="H1193" s="204">
        <v>25</v>
      </c>
      <c r="I1193" s="204">
        <f t="shared" si="19"/>
        <v>50</v>
      </c>
      <c r="J1193" s="204" t="s">
        <v>3595</v>
      </c>
      <c r="K1193" s="204">
        <v>357</v>
      </c>
      <c r="L1193" s="204"/>
      <c r="M1193" s="37" t="s">
        <v>33</v>
      </c>
      <c r="N1193" s="37"/>
      <c r="O1193" s="205"/>
      <c r="P1193" s="205"/>
    </row>
    <row r="1194" s="180" customFormat="1" ht="26" customHeight="1" spans="1:16">
      <c r="A1194" s="37">
        <v>266</v>
      </c>
      <c r="B1194" s="204" t="s">
        <v>3606</v>
      </c>
      <c r="C1194" s="204"/>
      <c r="D1194" s="204" t="s">
        <v>3608</v>
      </c>
      <c r="E1194" s="204" t="s">
        <v>22</v>
      </c>
      <c r="F1194" s="204" t="s">
        <v>45</v>
      </c>
      <c r="G1194" s="204">
        <v>20</v>
      </c>
      <c r="H1194" s="204">
        <v>18</v>
      </c>
      <c r="I1194" s="204">
        <f t="shared" si="19"/>
        <v>360</v>
      </c>
      <c r="J1194" s="204" t="s">
        <v>3595</v>
      </c>
      <c r="K1194" s="204">
        <v>508</v>
      </c>
      <c r="L1194" s="204"/>
      <c r="M1194" s="37" t="s">
        <v>33</v>
      </c>
      <c r="N1194" s="37"/>
      <c r="O1194" s="205"/>
      <c r="P1194" s="205"/>
    </row>
    <row r="1195" s="180" customFormat="1" ht="26" customHeight="1" spans="1:16">
      <c r="A1195" s="37">
        <v>267</v>
      </c>
      <c r="B1195" s="204" t="s">
        <v>3606</v>
      </c>
      <c r="C1195" s="204"/>
      <c r="D1195" s="204" t="s">
        <v>3609</v>
      </c>
      <c r="E1195" s="204" t="s">
        <v>22</v>
      </c>
      <c r="F1195" s="204" t="s">
        <v>45</v>
      </c>
      <c r="G1195" s="204">
        <v>20</v>
      </c>
      <c r="H1195" s="204">
        <v>25</v>
      </c>
      <c r="I1195" s="204">
        <f t="shared" si="19"/>
        <v>500</v>
      </c>
      <c r="J1195" s="204" t="s">
        <v>3595</v>
      </c>
      <c r="K1195" s="204">
        <v>508</v>
      </c>
      <c r="L1195" s="204"/>
      <c r="M1195" s="37" t="s">
        <v>33</v>
      </c>
      <c r="N1195" s="37"/>
      <c r="O1195" s="205"/>
      <c r="P1195" s="205"/>
    </row>
    <row r="1196" s="180" customFormat="1" ht="26" customHeight="1" spans="1:16">
      <c r="A1196" s="37">
        <v>268</v>
      </c>
      <c r="B1196" s="204" t="s">
        <v>3603</v>
      </c>
      <c r="C1196" s="204"/>
      <c r="D1196" s="204" t="s">
        <v>3604</v>
      </c>
      <c r="E1196" s="204" t="s">
        <v>22</v>
      </c>
      <c r="F1196" s="204" t="s">
        <v>23</v>
      </c>
      <c r="G1196" s="204">
        <v>5</v>
      </c>
      <c r="H1196" s="204">
        <v>11</v>
      </c>
      <c r="I1196" s="204">
        <f t="shared" si="19"/>
        <v>55</v>
      </c>
      <c r="J1196" s="204" t="s">
        <v>3595</v>
      </c>
      <c r="K1196" s="204">
        <v>508</v>
      </c>
      <c r="L1196" s="204"/>
      <c r="M1196" s="37" t="s">
        <v>33</v>
      </c>
      <c r="N1196" s="37"/>
      <c r="O1196" s="205"/>
      <c r="P1196" s="205"/>
    </row>
    <row r="1197" s="180" customFormat="1" ht="26" customHeight="1" spans="1:16">
      <c r="A1197" s="37">
        <v>269</v>
      </c>
      <c r="B1197" s="204" t="s">
        <v>3605</v>
      </c>
      <c r="C1197" s="204"/>
      <c r="D1197" s="204" t="s">
        <v>1086</v>
      </c>
      <c r="E1197" s="204" t="s">
        <v>22</v>
      </c>
      <c r="F1197" s="204" t="s">
        <v>23</v>
      </c>
      <c r="G1197" s="204">
        <v>5</v>
      </c>
      <c r="H1197" s="204">
        <v>23</v>
      </c>
      <c r="I1197" s="204">
        <f t="shared" si="19"/>
        <v>115</v>
      </c>
      <c r="J1197" s="204" t="s">
        <v>3595</v>
      </c>
      <c r="K1197" s="204">
        <v>508</v>
      </c>
      <c r="L1197" s="204"/>
      <c r="M1197" s="37" t="s">
        <v>33</v>
      </c>
      <c r="N1197" s="37"/>
      <c r="O1197" s="205"/>
      <c r="P1197" s="205"/>
    </row>
    <row r="1198" s="180" customFormat="1" ht="26" customHeight="1" spans="1:16">
      <c r="A1198" s="37">
        <v>270</v>
      </c>
      <c r="B1198" s="204" t="s">
        <v>3600</v>
      </c>
      <c r="C1198" s="204"/>
      <c r="D1198" s="204" t="s">
        <v>3601</v>
      </c>
      <c r="E1198" s="204" t="s">
        <v>22</v>
      </c>
      <c r="F1198" s="204" t="s">
        <v>413</v>
      </c>
      <c r="G1198" s="204">
        <v>2</v>
      </c>
      <c r="H1198" s="204">
        <v>13</v>
      </c>
      <c r="I1198" s="204">
        <f t="shared" si="19"/>
        <v>26</v>
      </c>
      <c r="J1198" s="204" t="s">
        <v>3595</v>
      </c>
      <c r="K1198" s="204">
        <v>508</v>
      </c>
      <c r="L1198" s="204"/>
      <c r="M1198" s="37" t="s">
        <v>33</v>
      </c>
      <c r="N1198" s="37"/>
      <c r="O1198" s="205"/>
      <c r="P1198" s="205"/>
    </row>
    <row r="1199" s="180" customFormat="1" ht="26" customHeight="1" spans="1:16">
      <c r="A1199" s="37">
        <v>271</v>
      </c>
      <c r="B1199" s="204" t="s">
        <v>3600</v>
      </c>
      <c r="C1199" s="204"/>
      <c r="D1199" s="204" t="s">
        <v>3602</v>
      </c>
      <c r="E1199" s="204" t="s">
        <v>22</v>
      </c>
      <c r="F1199" s="204" t="s">
        <v>413</v>
      </c>
      <c r="G1199" s="204">
        <v>3</v>
      </c>
      <c r="H1199" s="204">
        <v>25</v>
      </c>
      <c r="I1199" s="204">
        <f t="shared" si="19"/>
        <v>75</v>
      </c>
      <c r="J1199" s="204" t="s">
        <v>3595</v>
      </c>
      <c r="K1199" s="204">
        <v>508</v>
      </c>
      <c r="L1199" s="204"/>
      <c r="M1199" s="37" t="s">
        <v>33</v>
      </c>
      <c r="N1199" s="37"/>
      <c r="O1199" s="205"/>
      <c r="P1199" s="205"/>
    </row>
    <row r="1200" s="180" customFormat="1" ht="26" customHeight="1" spans="1:16">
      <c r="A1200" s="37">
        <v>272</v>
      </c>
      <c r="B1200" s="204" t="s">
        <v>4490</v>
      </c>
      <c r="C1200" s="204"/>
      <c r="D1200" s="204" t="s">
        <v>4491</v>
      </c>
      <c r="E1200" s="204" t="s">
        <v>22</v>
      </c>
      <c r="F1200" s="204" t="s">
        <v>273</v>
      </c>
      <c r="G1200" s="204">
        <v>5</v>
      </c>
      <c r="H1200" s="204">
        <v>650</v>
      </c>
      <c r="I1200" s="204">
        <f t="shared" si="19"/>
        <v>3250</v>
      </c>
      <c r="J1200" s="204" t="s">
        <v>3366</v>
      </c>
      <c r="K1200" s="204">
        <v>206</v>
      </c>
      <c r="L1200" s="204"/>
      <c r="M1200" s="37" t="s">
        <v>33</v>
      </c>
      <c r="N1200" s="37"/>
      <c r="O1200" s="205"/>
      <c r="P1200" s="205"/>
    </row>
    <row r="1201" s="180" customFormat="1" ht="26" customHeight="1" spans="1:16">
      <c r="A1201" s="37">
        <v>273</v>
      </c>
      <c r="B1201" s="204" t="s">
        <v>3512</v>
      </c>
      <c r="C1201" s="204"/>
      <c r="D1201" s="204" t="s">
        <v>1271</v>
      </c>
      <c r="E1201" s="204" t="s">
        <v>22</v>
      </c>
      <c r="F1201" s="204" t="s">
        <v>32</v>
      </c>
      <c r="G1201" s="204">
        <v>100</v>
      </c>
      <c r="H1201" s="204">
        <v>9</v>
      </c>
      <c r="I1201" s="204">
        <f t="shared" si="19"/>
        <v>900</v>
      </c>
      <c r="J1201" s="204" t="s">
        <v>3387</v>
      </c>
      <c r="K1201" s="204">
        <v>300</v>
      </c>
      <c r="L1201" s="204"/>
      <c r="M1201" s="37" t="s">
        <v>33</v>
      </c>
      <c r="N1201" s="37"/>
      <c r="O1201" s="205"/>
      <c r="P1201" s="205"/>
    </row>
    <row r="1202" s="180" customFormat="1" ht="26" customHeight="1" spans="1:16">
      <c r="A1202" s="37">
        <v>274</v>
      </c>
      <c r="B1202" s="204" t="s">
        <v>3512</v>
      </c>
      <c r="C1202" s="204"/>
      <c r="D1202" s="204" t="s">
        <v>1944</v>
      </c>
      <c r="E1202" s="204" t="s">
        <v>22</v>
      </c>
      <c r="F1202" s="204" t="s">
        <v>32</v>
      </c>
      <c r="G1202" s="204">
        <v>24</v>
      </c>
      <c r="H1202" s="204">
        <v>11</v>
      </c>
      <c r="I1202" s="204">
        <f t="shared" si="19"/>
        <v>264</v>
      </c>
      <c r="J1202" s="204" t="s">
        <v>3387</v>
      </c>
      <c r="K1202" s="204">
        <v>300</v>
      </c>
      <c r="L1202" s="204"/>
      <c r="M1202" s="37" t="s">
        <v>33</v>
      </c>
      <c r="N1202" s="37"/>
      <c r="O1202" s="205"/>
      <c r="P1202" s="205"/>
    </row>
    <row r="1203" s="180" customFormat="1" ht="26" customHeight="1" spans="1:16">
      <c r="A1203" s="37">
        <v>275</v>
      </c>
      <c r="B1203" s="204" t="s">
        <v>3622</v>
      </c>
      <c r="C1203" s="204"/>
      <c r="D1203" s="204" t="s">
        <v>3623</v>
      </c>
      <c r="E1203" s="204" t="s">
        <v>22</v>
      </c>
      <c r="F1203" s="204" t="s">
        <v>32</v>
      </c>
      <c r="G1203" s="204">
        <v>10</v>
      </c>
      <c r="H1203" s="204">
        <v>7.1</v>
      </c>
      <c r="I1203" s="204">
        <f t="shared" si="19"/>
        <v>71</v>
      </c>
      <c r="J1203" s="204" t="s">
        <v>3387</v>
      </c>
      <c r="K1203" s="204">
        <v>300</v>
      </c>
      <c r="L1203" s="204"/>
      <c r="M1203" s="37" t="s">
        <v>33</v>
      </c>
      <c r="N1203" s="37"/>
      <c r="O1203" s="205"/>
      <c r="P1203" s="205"/>
    </row>
    <row r="1204" s="180" customFormat="1" ht="26" customHeight="1" spans="1:16">
      <c r="A1204" s="37">
        <v>276</v>
      </c>
      <c r="B1204" s="204" t="s">
        <v>119</v>
      </c>
      <c r="C1204" s="204"/>
      <c r="D1204" s="204" t="s">
        <v>4492</v>
      </c>
      <c r="E1204" s="204" t="s">
        <v>22</v>
      </c>
      <c r="F1204" s="204" t="s">
        <v>45</v>
      </c>
      <c r="G1204" s="204">
        <v>2</v>
      </c>
      <c r="H1204" s="204">
        <v>65</v>
      </c>
      <c r="I1204" s="204">
        <f t="shared" si="19"/>
        <v>130</v>
      </c>
      <c r="J1204" s="204" t="s">
        <v>3387</v>
      </c>
      <c r="K1204" s="204">
        <v>300</v>
      </c>
      <c r="L1204" s="204"/>
      <c r="M1204" s="37" t="s">
        <v>33</v>
      </c>
      <c r="N1204" s="37"/>
      <c r="O1204" s="205"/>
      <c r="P1204" s="205"/>
    </row>
    <row r="1205" s="180" customFormat="1" ht="26" customHeight="1" spans="1:16">
      <c r="A1205" s="37">
        <v>277</v>
      </c>
      <c r="B1205" s="204" t="s">
        <v>969</v>
      </c>
      <c r="C1205" s="204"/>
      <c r="D1205" s="204" t="s">
        <v>2057</v>
      </c>
      <c r="E1205" s="204" t="s">
        <v>22</v>
      </c>
      <c r="F1205" s="204" t="s">
        <v>32</v>
      </c>
      <c r="G1205" s="204">
        <v>20</v>
      </c>
      <c r="H1205" s="204">
        <v>5.5</v>
      </c>
      <c r="I1205" s="204">
        <f t="shared" si="19"/>
        <v>110</v>
      </c>
      <c r="J1205" s="204" t="s">
        <v>3387</v>
      </c>
      <c r="K1205" s="204">
        <v>300</v>
      </c>
      <c r="L1205" s="204"/>
      <c r="M1205" s="37" t="s">
        <v>33</v>
      </c>
      <c r="N1205" s="37"/>
      <c r="O1205" s="205"/>
      <c r="P1205" s="205"/>
    </row>
    <row r="1206" s="180" customFormat="1" ht="26" customHeight="1" spans="1:16">
      <c r="A1206" s="37">
        <v>278</v>
      </c>
      <c r="B1206" s="204" t="s">
        <v>1354</v>
      </c>
      <c r="C1206" s="204"/>
      <c r="D1206" s="204" t="s">
        <v>2057</v>
      </c>
      <c r="E1206" s="204" t="s">
        <v>22</v>
      </c>
      <c r="F1206" s="204" t="s">
        <v>32</v>
      </c>
      <c r="G1206" s="204">
        <v>20</v>
      </c>
      <c r="H1206" s="204">
        <v>1.2</v>
      </c>
      <c r="I1206" s="204">
        <f t="shared" si="19"/>
        <v>24</v>
      </c>
      <c r="J1206" s="204" t="s">
        <v>3387</v>
      </c>
      <c r="K1206" s="204">
        <v>300</v>
      </c>
      <c r="L1206" s="204"/>
      <c r="M1206" s="37" t="s">
        <v>33</v>
      </c>
      <c r="N1206" s="37"/>
      <c r="O1206" s="205"/>
      <c r="P1206" s="205"/>
    </row>
    <row r="1207" s="180" customFormat="1" ht="26" customHeight="1" spans="1:16">
      <c r="A1207" s="37">
        <v>279</v>
      </c>
      <c r="B1207" s="204" t="s">
        <v>4493</v>
      </c>
      <c r="C1207" s="204"/>
      <c r="D1207" s="204" t="s">
        <v>4494</v>
      </c>
      <c r="E1207" s="204" t="s">
        <v>22</v>
      </c>
      <c r="F1207" s="204" t="s">
        <v>32</v>
      </c>
      <c r="G1207" s="204">
        <v>40</v>
      </c>
      <c r="H1207" s="204">
        <v>5.5</v>
      </c>
      <c r="I1207" s="204">
        <f t="shared" si="19"/>
        <v>220</v>
      </c>
      <c r="J1207" s="204" t="s">
        <v>3387</v>
      </c>
      <c r="K1207" s="204">
        <v>300</v>
      </c>
      <c r="L1207" s="204"/>
      <c r="M1207" s="37" t="s">
        <v>33</v>
      </c>
      <c r="N1207" s="37"/>
      <c r="O1207" s="205"/>
      <c r="P1207" s="205"/>
    </row>
    <row r="1208" s="180" customFormat="1" ht="26" customHeight="1" spans="1:16">
      <c r="A1208" s="37">
        <v>280</v>
      </c>
      <c r="B1208" s="204" t="s">
        <v>4495</v>
      </c>
      <c r="C1208" s="206"/>
      <c r="D1208" s="204" t="s">
        <v>2638</v>
      </c>
      <c r="E1208" s="204" t="s">
        <v>22</v>
      </c>
      <c r="F1208" s="204" t="s">
        <v>32</v>
      </c>
      <c r="G1208" s="204">
        <v>10</v>
      </c>
      <c r="H1208" s="204">
        <v>6</v>
      </c>
      <c r="I1208" s="204">
        <f t="shared" si="19"/>
        <v>60</v>
      </c>
      <c r="J1208" s="204" t="s">
        <v>3387</v>
      </c>
      <c r="K1208" s="204">
        <v>300</v>
      </c>
      <c r="L1208" s="204"/>
      <c r="M1208" s="37" t="s">
        <v>33</v>
      </c>
      <c r="N1208" s="37"/>
      <c r="O1208" s="205"/>
      <c r="P1208" s="205"/>
    </row>
    <row r="1209" s="180" customFormat="1" ht="26" customHeight="1" spans="1:16">
      <c r="A1209" s="37">
        <v>281</v>
      </c>
      <c r="B1209" s="204" t="s">
        <v>4496</v>
      </c>
      <c r="C1209" s="204"/>
      <c r="D1209" s="204" t="s">
        <v>4497</v>
      </c>
      <c r="E1209" s="204" t="s">
        <v>22</v>
      </c>
      <c r="F1209" s="204" t="s">
        <v>32</v>
      </c>
      <c r="G1209" s="204">
        <v>1</v>
      </c>
      <c r="H1209" s="204">
        <v>98</v>
      </c>
      <c r="I1209" s="204">
        <f t="shared" si="19"/>
        <v>98</v>
      </c>
      <c r="J1209" s="204" t="s">
        <v>3387</v>
      </c>
      <c r="K1209" s="204">
        <v>300</v>
      </c>
      <c r="L1209" s="204"/>
      <c r="M1209" s="37" t="s">
        <v>33</v>
      </c>
      <c r="N1209" s="37"/>
      <c r="O1209" s="205"/>
      <c r="P1209" s="205"/>
    </row>
    <row r="1210" s="180" customFormat="1" ht="26" customHeight="1" spans="1:16">
      <c r="A1210" s="37">
        <v>282</v>
      </c>
      <c r="B1210" s="204" t="s">
        <v>449</v>
      </c>
      <c r="C1210" s="204"/>
      <c r="D1210" s="204" t="s">
        <v>4498</v>
      </c>
      <c r="E1210" s="204" t="s">
        <v>22</v>
      </c>
      <c r="F1210" s="204" t="s">
        <v>32</v>
      </c>
      <c r="G1210" s="204">
        <v>10</v>
      </c>
      <c r="H1210" s="204">
        <v>5</v>
      </c>
      <c r="I1210" s="204">
        <f t="shared" si="19"/>
        <v>50</v>
      </c>
      <c r="J1210" s="204" t="s">
        <v>3387</v>
      </c>
      <c r="K1210" s="204">
        <v>300</v>
      </c>
      <c r="L1210" s="204"/>
      <c r="M1210" s="37" t="s">
        <v>33</v>
      </c>
      <c r="N1210" s="37"/>
      <c r="O1210" s="205"/>
      <c r="P1210" s="205"/>
    </row>
    <row r="1211" s="180" customFormat="1" ht="26" customHeight="1" spans="1:16">
      <c r="A1211" s="37">
        <v>283</v>
      </c>
      <c r="B1211" s="204" t="s">
        <v>775</v>
      </c>
      <c r="C1211" s="204"/>
      <c r="D1211" s="204" t="s">
        <v>4499</v>
      </c>
      <c r="E1211" s="204" t="s">
        <v>22</v>
      </c>
      <c r="F1211" s="204" t="s">
        <v>32</v>
      </c>
      <c r="G1211" s="204">
        <v>5</v>
      </c>
      <c r="H1211" s="204">
        <v>8</v>
      </c>
      <c r="I1211" s="204">
        <f t="shared" si="19"/>
        <v>40</v>
      </c>
      <c r="J1211" s="204" t="s">
        <v>3387</v>
      </c>
      <c r="K1211" s="204">
        <v>300</v>
      </c>
      <c r="L1211" s="204"/>
      <c r="M1211" s="37" t="s">
        <v>33</v>
      </c>
      <c r="N1211" s="37"/>
      <c r="O1211" s="205"/>
      <c r="P1211" s="205"/>
    </row>
    <row r="1212" s="180" customFormat="1" ht="26" customHeight="1" spans="1:16">
      <c r="A1212" s="37">
        <v>284</v>
      </c>
      <c r="B1212" s="204" t="s">
        <v>3640</v>
      </c>
      <c r="C1212" s="204"/>
      <c r="D1212" s="204" t="s">
        <v>3628</v>
      </c>
      <c r="E1212" s="204" t="s">
        <v>22</v>
      </c>
      <c r="F1212" s="204" t="s">
        <v>32</v>
      </c>
      <c r="G1212" s="204">
        <v>5</v>
      </c>
      <c r="H1212" s="204">
        <v>18</v>
      </c>
      <c r="I1212" s="204">
        <f t="shared" si="19"/>
        <v>90</v>
      </c>
      <c r="J1212" s="204" t="s">
        <v>3387</v>
      </c>
      <c r="K1212" s="204">
        <v>300</v>
      </c>
      <c r="L1212" s="204"/>
      <c r="M1212" s="37" t="s">
        <v>33</v>
      </c>
      <c r="N1212" s="37"/>
      <c r="O1212" s="205"/>
      <c r="P1212" s="205"/>
    </row>
    <row r="1213" s="180" customFormat="1" ht="26" customHeight="1" spans="1:16">
      <c r="A1213" s="37">
        <v>285</v>
      </c>
      <c r="B1213" s="204" t="s">
        <v>3640</v>
      </c>
      <c r="C1213" s="204"/>
      <c r="D1213" s="204" t="s">
        <v>3641</v>
      </c>
      <c r="E1213" s="204" t="s">
        <v>22</v>
      </c>
      <c r="F1213" s="204" t="s">
        <v>32</v>
      </c>
      <c r="G1213" s="204">
        <v>4</v>
      </c>
      <c r="H1213" s="204">
        <v>26</v>
      </c>
      <c r="I1213" s="204">
        <f t="shared" si="19"/>
        <v>104</v>
      </c>
      <c r="J1213" s="204" t="s">
        <v>3387</v>
      </c>
      <c r="K1213" s="204">
        <v>300</v>
      </c>
      <c r="L1213" s="204"/>
      <c r="M1213" s="37" t="s">
        <v>33</v>
      </c>
      <c r="N1213" s="37"/>
      <c r="O1213" s="205"/>
      <c r="P1213" s="205"/>
    </row>
    <row r="1214" s="180" customFormat="1" ht="26" customHeight="1" spans="1:16">
      <c r="A1214" s="37">
        <v>286</v>
      </c>
      <c r="B1214" s="204" t="s">
        <v>4500</v>
      </c>
      <c r="C1214" s="204"/>
      <c r="D1214" s="204" t="s">
        <v>4501</v>
      </c>
      <c r="E1214" s="204" t="s">
        <v>22</v>
      </c>
      <c r="F1214" s="204" t="s">
        <v>32</v>
      </c>
      <c r="G1214" s="204">
        <v>30</v>
      </c>
      <c r="H1214" s="204">
        <v>60</v>
      </c>
      <c r="I1214" s="204">
        <f t="shared" si="19"/>
        <v>1800</v>
      </c>
      <c r="J1214" s="204" t="s">
        <v>3387</v>
      </c>
      <c r="K1214" s="204">
        <v>300</v>
      </c>
      <c r="L1214" s="204"/>
      <c r="M1214" s="37" t="s">
        <v>33</v>
      </c>
      <c r="N1214" s="37"/>
      <c r="O1214" s="205"/>
      <c r="P1214" s="205"/>
    </row>
    <row r="1215" s="180" customFormat="1" ht="26" customHeight="1" spans="1:16">
      <c r="A1215" s="37">
        <v>287</v>
      </c>
      <c r="B1215" s="204" t="s">
        <v>1234</v>
      </c>
      <c r="C1215" s="204"/>
      <c r="D1215" s="204" t="s">
        <v>4502</v>
      </c>
      <c r="E1215" s="204" t="s">
        <v>22</v>
      </c>
      <c r="F1215" s="204" t="s">
        <v>32</v>
      </c>
      <c r="G1215" s="204">
        <v>100</v>
      </c>
      <c r="H1215" s="204">
        <v>2.9</v>
      </c>
      <c r="I1215" s="204">
        <f t="shared" si="19"/>
        <v>290</v>
      </c>
      <c r="J1215" s="204" t="s">
        <v>3387</v>
      </c>
      <c r="K1215" s="204">
        <v>300</v>
      </c>
      <c r="L1215" s="204"/>
      <c r="M1215" s="37" t="s">
        <v>33</v>
      </c>
      <c r="N1215" s="37"/>
      <c r="O1215" s="205"/>
      <c r="P1215" s="205"/>
    </row>
    <row r="1216" s="180" customFormat="1" ht="26" customHeight="1" spans="1:16">
      <c r="A1216" s="37">
        <v>288</v>
      </c>
      <c r="B1216" s="204" t="s">
        <v>3622</v>
      </c>
      <c r="C1216" s="204"/>
      <c r="D1216" s="204" t="s">
        <v>3556</v>
      </c>
      <c r="E1216" s="204" t="s">
        <v>22</v>
      </c>
      <c r="F1216" s="204" t="s">
        <v>32</v>
      </c>
      <c r="G1216" s="204">
        <v>50</v>
      </c>
      <c r="H1216" s="204">
        <v>7.1</v>
      </c>
      <c r="I1216" s="204">
        <f t="shared" si="19"/>
        <v>355</v>
      </c>
      <c r="J1216" s="204" t="s">
        <v>3387</v>
      </c>
      <c r="K1216" s="204">
        <v>300</v>
      </c>
      <c r="L1216" s="204"/>
      <c r="M1216" s="37" t="s">
        <v>33</v>
      </c>
      <c r="N1216" s="37"/>
      <c r="O1216" s="205"/>
      <c r="P1216" s="205"/>
    </row>
    <row r="1217" s="180" customFormat="1" ht="26" customHeight="1" spans="1:16">
      <c r="A1217" s="37">
        <v>289</v>
      </c>
      <c r="B1217" s="204" t="s">
        <v>3622</v>
      </c>
      <c r="C1217" s="204"/>
      <c r="D1217" s="204" t="s">
        <v>3015</v>
      </c>
      <c r="E1217" s="204" t="s">
        <v>22</v>
      </c>
      <c r="F1217" s="204" t="s">
        <v>32</v>
      </c>
      <c r="G1217" s="204">
        <v>50</v>
      </c>
      <c r="H1217" s="204">
        <v>6.6</v>
      </c>
      <c r="I1217" s="204">
        <f t="shared" si="19"/>
        <v>330</v>
      </c>
      <c r="J1217" s="204" t="s">
        <v>3387</v>
      </c>
      <c r="K1217" s="204">
        <v>300</v>
      </c>
      <c r="L1217" s="204"/>
      <c r="M1217" s="37" t="s">
        <v>33</v>
      </c>
      <c r="N1217" s="37"/>
      <c r="O1217" s="205"/>
      <c r="P1217" s="205"/>
    </row>
    <row r="1218" s="180" customFormat="1" ht="26" customHeight="1" spans="1:16">
      <c r="A1218" s="37">
        <v>290</v>
      </c>
      <c r="B1218" s="204" t="s">
        <v>3622</v>
      </c>
      <c r="C1218" s="204"/>
      <c r="D1218" s="204" t="s">
        <v>3555</v>
      </c>
      <c r="E1218" s="204" t="s">
        <v>22</v>
      </c>
      <c r="F1218" s="204" t="s">
        <v>32</v>
      </c>
      <c r="G1218" s="204">
        <v>50</v>
      </c>
      <c r="H1218" s="204">
        <v>7.8</v>
      </c>
      <c r="I1218" s="204">
        <f t="shared" si="19"/>
        <v>390</v>
      </c>
      <c r="J1218" s="204" t="s">
        <v>3387</v>
      </c>
      <c r="K1218" s="204">
        <v>300</v>
      </c>
      <c r="L1218" s="204"/>
      <c r="M1218" s="37" t="s">
        <v>33</v>
      </c>
      <c r="N1218" s="37"/>
      <c r="O1218" s="205"/>
      <c r="P1218" s="205"/>
    </row>
    <row r="1219" s="180" customFormat="1" ht="26" customHeight="1" spans="1:16">
      <c r="A1219" s="37">
        <v>291</v>
      </c>
      <c r="B1219" s="204" t="s">
        <v>2537</v>
      </c>
      <c r="C1219" s="204"/>
      <c r="D1219" s="204" t="s">
        <v>3624</v>
      </c>
      <c r="E1219" s="204" t="s">
        <v>22</v>
      </c>
      <c r="F1219" s="204" t="s">
        <v>453</v>
      </c>
      <c r="G1219" s="204">
        <v>30</v>
      </c>
      <c r="H1219" s="204">
        <v>6</v>
      </c>
      <c r="I1219" s="204">
        <f t="shared" si="19"/>
        <v>180</v>
      </c>
      <c r="J1219" s="204" t="s">
        <v>3387</v>
      </c>
      <c r="K1219" s="204">
        <v>300</v>
      </c>
      <c r="L1219" s="204"/>
      <c r="M1219" s="37" t="s">
        <v>33</v>
      </c>
      <c r="N1219" s="37"/>
      <c r="O1219" s="205"/>
      <c r="P1219" s="205"/>
    </row>
    <row r="1220" s="180" customFormat="1" ht="26" customHeight="1" spans="1:16">
      <c r="A1220" s="37">
        <v>292</v>
      </c>
      <c r="B1220" s="204" t="s">
        <v>3625</v>
      </c>
      <c r="C1220" s="204"/>
      <c r="D1220" s="204" t="s">
        <v>3626</v>
      </c>
      <c r="E1220" s="204" t="s">
        <v>22</v>
      </c>
      <c r="F1220" s="204" t="s">
        <v>32</v>
      </c>
      <c r="G1220" s="204">
        <v>100</v>
      </c>
      <c r="H1220" s="204">
        <v>2</v>
      </c>
      <c r="I1220" s="204">
        <f t="shared" si="19"/>
        <v>200</v>
      </c>
      <c r="J1220" s="204" t="s">
        <v>3387</v>
      </c>
      <c r="K1220" s="204">
        <v>300</v>
      </c>
      <c r="L1220" s="204"/>
      <c r="M1220" s="37" t="s">
        <v>33</v>
      </c>
      <c r="N1220" s="37"/>
      <c r="O1220" s="205"/>
      <c r="P1220" s="205"/>
    </row>
    <row r="1221" s="180" customFormat="1" ht="26" customHeight="1" spans="1:16">
      <c r="A1221" s="37">
        <v>293</v>
      </c>
      <c r="B1221" s="204" t="s">
        <v>3627</v>
      </c>
      <c r="C1221" s="204"/>
      <c r="D1221" s="204" t="s">
        <v>3628</v>
      </c>
      <c r="E1221" s="204" t="s">
        <v>22</v>
      </c>
      <c r="F1221" s="204" t="s">
        <v>32</v>
      </c>
      <c r="G1221" s="204">
        <v>30</v>
      </c>
      <c r="H1221" s="204">
        <v>12</v>
      </c>
      <c r="I1221" s="204">
        <f t="shared" si="19"/>
        <v>360</v>
      </c>
      <c r="J1221" s="204" t="s">
        <v>3387</v>
      </c>
      <c r="K1221" s="204">
        <v>300</v>
      </c>
      <c r="L1221" s="204"/>
      <c r="M1221" s="37" t="s">
        <v>33</v>
      </c>
      <c r="N1221" s="37"/>
      <c r="O1221" s="205"/>
      <c r="P1221" s="205"/>
    </row>
    <row r="1222" s="180" customFormat="1" ht="26" customHeight="1" spans="1:16">
      <c r="A1222" s="37">
        <v>294</v>
      </c>
      <c r="B1222" s="204" t="s">
        <v>3629</v>
      </c>
      <c r="C1222" s="204"/>
      <c r="D1222" s="204" t="s">
        <v>781</v>
      </c>
      <c r="E1222" s="204" t="s">
        <v>22</v>
      </c>
      <c r="F1222" s="204" t="s">
        <v>118</v>
      </c>
      <c r="G1222" s="204">
        <v>30</v>
      </c>
      <c r="H1222" s="204">
        <v>28</v>
      </c>
      <c r="I1222" s="204">
        <f t="shared" si="19"/>
        <v>840</v>
      </c>
      <c r="J1222" s="204" t="s">
        <v>3387</v>
      </c>
      <c r="K1222" s="204">
        <v>300</v>
      </c>
      <c r="L1222" s="204"/>
      <c r="M1222" s="37" t="s">
        <v>33</v>
      </c>
      <c r="N1222" s="37"/>
      <c r="O1222" s="205"/>
      <c r="P1222" s="205"/>
    </row>
    <row r="1223" s="180" customFormat="1" ht="26" customHeight="1" spans="1:16">
      <c r="A1223" s="37">
        <v>295</v>
      </c>
      <c r="B1223" s="204" t="s">
        <v>3630</v>
      </c>
      <c r="C1223" s="204"/>
      <c r="D1223" s="204" t="s">
        <v>3631</v>
      </c>
      <c r="E1223" s="204" t="s">
        <v>22</v>
      </c>
      <c r="F1223" s="204" t="s">
        <v>32</v>
      </c>
      <c r="G1223" s="204">
        <v>30</v>
      </c>
      <c r="H1223" s="204">
        <v>8</v>
      </c>
      <c r="I1223" s="204">
        <f t="shared" si="19"/>
        <v>240</v>
      </c>
      <c r="J1223" s="204" t="s">
        <v>3387</v>
      </c>
      <c r="K1223" s="204">
        <v>300</v>
      </c>
      <c r="L1223" s="204"/>
      <c r="M1223" s="37" t="s">
        <v>33</v>
      </c>
      <c r="N1223" s="37"/>
      <c r="O1223" s="205"/>
      <c r="P1223" s="205"/>
    </row>
    <row r="1224" s="180" customFormat="1" ht="26" customHeight="1" spans="1:16">
      <c r="A1224" s="37">
        <v>296</v>
      </c>
      <c r="B1224" s="204" t="s">
        <v>449</v>
      </c>
      <c r="C1224" s="204"/>
      <c r="D1224" s="204" t="s">
        <v>3628</v>
      </c>
      <c r="E1224" s="204" t="s">
        <v>22</v>
      </c>
      <c r="F1224" s="204" t="s">
        <v>32</v>
      </c>
      <c r="G1224" s="204">
        <v>30</v>
      </c>
      <c r="H1224" s="204">
        <v>6.5</v>
      </c>
      <c r="I1224" s="204">
        <f t="shared" si="19"/>
        <v>195</v>
      </c>
      <c r="J1224" s="204" t="s">
        <v>3387</v>
      </c>
      <c r="K1224" s="204">
        <v>300</v>
      </c>
      <c r="L1224" s="204"/>
      <c r="M1224" s="37" t="s">
        <v>33</v>
      </c>
      <c r="N1224" s="37"/>
      <c r="O1224" s="205"/>
      <c r="P1224" s="205"/>
    </row>
    <row r="1225" s="180" customFormat="1" ht="26" customHeight="1" spans="1:16">
      <c r="A1225" s="37">
        <v>297</v>
      </c>
      <c r="B1225" s="204" t="s">
        <v>3632</v>
      </c>
      <c r="C1225" s="204"/>
      <c r="D1225" s="204" t="s">
        <v>3424</v>
      </c>
      <c r="E1225" s="204" t="s">
        <v>22</v>
      </c>
      <c r="F1225" s="204" t="s">
        <v>118</v>
      </c>
      <c r="G1225" s="204">
        <v>30</v>
      </c>
      <c r="H1225" s="204">
        <v>6</v>
      </c>
      <c r="I1225" s="204">
        <f t="shared" si="19"/>
        <v>180</v>
      </c>
      <c r="J1225" s="204" t="s">
        <v>3387</v>
      </c>
      <c r="K1225" s="204">
        <v>300</v>
      </c>
      <c r="L1225" s="204"/>
      <c r="M1225" s="37" t="s">
        <v>33</v>
      </c>
      <c r="N1225" s="37"/>
      <c r="O1225" s="205"/>
      <c r="P1225" s="205"/>
    </row>
    <row r="1226" s="180" customFormat="1" ht="26" customHeight="1" spans="1:16">
      <c r="A1226" s="37">
        <v>298</v>
      </c>
      <c r="B1226" s="204" t="s">
        <v>3644</v>
      </c>
      <c r="C1226" s="204"/>
      <c r="D1226" s="204" t="s">
        <v>3645</v>
      </c>
      <c r="E1226" s="204" t="s">
        <v>22</v>
      </c>
      <c r="F1226" s="204" t="s">
        <v>32</v>
      </c>
      <c r="G1226" s="204">
        <v>100</v>
      </c>
      <c r="H1226" s="204">
        <v>0.75</v>
      </c>
      <c r="I1226" s="204">
        <f t="shared" si="19"/>
        <v>75</v>
      </c>
      <c r="J1226" s="204" t="s">
        <v>3387</v>
      </c>
      <c r="K1226" s="204">
        <v>300</v>
      </c>
      <c r="L1226" s="204"/>
      <c r="M1226" s="37" t="s">
        <v>33</v>
      </c>
      <c r="N1226" s="37"/>
      <c r="O1226" s="205"/>
      <c r="P1226" s="205"/>
    </row>
    <row r="1227" s="180" customFormat="1" ht="26" customHeight="1" spans="1:16">
      <c r="A1227" s="37">
        <v>299</v>
      </c>
      <c r="B1227" s="204" t="s">
        <v>3644</v>
      </c>
      <c r="C1227" s="204"/>
      <c r="D1227" s="204" t="s">
        <v>3647</v>
      </c>
      <c r="E1227" s="204" t="s">
        <v>22</v>
      </c>
      <c r="F1227" s="204" t="s">
        <v>32</v>
      </c>
      <c r="G1227" s="204">
        <v>100</v>
      </c>
      <c r="H1227" s="204">
        <v>0.75</v>
      </c>
      <c r="I1227" s="204">
        <f t="shared" si="19"/>
        <v>75</v>
      </c>
      <c r="J1227" s="204" t="s">
        <v>3387</v>
      </c>
      <c r="K1227" s="204">
        <v>300</v>
      </c>
      <c r="L1227" s="204"/>
      <c r="M1227" s="37" t="s">
        <v>33</v>
      </c>
      <c r="N1227" s="37"/>
      <c r="O1227" s="205"/>
      <c r="P1227" s="205"/>
    </row>
    <row r="1228" s="180" customFormat="1" ht="26" customHeight="1" spans="1:16">
      <c r="A1228" s="37">
        <v>300</v>
      </c>
      <c r="B1228" s="204" t="s">
        <v>1092</v>
      </c>
      <c r="C1228" s="204"/>
      <c r="D1228" s="204" t="s">
        <v>1093</v>
      </c>
      <c r="E1228" s="204" t="s">
        <v>22</v>
      </c>
      <c r="F1228" s="204" t="s">
        <v>32</v>
      </c>
      <c r="G1228" s="204">
        <v>200</v>
      </c>
      <c r="H1228" s="204">
        <v>0.5</v>
      </c>
      <c r="I1228" s="204">
        <f t="shared" si="19"/>
        <v>100</v>
      </c>
      <c r="J1228" s="204" t="s">
        <v>3387</v>
      </c>
      <c r="K1228" s="204">
        <v>300</v>
      </c>
      <c r="L1228" s="204"/>
      <c r="M1228" s="37" t="s">
        <v>33</v>
      </c>
      <c r="N1228" s="37"/>
      <c r="O1228" s="205"/>
      <c r="P1228" s="205"/>
    </row>
    <row r="1229" s="180" customFormat="1" ht="26" customHeight="1" spans="1:16">
      <c r="A1229" s="37">
        <v>301</v>
      </c>
      <c r="B1229" s="204" t="s">
        <v>3633</v>
      </c>
      <c r="C1229" s="204"/>
      <c r="D1229" s="204" t="s">
        <v>1944</v>
      </c>
      <c r="E1229" s="204" t="s">
        <v>22</v>
      </c>
      <c r="F1229" s="204" t="s">
        <v>32</v>
      </c>
      <c r="G1229" s="204">
        <v>100</v>
      </c>
      <c r="H1229" s="204">
        <v>19</v>
      </c>
      <c r="I1229" s="204">
        <f t="shared" si="19"/>
        <v>1900</v>
      </c>
      <c r="J1229" s="204" t="s">
        <v>3387</v>
      </c>
      <c r="K1229" s="204">
        <v>300</v>
      </c>
      <c r="L1229" s="204"/>
      <c r="M1229" s="37" t="s">
        <v>33</v>
      </c>
      <c r="N1229" s="37"/>
      <c r="O1229" s="205"/>
      <c r="P1229" s="205"/>
    </row>
    <row r="1230" s="180" customFormat="1" ht="26" customHeight="1" spans="1:16">
      <c r="A1230" s="37">
        <v>302</v>
      </c>
      <c r="B1230" s="204" t="s">
        <v>4503</v>
      </c>
      <c r="C1230" s="204"/>
      <c r="D1230" s="204" t="s">
        <v>4504</v>
      </c>
      <c r="E1230" s="204" t="s">
        <v>22</v>
      </c>
      <c r="F1230" s="204" t="s">
        <v>32</v>
      </c>
      <c r="G1230" s="204">
        <v>30</v>
      </c>
      <c r="H1230" s="204">
        <v>8</v>
      </c>
      <c r="I1230" s="204">
        <f t="shared" si="19"/>
        <v>240</v>
      </c>
      <c r="J1230" s="204" t="s">
        <v>3387</v>
      </c>
      <c r="K1230" s="204">
        <v>300</v>
      </c>
      <c r="L1230" s="204"/>
      <c r="M1230" s="37" t="s">
        <v>33</v>
      </c>
      <c r="N1230" s="37"/>
      <c r="O1230" s="205"/>
      <c r="P1230" s="205"/>
    </row>
    <row r="1231" s="180" customFormat="1" ht="26" customHeight="1" spans="1:16">
      <c r="A1231" s="37">
        <v>303</v>
      </c>
      <c r="B1231" s="204" t="s">
        <v>1839</v>
      </c>
      <c r="C1231" s="204"/>
      <c r="D1231" s="204" t="s">
        <v>1944</v>
      </c>
      <c r="E1231" s="204" t="s">
        <v>22</v>
      </c>
      <c r="F1231" s="204" t="s">
        <v>32</v>
      </c>
      <c r="G1231" s="204">
        <v>60</v>
      </c>
      <c r="H1231" s="204">
        <v>7</v>
      </c>
      <c r="I1231" s="204">
        <f t="shared" si="19"/>
        <v>420</v>
      </c>
      <c r="J1231" s="204" t="s">
        <v>3387</v>
      </c>
      <c r="K1231" s="204">
        <v>300</v>
      </c>
      <c r="L1231" s="204"/>
      <c r="M1231" s="37" t="s">
        <v>33</v>
      </c>
      <c r="N1231" s="37"/>
      <c r="O1231" s="205"/>
      <c r="P1231" s="205"/>
    </row>
    <row r="1232" s="180" customFormat="1" ht="26" customHeight="1" spans="1:16">
      <c r="A1232" s="37">
        <v>304</v>
      </c>
      <c r="B1232" s="204" t="s">
        <v>3636</v>
      </c>
      <c r="C1232" s="204"/>
      <c r="D1232" s="204" t="s">
        <v>3049</v>
      </c>
      <c r="E1232" s="204" t="s">
        <v>22</v>
      </c>
      <c r="F1232" s="204" t="s">
        <v>210</v>
      </c>
      <c r="G1232" s="204">
        <v>50</v>
      </c>
      <c r="H1232" s="204">
        <v>5.7</v>
      </c>
      <c r="I1232" s="204">
        <f t="shared" si="19"/>
        <v>285</v>
      </c>
      <c r="J1232" s="204" t="s">
        <v>3387</v>
      </c>
      <c r="K1232" s="204">
        <v>300</v>
      </c>
      <c r="L1232" s="204"/>
      <c r="M1232" s="37" t="s">
        <v>33</v>
      </c>
      <c r="N1232" s="37"/>
      <c r="O1232" s="205"/>
      <c r="P1232" s="205"/>
    </row>
    <row r="1233" s="180" customFormat="1" ht="26" customHeight="1" spans="1:16">
      <c r="A1233" s="37">
        <v>305</v>
      </c>
      <c r="B1233" s="204" t="s">
        <v>704</v>
      </c>
      <c r="C1233" s="204"/>
      <c r="D1233" s="204" t="s">
        <v>3614</v>
      </c>
      <c r="E1233" s="204" t="s">
        <v>22</v>
      </c>
      <c r="F1233" s="204" t="s">
        <v>45</v>
      </c>
      <c r="G1233" s="204">
        <v>10</v>
      </c>
      <c r="H1233" s="204">
        <v>12</v>
      </c>
      <c r="I1233" s="204">
        <f t="shared" si="19"/>
        <v>120</v>
      </c>
      <c r="J1233" s="204" t="s">
        <v>3353</v>
      </c>
      <c r="K1233" s="204">
        <v>150</v>
      </c>
      <c r="L1233" s="204"/>
      <c r="M1233" s="37" t="s">
        <v>33</v>
      </c>
      <c r="N1233" s="37"/>
      <c r="O1233" s="205"/>
      <c r="P1233" s="205"/>
    </row>
    <row r="1234" s="180" customFormat="1" ht="26" customHeight="1" spans="1:16">
      <c r="A1234" s="37">
        <v>306</v>
      </c>
      <c r="B1234" s="204" t="s">
        <v>704</v>
      </c>
      <c r="C1234" s="204"/>
      <c r="D1234" s="204" t="s">
        <v>4505</v>
      </c>
      <c r="E1234" s="204" t="s">
        <v>22</v>
      </c>
      <c r="F1234" s="204" t="s">
        <v>45</v>
      </c>
      <c r="G1234" s="204">
        <v>10</v>
      </c>
      <c r="H1234" s="204">
        <v>12</v>
      </c>
      <c r="I1234" s="204">
        <f t="shared" si="19"/>
        <v>120</v>
      </c>
      <c r="J1234" s="204" t="s">
        <v>3353</v>
      </c>
      <c r="K1234" s="204">
        <v>150</v>
      </c>
      <c r="L1234" s="204"/>
      <c r="M1234" s="37" t="s">
        <v>33</v>
      </c>
      <c r="N1234" s="37"/>
      <c r="O1234" s="205"/>
      <c r="P1234" s="205"/>
    </row>
    <row r="1235" s="180" customFormat="1" ht="26" customHeight="1" spans="1:16">
      <c r="A1235" s="37">
        <v>307</v>
      </c>
      <c r="B1235" s="204" t="s">
        <v>4506</v>
      </c>
      <c r="C1235" s="204"/>
      <c r="D1235" s="204" t="s">
        <v>4507</v>
      </c>
      <c r="E1235" s="204" t="s">
        <v>22</v>
      </c>
      <c r="F1235" s="204" t="s">
        <v>45</v>
      </c>
      <c r="G1235" s="204">
        <v>10</v>
      </c>
      <c r="H1235" s="204">
        <v>330</v>
      </c>
      <c r="I1235" s="204">
        <f t="shared" si="19"/>
        <v>3300</v>
      </c>
      <c r="J1235" s="204" t="s">
        <v>3353</v>
      </c>
      <c r="K1235" s="204">
        <v>150</v>
      </c>
      <c r="L1235" s="204"/>
      <c r="M1235" s="37" t="s">
        <v>33</v>
      </c>
      <c r="N1235" s="37"/>
      <c r="O1235" s="205"/>
      <c r="P1235" s="205"/>
    </row>
    <row r="1236" s="180" customFormat="1" ht="26" customHeight="1" spans="1:16">
      <c r="A1236" s="37">
        <v>308</v>
      </c>
      <c r="B1236" s="204" t="s">
        <v>4508</v>
      </c>
      <c r="C1236" s="204"/>
      <c r="D1236" s="204" t="s">
        <v>4509</v>
      </c>
      <c r="E1236" s="204" t="s">
        <v>22</v>
      </c>
      <c r="F1236" s="204" t="s">
        <v>178</v>
      </c>
      <c r="G1236" s="204">
        <v>2</v>
      </c>
      <c r="H1236" s="204">
        <v>210</v>
      </c>
      <c r="I1236" s="204">
        <f t="shared" si="19"/>
        <v>420</v>
      </c>
      <c r="J1236" s="204" t="s">
        <v>3353</v>
      </c>
      <c r="K1236" s="204">
        <v>150</v>
      </c>
      <c r="L1236" s="204"/>
      <c r="M1236" s="37" t="s">
        <v>33</v>
      </c>
      <c r="N1236" s="37"/>
      <c r="O1236" s="205"/>
      <c r="P1236" s="205"/>
    </row>
    <row r="1237" s="180" customFormat="1" ht="26" customHeight="1" spans="1:16">
      <c r="A1237" s="37">
        <v>309</v>
      </c>
      <c r="B1237" s="204" t="s">
        <v>4510</v>
      </c>
      <c r="C1237" s="204"/>
      <c r="D1237" s="204" t="s">
        <v>4511</v>
      </c>
      <c r="E1237" s="204" t="s">
        <v>22</v>
      </c>
      <c r="F1237" s="204" t="s">
        <v>178</v>
      </c>
      <c r="G1237" s="204">
        <v>2</v>
      </c>
      <c r="H1237" s="204">
        <v>300</v>
      </c>
      <c r="I1237" s="204">
        <f t="shared" si="19"/>
        <v>600</v>
      </c>
      <c r="J1237" s="204" t="s">
        <v>3353</v>
      </c>
      <c r="K1237" s="204">
        <v>150</v>
      </c>
      <c r="L1237" s="204"/>
      <c r="M1237" s="37" t="s">
        <v>33</v>
      </c>
      <c r="N1237" s="37"/>
      <c r="O1237" s="205"/>
      <c r="P1237" s="205"/>
    </row>
    <row r="1238" s="180" customFormat="1" ht="26" customHeight="1" spans="1:16">
      <c r="A1238" s="37">
        <v>310</v>
      </c>
      <c r="B1238" s="204" t="s">
        <v>4512</v>
      </c>
      <c r="C1238" s="204"/>
      <c r="D1238" s="204" t="s">
        <v>3658</v>
      </c>
      <c r="E1238" s="204" t="s">
        <v>22</v>
      </c>
      <c r="F1238" s="204" t="s">
        <v>32</v>
      </c>
      <c r="G1238" s="204">
        <v>5</v>
      </c>
      <c r="H1238" s="204">
        <v>9</v>
      </c>
      <c r="I1238" s="204">
        <f t="shared" si="19"/>
        <v>45</v>
      </c>
      <c r="J1238" s="204" t="s">
        <v>3454</v>
      </c>
      <c r="K1238" s="204">
        <v>210</v>
      </c>
      <c r="L1238" s="204"/>
      <c r="M1238" s="37" t="s">
        <v>33</v>
      </c>
      <c r="N1238" s="37"/>
      <c r="O1238" s="205"/>
      <c r="P1238" s="205"/>
    </row>
    <row r="1239" s="180" customFormat="1" ht="26" customHeight="1" spans="1:16">
      <c r="A1239" s="37">
        <v>311</v>
      </c>
      <c r="B1239" s="204" t="s">
        <v>4513</v>
      </c>
      <c r="C1239" s="204"/>
      <c r="D1239" s="204" t="s">
        <v>3658</v>
      </c>
      <c r="E1239" s="204" t="s">
        <v>22</v>
      </c>
      <c r="F1239" s="204" t="s">
        <v>32</v>
      </c>
      <c r="G1239" s="204">
        <v>5</v>
      </c>
      <c r="H1239" s="204">
        <v>8</v>
      </c>
      <c r="I1239" s="204">
        <f t="shared" si="19"/>
        <v>40</v>
      </c>
      <c r="J1239" s="204" t="s">
        <v>3456</v>
      </c>
      <c r="K1239" s="204">
        <v>210</v>
      </c>
      <c r="L1239" s="204"/>
      <c r="M1239" s="37" t="s">
        <v>33</v>
      </c>
      <c r="N1239" s="37"/>
      <c r="O1239" s="205"/>
      <c r="P1239" s="205"/>
    </row>
    <row r="1240" s="180" customFormat="1" ht="26" customHeight="1" spans="1:16">
      <c r="A1240" s="37">
        <v>312</v>
      </c>
      <c r="B1240" s="204" t="s">
        <v>3660</v>
      </c>
      <c r="C1240" s="204"/>
      <c r="D1240" s="204" t="s">
        <v>3661</v>
      </c>
      <c r="E1240" s="204" t="s">
        <v>22</v>
      </c>
      <c r="F1240" s="204" t="s">
        <v>32</v>
      </c>
      <c r="G1240" s="204">
        <v>5</v>
      </c>
      <c r="H1240" s="204">
        <v>10</v>
      </c>
      <c r="I1240" s="204">
        <f t="shared" si="19"/>
        <v>50</v>
      </c>
      <c r="J1240" s="204" t="s">
        <v>3458</v>
      </c>
      <c r="K1240" s="204">
        <v>210</v>
      </c>
      <c r="L1240" s="204"/>
      <c r="M1240" s="37" t="s">
        <v>33</v>
      </c>
      <c r="N1240" s="37"/>
      <c r="O1240" s="205"/>
      <c r="P1240" s="205"/>
    </row>
    <row r="1241" s="180" customFormat="1" ht="26" customHeight="1" spans="1:16">
      <c r="A1241" s="37">
        <v>313</v>
      </c>
      <c r="B1241" s="204" t="s">
        <v>4514</v>
      </c>
      <c r="C1241" s="204"/>
      <c r="D1241" s="204" t="s">
        <v>4515</v>
      </c>
      <c r="E1241" s="204" t="s">
        <v>22</v>
      </c>
      <c r="F1241" s="204" t="s">
        <v>32</v>
      </c>
      <c r="G1241" s="204">
        <v>2</v>
      </c>
      <c r="H1241" s="204">
        <v>6</v>
      </c>
      <c r="I1241" s="204">
        <f t="shared" si="19"/>
        <v>12</v>
      </c>
      <c r="J1241" s="204" t="s">
        <v>3459</v>
      </c>
      <c r="K1241" s="204">
        <v>210</v>
      </c>
      <c r="L1241" s="204"/>
      <c r="M1241" s="37" t="s">
        <v>33</v>
      </c>
      <c r="N1241" s="37"/>
      <c r="O1241" s="205"/>
      <c r="P1241" s="205"/>
    </row>
    <row r="1242" s="180" customFormat="1" ht="26" customHeight="1" spans="1:16">
      <c r="A1242" s="37">
        <v>314</v>
      </c>
      <c r="B1242" s="204" t="s">
        <v>163</v>
      </c>
      <c r="C1242" s="204"/>
      <c r="D1242" s="204" t="s">
        <v>3662</v>
      </c>
      <c r="E1242" s="204" t="s">
        <v>22</v>
      </c>
      <c r="F1242" s="204" t="s">
        <v>45</v>
      </c>
      <c r="G1242" s="204">
        <v>10</v>
      </c>
      <c r="H1242" s="204">
        <v>18</v>
      </c>
      <c r="I1242" s="204">
        <f t="shared" si="19"/>
        <v>180</v>
      </c>
      <c r="J1242" s="204" t="s">
        <v>3461</v>
      </c>
      <c r="K1242" s="204">
        <v>210</v>
      </c>
      <c r="L1242" s="204"/>
      <c r="M1242" s="37" t="s">
        <v>33</v>
      </c>
      <c r="N1242" s="37"/>
      <c r="O1242" s="205"/>
      <c r="P1242" s="205"/>
    </row>
    <row r="1243" s="180" customFormat="1" ht="26" customHeight="1" spans="1:16">
      <c r="A1243" s="37">
        <v>315</v>
      </c>
      <c r="B1243" s="204" t="s">
        <v>704</v>
      </c>
      <c r="C1243" s="204"/>
      <c r="D1243" s="204" t="s">
        <v>3663</v>
      </c>
      <c r="E1243" s="204" t="s">
        <v>22</v>
      </c>
      <c r="F1243" s="204" t="s">
        <v>45</v>
      </c>
      <c r="G1243" s="204">
        <v>5</v>
      </c>
      <c r="H1243" s="204">
        <v>12</v>
      </c>
      <c r="I1243" s="204">
        <f t="shared" si="19"/>
        <v>60</v>
      </c>
      <c r="J1243" s="204" t="s">
        <v>3463</v>
      </c>
      <c r="K1243" s="204">
        <v>210</v>
      </c>
      <c r="L1243" s="204"/>
      <c r="M1243" s="37" t="s">
        <v>33</v>
      </c>
      <c r="N1243" s="37"/>
      <c r="O1243" s="205"/>
      <c r="P1243" s="205"/>
    </row>
    <row r="1244" s="180" customFormat="1" ht="26" customHeight="1" spans="1:16">
      <c r="A1244" s="37">
        <v>316</v>
      </c>
      <c r="B1244" s="204" t="s">
        <v>3664</v>
      </c>
      <c r="C1244" s="204"/>
      <c r="D1244" s="204" t="s">
        <v>3665</v>
      </c>
      <c r="E1244" s="204" t="s">
        <v>22</v>
      </c>
      <c r="F1244" s="204" t="s">
        <v>32</v>
      </c>
      <c r="G1244" s="204">
        <v>2</v>
      </c>
      <c r="H1244" s="204">
        <v>33</v>
      </c>
      <c r="I1244" s="204">
        <f t="shared" si="19"/>
        <v>66</v>
      </c>
      <c r="J1244" s="204" t="s">
        <v>3465</v>
      </c>
      <c r="K1244" s="204">
        <v>210</v>
      </c>
      <c r="L1244" s="204"/>
      <c r="M1244" s="37" t="s">
        <v>33</v>
      </c>
      <c r="N1244" s="37"/>
      <c r="O1244" s="205"/>
      <c r="P1244" s="205"/>
    </row>
    <row r="1245" s="180" customFormat="1" ht="26" customHeight="1" spans="1:16">
      <c r="A1245" s="37">
        <v>317</v>
      </c>
      <c r="B1245" s="204" t="s">
        <v>3666</v>
      </c>
      <c r="C1245" s="204"/>
      <c r="D1245" s="204" t="s">
        <v>3667</v>
      </c>
      <c r="E1245" s="204" t="s">
        <v>22</v>
      </c>
      <c r="F1245" s="204" t="s">
        <v>45</v>
      </c>
      <c r="G1245" s="204">
        <v>2</v>
      </c>
      <c r="H1245" s="204">
        <v>42</v>
      </c>
      <c r="I1245" s="204">
        <f t="shared" si="19"/>
        <v>84</v>
      </c>
      <c r="J1245" s="204" t="s">
        <v>3467</v>
      </c>
      <c r="K1245" s="204">
        <v>210</v>
      </c>
      <c r="L1245" s="204"/>
      <c r="M1245" s="37" t="s">
        <v>33</v>
      </c>
      <c r="N1245" s="37"/>
      <c r="O1245" s="205"/>
      <c r="P1245" s="205"/>
    </row>
    <row r="1246" s="180" customFormat="1" ht="26" customHeight="1" spans="1:16">
      <c r="A1246" s="37">
        <v>318</v>
      </c>
      <c r="B1246" s="204" t="s">
        <v>1919</v>
      </c>
      <c r="C1246" s="204"/>
      <c r="D1246" s="204" t="s">
        <v>3668</v>
      </c>
      <c r="E1246" s="204" t="s">
        <v>22</v>
      </c>
      <c r="F1246" s="204" t="s">
        <v>32</v>
      </c>
      <c r="G1246" s="204">
        <v>5</v>
      </c>
      <c r="H1246" s="204">
        <v>15</v>
      </c>
      <c r="I1246" s="204">
        <f t="shared" si="19"/>
        <v>75</v>
      </c>
      <c r="J1246" s="204" t="s">
        <v>3468</v>
      </c>
      <c r="K1246" s="204">
        <v>210</v>
      </c>
      <c r="L1246" s="204"/>
      <c r="M1246" s="37" t="s">
        <v>33</v>
      </c>
      <c r="N1246" s="37"/>
      <c r="O1246" s="205"/>
      <c r="P1246" s="205"/>
    </row>
    <row r="1247" s="180" customFormat="1" ht="26" customHeight="1" spans="1:16">
      <c r="A1247" s="37">
        <v>319</v>
      </c>
      <c r="B1247" s="204" t="s">
        <v>3669</v>
      </c>
      <c r="C1247" s="204"/>
      <c r="D1247" s="204" t="s">
        <v>2500</v>
      </c>
      <c r="E1247" s="204" t="s">
        <v>22</v>
      </c>
      <c r="F1247" s="204" t="s">
        <v>32</v>
      </c>
      <c r="G1247" s="204">
        <v>2</v>
      </c>
      <c r="H1247" s="204">
        <v>64</v>
      </c>
      <c r="I1247" s="204">
        <f t="shared" si="19"/>
        <v>128</v>
      </c>
      <c r="J1247" s="204" t="s">
        <v>3469</v>
      </c>
      <c r="K1247" s="204">
        <v>210</v>
      </c>
      <c r="L1247" s="204"/>
      <c r="M1247" s="37" t="s">
        <v>33</v>
      </c>
      <c r="N1247" s="37"/>
      <c r="O1247" s="205"/>
      <c r="P1247" s="205"/>
    </row>
    <row r="1248" s="180" customFormat="1" ht="26" customHeight="1" spans="1:16">
      <c r="A1248" s="37">
        <v>320</v>
      </c>
      <c r="B1248" s="204" t="s">
        <v>3669</v>
      </c>
      <c r="C1248" s="204"/>
      <c r="D1248" s="204" t="s">
        <v>867</v>
      </c>
      <c r="E1248" s="204" t="s">
        <v>22</v>
      </c>
      <c r="F1248" s="204" t="s">
        <v>32</v>
      </c>
      <c r="G1248" s="204">
        <v>2</v>
      </c>
      <c r="H1248" s="204">
        <v>47</v>
      </c>
      <c r="I1248" s="204">
        <f t="shared" si="19"/>
        <v>94</v>
      </c>
      <c r="J1248" s="204" t="s">
        <v>3471</v>
      </c>
      <c r="K1248" s="204">
        <v>210</v>
      </c>
      <c r="L1248" s="204"/>
      <c r="M1248" s="37" t="s">
        <v>33</v>
      </c>
      <c r="N1248" s="37"/>
      <c r="O1248" s="205"/>
      <c r="P1248" s="205"/>
    </row>
    <row r="1249" s="180" customFormat="1" ht="26" customHeight="1" spans="1:16">
      <c r="A1249" s="37">
        <v>321</v>
      </c>
      <c r="B1249" s="204" t="s">
        <v>761</v>
      </c>
      <c r="C1249" s="204"/>
      <c r="D1249" s="204" t="s">
        <v>2638</v>
      </c>
      <c r="E1249" s="204" t="s">
        <v>22</v>
      </c>
      <c r="F1249" s="204" t="s">
        <v>32</v>
      </c>
      <c r="G1249" s="204">
        <v>10</v>
      </c>
      <c r="H1249" s="204">
        <v>8</v>
      </c>
      <c r="I1249" s="204">
        <f t="shared" ref="I1249:I1312" si="20">G1249*H1249</f>
        <v>80</v>
      </c>
      <c r="J1249" s="204" t="s">
        <v>4411</v>
      </c>
      <c r="K1249" s="204">
        <v>106</v>
      </c>
      <c r="L1249" s="204"/>
      <c r="M1249" s="37" t="s">
        <v>33</v>
      </c>
      <c r="N1249" s="37"/>
      <c r="O1249" s="205"/>
      <c r="P1249" s="205"/>
    </row>
    <row r="1250" s="180" customFormat="1" ht="26" customHeight="1" spans="1:16">
      <c r="A1250" s="37">
        <v>322</v>
      </c>
      <c r="B1250" s="204" t="s">
        <v>761</v>
      </c>
      <c r="C1250" s="204"/>
      <c r="D1250" s="204" t="s">
        <v>776</v>
      </c>
      <c r="E1250" s="204" t="s">
        <v>22</v>
      </c>
      <c r="F1250" s="204" t="s">
        <v>32</v>
      </c>
      <c r="G1250" s="204">
        <v>10</v>
      </c>
      <c r="H1250" s="204">
        <v>8</v>
      </c>
      <c r="I1250" s="204">
        <f t="shared" si="20"/>
        <v>80</v>
      </c>
      <c r="J1250" s="204" t="s">
        <v>4411</v>
      </c>
      <c r="K1250" s="204">
        <v>106</v>
      </c>
      <c r="L1250" s="204"/>
      <c r="M1250" s="37" t="s">
        <v>33</v>
      </c>
      <c r="N1250" s="37"/>
      <c r="O1250" s="205"/>
      <c r="P1250" s="205"/>
    </row>
    <row r="1251" s="180" customFormat="1" ht="26" customHeight="1" spans="1:16">
      <c r="A1251" s="37">
        <v>323</v>
      </c>
      <c r="B1251" s="204" t="s">
        <v>449</v>
      </c>
      <c r="C1251" s="204"/>
      <c r="D1251" s="204" t="s">
        <v>2638</v>
      </c>
      <c r="E1251" s="204" t="s">
        <v>22</v>
      </c>
      <c r="F1251" s="204" t="s">
        <v>32</v>
      </c>
      <c r="G1251" s="204">
        <v>10</v>
      </c>
      <c r="H1251" s="204">
        <v>6</v>
      </c>
      <c r="I1251" s="204">
        <f t="shared" si="20"/>
        <v>60</v>
      </c>
      <c r="J1251" s="204" t="s">
        <v>4411</v>
      </c>
      <c r="K1251" s="204">
        <v>106</v>
      </c>
      <c r="L1251" s="204"/>
      <c r="M1251" s="37" t="s">
        <v>33</v>
      </c>
      <c r="N1251" s="37"/>
      <c r="O1251" s="205"/>
      <c r="P1251" s="205"/>
    </row>
    <row r="1252" s="180" customFormat="1" ht="26" customHeight="1" spans="1:16">
      <c r="A1252" s="37">
        <v>324</v>
      </c>
      <c r="B1252" s="204" t="s">
        <v>449</v>
      </c>
      <c r="C1252" s="204"/>
      <c r="D1252" s="204" t="s">
        <v>776</v>
      </c>
      <c r="E1252" s="204" t="s">
        <v>22</v>
      </c>
      <c r="F1252" s="204" t="s">
        <v>32</v>
      </c>
      <c r="G1252" s="204">
        <v>10</v>
      </c>
      <c r="H1252" s="204">
        <v>5</v>
      </c>
      <c r="I1252" s="204">
        <f t="shared" si="20"/>
        <v>50</v>
      </c>
      <c r="J1252" s="204" t="s">
        <v>4411</v>
      </c>
      <c r="K1252" s="204">
        <v>106</v>
      </c>
      <c r="L1252" s="204"/>
      <c r="M1252" s="37" t="s">
        <v>33</v>
      </c>
      <c r="N1252" s="37"/>
      <c r="O1252" s="205"/>
      <c r="P1252" s="205"/>
    </row>
    <row r="1253" s="180" customFormat="1" ht="26" customHeight="1" spans="1:16">
      <c r="A1253" s="37">
        <v>325</v>
      </c>
      <c r="B1253" s="204" t="s">
        <v>4516</v>
      </c>
      <c r="C1253" s="204"/>
      <c r="D1253" s="204" t="s">
        <v>785</v>
      </c>
      <c r="E1253" s="204" t="s">
        <v>22</v>
      </c>
      <c r="F1253" s="204" t="s">
        <v>32</v>
      </c>
      <c r="G1253" s="204">
        <v>30</v>
      </c>
      <c r="H1253" s="204">
        <v>6</v>
      </c>
      <c r="I1253" s="204">
        <f t="shared" si="20"/>
        <v>180</v>
      </c>
      <c r="J1253" s="204" t="s">
        <v>4411</v>
      </c>
      <c r="K1253" s="204">
        <v>106</v>
      </c>
      <c r="L1253" s="204"/>
      <c r="M1253" s="37" t="s">
        <v>33</v>
      </c>
      <c r="N1253" s="37"/>
      <c r="O1253" s="205"/>
      <c r="P1253" s="205"/>
    </row>
    <row r="1254" s="180" customFormat="1" ht="26" customHeight="1" spans="1:16">
      <c r="A1254" s="37">
        <v>326</v>
      </c>
      <c r="B1254" s="204" t="s">
        <v>4516</v>
      </c>
      <c r="C1254" s="204"/>
      <c r="D1254" s="204" t="s">
        <v>3424</v>
      </c>
      <c r="E1254" s="204" t="s">
        <v>22</v>
      </c>
      <c r="F1254" s="204" t="s">
        <v>32</v>
      </c>
      <c r="G1254" s="204">
        <v>20</v>
      </c>
      <c r="H1254" s="204">
        <v>6</v>
      </c>
      <c r="I1254" s="204">
        <f t="shared" si="20"/>
        <v>120</v>
      </c>
      <c r="J1254" s="204" t="s">
        <v>4411</v>
      </c>
      <c r="K1254" s="204">
        <v>106</v>
      </c>
      <c r="L1254" s="204"/>
      <c r="M1254" s="37" t="s">
        <v>33</v>
      </c>
      <c r="N1254" s="37"/>
      <c r="O1254" s="205"/>
      <c r="P1254" s="205"/>
    </row>
    <row r="1255" s="180" customFormat="1" ht="26" customHeight="1" spans="1:16">
      <c r="A1255" s="37">
        <v>327</v>
      </c>
      <c r="B1255" s="204" t="s">
        <v>3512</v>
      </c>
      <c r="C1255" s="204"/>
      <c r="D1255" s="204" t="s">
        <v>2638</v>
      </c>
      <c r="E1255" s="204" t="s">
        <v>22</v>
      </c>
      <c r="F1255" s="204" t="s">
        <v>32</v>
      </c>
      <c r="G1255" s="204">
        <v>2</v>
      </c>
      <c r="H1255" s="204">
        <v>16</v>
      </c>
      <c r="I1255" s="204">
        <f t="shared" si="20"/>
        <v>32</v>
      </c>
      <c r="J1255" s="204" t="s">
        <v>4411</v>
      </c>
      <c r="K1255" s="204">
        <v>106</v>
      </c>
      <c r="L1255" s="204"/>
      <c r="M1255" s="37" t="s">
        <v>33</v>
      </c>
      <c r="N1255" s="37"/>
      <c r="O1255" s="205"/>
      <c r="P1255" s="205"/>
    </row>
    <row r="1256" s="180" customFormat="1" ht="26" customHeight="1" spans="1:16">
      <c r="A1256" s="37">
        <v>328</v>
      </c>
      <c r="B1256" s="204" t="s">
        <v>3512</v>
      </c>
      <c r="C1256" s="204"/>
      <c r="D1256" s="204" t="s">
        <v>776</v>
      </c>
      <c r="E1256" s="204" t="s">
        <v>22</v>
      </c>
      <c r="F1256" s="204" t="s">
        <v>32</v>
      </c>
      <c r="G1256" s="204">
        <v>2</v>
      </c>
      <c r="H1256" s="204">
        <v>18</v>
      </c>
      <c r="I1256" s="204">
        <f t="shared" si="20"/>
        <v>36</v>
      </c>
      <c r="J1256" s="204" t="s">
        <v>4411</v>
      </c>
      <c r="K1256" s="204">
        <v>106</v>
      </c>
      <c r="L1256" s="204"/>
      <c r="M1256" s="37" t="s">
        <v>33</v>
      </c>
      <c r="N1256" s="37"/>
      <c r="O1256" s="205"/>
      <c r="P1256" s="205"/>
    </row>
    <row r="1257" s="180" customFormat="1" ht="26" customHeight="1" spans="1:16">
      <c r="A1257" s="37">
        <v>329</v>
      </c>
      <c r="B1257" s="204" t="s">
        <v>4517</v>
      </c>
      <c r="C1257" s="204"/>
      <c r="D1257" s="204" t="s">
        <v>4518</v>
      </c>
      <c r="E1257" s="204" t="s">
        <v>22</v>
      </c>
      <c r="F1257" s="204" t="s">
        <v>45</v>
      </c>
      <c r="G1257" s="204">
        <v>3</v>
      </c>
      <c r="H1257" s="204">
        <v>60</v>
      </c>
      <c r="I1257" s="204">
        <f t="shared" si="20"/>
        <v>180</v>
      </c>
      <c r="J1257" s="204" t="s">
        <v>4411</v>
      </c>
      <c r="K1257" s="204">
        <v>106</v>
      </c>
      <c r="L1257" s="204"/>
      <c r="M1257" s="37" t="s">
        <v>33</v>
      </c>
      <c r="N1257" s="37"/>
      <c r="O1257" s="205"/>
      <c r="P1257" s="205"/>
    </row>
    <row r="1258" s="180" customFormat="1" ht="26" customHeight="1" spans="1:16">
      <c r="A1258" s="37">
        <v>330</v>
      </c>
      <c r="B1258" s="204" t="s">
        <v>4519</v>
      </c>
      <c r="C1258" s="204"/>
      <c r="D1258" s="204" t="s">
        <v>4520</v>
      </c>
      <c r="E1258" s="204" t="s">
        <v>22</v>
      </c>
      <c r="F1258" s="204" t="s">
        <v>45</v>
      </c>
      <c r="G1258" s="204">
        <v>2</v>
      </c>
      <c r="H1258" s="204">
        <v>100</v>
      </c>
      <c r="I1258" s="204">
        <f t="shared" si="20"/>
        <v>200</v>
      </c>
      <c r="J1258" s="204" t="s">
        <v>4411</v>
      </c>
      <c r="K1258" s="204">
        <v>106</v>
      </c>
      <c r="L1258" s="204"/>
      <c r="M1258" s="37" t="s">
        <v>33</v>
      </c>
      <c r="N1258" s="37"/>
      <c r="O1258" s="205"/>
      <c r="P1258" s="205"/>
    </row>
    <row r="1259" s="180" customFormat="1" ht="26" customHeight="1" spans="1:16">
      <c r="A1259" s="37">
        <v>331</v>
      </c>
      <c r="B1259" s="204" t="s">
        <v>775</v>
      </c>
      <c r="C1259" s="204"/>
      <c r="D1259" s="204" t="s">
        <v>3653</v>
      </c>
      <c r="E1259" s="204" t="s">
        <v>22</v>
      </c>
      <c r="F1259" s="204" t="s">
        <v>32</v>
      </c>
      <c r="G1259" s="204">
        <v>7</v>
      </c>
      <c r="H1259" s="204">
        <v>8</v>
      </c>
      <c r="I1259" s="204">
        <f t="shared" si="20"/>
        <v>56</v>
      </c>
      <c r="J1259" s="204" t="s">
        <v>3486</v>
      </c>
      <c r="K1259" s="204">
        <v>52</v>
      </c>
      <c r="L1259" s="204"/>
      <c r="M1259" s="37" t="s">
        <v>33</v>
      </c>
      <c r="N1259" s="37"/>
      <c r="O1259" s="205"/>
      <c r="P1259" s="205"/>
    </row>
    <row r="1260" s="180" customFormat="1" ht="26" customHeight="1" spans="1:16">
      <c r="A1260" s="37">
        <v>332</v>
      </c>
      <c r="B1260" s="204" t="s">
        <v>775</v>
      </c>
      <c r="C1260" s="204"/>
      <c r="D1260" s="204" t="s">
        <v>3655</v>
      </c>
      <c r="E1260" s="204" t="s">
        <v>22</v>
      </c>
      <c r="F1260" s="204" t="s">
        <v>32</v>
      </c>
      <c r="G1260" s="204">
        <v>7</v>
      </c>
      <c r="H1260" s="204">
        <v>8</v>
      </c>
      <c r="I1260" s="204">
        <f t="shared" si="20"/>
        <v>56</v>
      </c>
      <c r="J1260" s="204" t="s">
        <v>3486</v>
      </c>
      <c r="K1260" s="204">
        <v>52</v>
      </c>
      <c r="L1260" s="204"/>
      <c r="M1260" s="37" t="s">
        <v>33</v>
      </c>
      <c r="N1260" s="37"/>
      <c r="O1260" s="205"/>
      <c r="P1260" s="205"/>
    </row>
    <row r="1261" s="180" customFormat="1" ht="26" customHeight="1" spans="1:16">
      <c r="A1261" s="37">
        <v>333</v>
      </c>
      <c r="B1261" s="204" t="s">
        <v>775</v>
      </c>
      <c r="C1261" s="204"/>
      <c r="D1261" s="204" t="s">
        <v>4521</v>
      </c>
      <c r="E1261" s="204" t="s">
        <v>22</v>
      </c>
      <c r="F1261" s="204" t="s">
        <v>32</v>
      </c>
      <c r="G1261" s="204">
        <v>7</v>
      </c>
      <c r="H1261" s="204">
        <v>8</v>
      </c>
      <c r="I1261" s="204">
        <f t="shared" si="20"/>
        <v>56</v>
      </c>
      <c r="J1261" s="204" t="s">
        <v>3486</v>
      </c>
      <c r="K1261" s="204">
        <v>52</v>
      </c>
      <c r="L1261" s="204"/>
      <c r="M1261" s="37" t="s">
        <v>33</v>
      </c>
      <c r="N1261" s="37"/>
      <c r="O1261" s="205"/>
      <c r="P1261" s="205"/>
    </row>
    <row r="1262" s="180" customFormat="1" ht="26" customHeight="1" spans="1:16">
      <c r="A1262" s="37">
        <v>334</v>
      </c>
      <c r="B1262" s="204" t="s">
        <v>3498</v>
      </c>
      <c r="C1262" s="204"/>
      <c r="D1262" s="204" t="s">
        <v>4522</v>
      </c>
      <c r="E1262" s="204" t="s">
        <v>22</v>
      </c>
      <c r="F1262" s="204" t="s">
        <v>137</v>
      </c>
      <c r="G1262" s="204">
        <v>7</v>
      </c>
      <c r="H1262" s="204">
        <v>8</v>
      </c>
      <c r="I1262" s="204">
        <f t="shared" si="20"/>
        <v>56</v>
      </c>
      <c r="J1262" s="204" t="s">
        <v>3486</v>
      </c>
      <c r="K1262" s="204">
        <v>52</v>
      </c>
      <c r="L1262" s="204"/>
      <c r="M1262" s="37" t="s">
        <v>33</v>
      </c>
      <c r="N1262" s="37"/>
      <c r="O1262" s="205"/>
      <c r="P1262" s="205"/>
    </row>
    <row r="1263" s="180" customFormat="1" ht="26" customHeight="1" spans="1:16">
      <c r="A1263" s="37">
        <v>335</v>
      </c>
      <c r="B1263" s="204" t="s">
        <v>3498</v>
      </c>
      <c r="C1263" s="204"/>
      <c r="D1263" s="204" t="s">
        <v>4523</v>
      </c>
      <c r="E1263" s="204" t="s">
        <v>22</v>
      </c>
      <c r="F1263" s="204" t="s">
        <v>137</v>
      </c>
      <c r="G1263" s="204">
        <v>7</v>
      </c>
      <c r="H1263" s="204">
        <v>8</v>
      </c>
      <c r="I1263" s="204">
        <f t="shared" si="20"/>
        <v>56</v>
      </c>
      <c r="J1263" s="204" t="s">
        <v>3486</v>
      </c>
      <c r="K1263" s="204">
        <v>52</v>
      </c>
      <c r="L1263" s="204"/>
      <c r="M1263" s="37" t="s">
        <v>33</v>
      </c>
      <c r="N1263" s="37"/>
      <c r="O1263" s="205"/>
      <c r="P1263" s="205"/>
    </row>
    <row r="1264" s="180" customFormat="1" ht="26" customHeight="1" spans="1:16">
      <c r="A1264" s="37">
        <v>336</v>
      </c>
      <c r="B1264" s="204" t="s">
        <v>4524</v>
      </c>
      <c r="C1264" s="204"/>
      <c r="D1264" s="204" t="s">
        <v>4523</v>
      </c>
      <c r="E1264" s="204" t="s">
        <v>22</v>
      </c>
      <c r="F1264" s="204" t="s">
        <v>137</v>
      </c>
      <c r="G1264" s="204">
        <v>7</v>
      </c>
      <c r="H1264" s="204">
        <v>7</v>
      </c>
      <c r="I1264" s="204">
        <f t="shared" si="20"/>
        <v>49</v>
      </c>
      <c r="J1264" s="204" t="s">
        <v>3486</v>
      </c>
      <c r="K1264" s="204">
        <v>52</v>
      </c>
      <c r="L1264" s="204"/>
      <c r="M1264" s="37" t="s">
        <v>33</v>
      </c>
      <c r="N1264" s="37"/>
      <c r="O1264" s="205"/>
      <c r="P1264" s="205"/>
    </row>
    <row r="1265" s="180" customFormat="1" ht="26" customHeight="1" spans="1:16">
      <c r="A1265" s="37">
        <v>337</v>
      </c>
      <c r="B1265" s="204" t="s">
        <v>4525</v>
      </c>
      <c r="C1265" s="204"/>
      <c r="D1265" s="204" t="s">
        <v>4526</v>
      </c>
      <c r="E1265" s="204" t="s">
        <v>22</v>
      </c>
      <c r="F1265" s="204" t="s">
        <v>23</v>
      </c>
      <c r="G1265" s="204">
        <v>1</v>
      </c>
      <c r="H1265" s="204">
        <v>12</v>
      </c>
      <c r="I1265" s="204">
        <f t="shared" si="20"/>
        <v>12</v>
      </c>
      <c r="J1265" s="204" t="s">
        <v>3486</v>
      </c>
      <c r="K1265" s="204">
        <v>52</v>
      </c>
      <c r="L1265" s="204"/>
      <c r="M1265" s="37" t="s">
        <v>33</v>
      </c>
      <c r="N1265" s="37"/>
      <c r="O1265" s="205"/>
      <c r="P1265" s="205"/>
    </row>
    <row r="1266" s="180" customFormat="1" ht="26" customHeight="1" spans="1:16">
      <c r="A1266" s="37">
        <v>338</v>
      </c>
      <c r="B1266" s="204" t="s">
        <v>1092</v>
      </c>
      <c r="C1266" s="204"/>
      <c r="D1266" s="204" t="s">
        <v>1093</v>
      </c>
      <c r="E1266" s="204" t="s">
        <v>22</v>
      </c>
      <c r="F1266" s="204" t="s">
        <v>32</v>
      </c>
      <c r="G1266" s="204">
        <v>20</v>
      </c>
      <c r="H1266" s="204">
        <v>0.5</v>
      </c>
      <c r="I1266" s="204">
        <f t="shared" si="20"/>
        <v>10</v>
      </c>
      <c r="J1266" s="204" t="s">
        <v>3486</v>
      </c>
      <c r="K1266" s="204">
        <v>52</v>
      </c>
      <c r="L1266" s="204"/>
      <c r="M1266" s="37" t="s">
        <v>33</v>
      </c>
      <c r="N1266" s="37"/>
      <c r="O1266" s="205"/>
      <c r="P1266" s="205"/>
    </row>
    <row r="1267" s="180" customFormat="1" ht="26" customHeight="1" spans="1:16">
      <c r="A1267" s="37">
        <v>339</v>
      </c>
      <c r="B1267" s="204" t="s">
        <v>1929</v>
      </c>
      <c r="C1267" s="204"/>
      <c r="D1267" s="204" t="s">
        <v>4527</v>
      </c>
      <c r="E1267" s="204" t="s">
        <v>22</v>
      </c>
      <c r="F1267" s="204" t="s">
        <v>32</v>
      </c>
      <c r="G1267" s="204">
        <v>3</v>
      </c>
      <c r="H1267" s="204">
        <v>40</v>
      </c>
      <c r="I1267" s="204">
        <f t="shared" si="20"/>
        <v>120</v>
      </c>
      <c r="J1267" s="204" t="s">
        <v>3486</v>
      </c>
      <c r="K1267" s="204">
        <v>52</v>
      </c>
      <c r="L1267" s="204"/>
      <c r="M1267" s="37" t="s">
        <v>33</v>
      </c>
      <c r="N1267" s="37"/>
      <c r="O1267" s="205"/>
      <c r="P1267" s="205"/>
    </row>
    <row r="1268" s="180" customFormat="1" ht="26" customHeight="1" spans="1:16">
      <c r="A1268" s="37">
        <v>340</v>
      </c>
      <c r="B1268" s="204" t="s">
        <v>1234</v>
      </c>
      <c r="C1268" s="204"/>
      <c r="D1268" s="204" t="s">
        <v>2500</v>
      </c>
      <c r="E1268" s="204" t="s">
        <v>22</v>
      </c>
      <c r="F1268" s="204" t="s">
        <v>32</v>
      </c>
      <c r="G1268" s="204">
        <v>10</v>
      </c>
      <c r="H1268" s="204">
        <v>14</v>
      </c>
      <c r="I1268" s="204">
        <f t="shared" si="20"/>
        <v>140</v>
      </c>
      <c r="J1268" s="204" t="s">
        <v>3486</v>
      </c>
      <c r="K1268" s="204">
        <v>52</v>
      </c>
      <c r="L1268" s="204"/>
      <c r="M1268" s="37" t="s">
        <v>33</v>
      </c>
      <c r="N1268" s="37"/>
      <c r="O1268" s="205"/>
      <c r="P1268" s="205"/>
    </row>
    <row r="1269" s="180" customFormat="1" ht="26" customHeight="1" spans="1:16">
      <c r="A1269" s="37">
        <v>341</v>
      </c>
      <c r="B1269" s="204" t="s">
        <v>1234</v>
      </c>
      <c r="C1269" s="204"/>
      <c r="D1269" s="204" t="s">
        <v>1437</v>
      </c>
      <c r="E1269" s="204" t="s">
        <v>22</v>
      </c>
      <c r="F1269" s="204" t="s">
        <v>32</v>
      </c>
      <c r="G1269" s="204">
        <v>6</v>
      </c>
      <c r="H1269" s="204">
        <v>6.5</v>
      </c>
      <c r="I1269" s="204">
        <f t="shared" si="20"/>
        <v>39</v>
      </c>
      <c r="J1269" s="204" t="s">
        <v>3486</v>
      </c>
      <c r="K1269" s="204">
        <v>52</v>
      </c>
      <c r="L1269" s="204"/>
      <c r="M1269" s="37" t="s">
        <v>33</v>
      </c>
      <c r="N1269" s="37"/>
      <c r="O1269" s="205"/>
      <c r="P1269" s="205"/>
    </row>
    <row r="1270" s="180" customFormat="1" ht="26" customHeight="1" spans="1:16">
      <c r="A1270" s="37">
        <v>342</v>
      </c>
      <c r="B1270" s="204" t="s">
        <v>1234</v>
      </c>
      <c r="C1270" s="204"/>
      <c r="D1270" s="204" t="s">
        <v>3654</v>
      </c>
      <c r="E1270" s="204" t="s">
        <v>22</v>
      </c>
      <c r="F1270" s="204" t="s">
        <v>32</v>
      </c>
      <c r="G1270" s="204">
        <v>10</v>
      </c>
      <c r="H1270" s="204">
        <v>5</v>
      </c>
      <c r="I1270" s="204">
        <f t="shared" si="20"/>
        <v>50</v>
      </c>
      <c r="J1270" s="204" t="s">
        <v>3486</v>
      </c>
      <c r="K1270" s="204">
        <v>52</v>
      </c>
      <c r="L1270" s="204"/>
      <c r="M1270" s="37" t="s">
        <v>33</v>
      </c>
      <c r="N1270" s="37"/>
      <c r="O1270" s="205"/>
      <c r="P1270" s="205"/>
    </row>
    <row r="1271" s="180" customFormat="1" ht="26" customHeight="1" spans="1:16">
      <c r="A1271" s="37">
        <v>343</v>
      </c>
      <c r="B1271" s="204" t="s">
        <v>1234</v>
      </c>
      <c r="C1271" s="204"/>
      <c r="D1271" s="204" t="s">
        <v>3653</v>
      </c>
      <c r="E1271" s="204" t="s">
        <v>22</v>
      </c>
      <c r="F1271" s="204" t="s">
        <v>32</v>
      </c>
      <c r="G1271" s="204">
        <v>10</v>
      </c>
      <c r="H1271" s="204">
        <v>5</v>
      </c>
      <c r="I1271" s="204">
        <f t="shared" si="20"/>
        <v>50</v>
      </c>
      <c r="J1271" s="204" t="s">
        <v>3486</v>
      </c>
      <c r="K1271" s="204">
        <v>52</v>
      </c>
      <c r="L1271" s="204"/>
      <c r="M1271" s="37" t="s">
        <v>33</v>
      </c>
      <c r="N1271" s="37"/>
      <c r="O1271" s="205"/>
      <c r="P1271" s="205"/>
    </row>
    <row r="1272" s="180" customFormat="1" ht="26" customHeight="1" spans="1:16">
      <c r="A1272" s="37">
        <v>344</v>
      </c>
      <c r="B1272" s="204" t="s">
        <v>1234</v>
      </c>
      <c r="C1272" s="204"/>
      <c r="D1272" s="204" t="s">
        <v>3655</v>
      </c>
      <c r="E1272" s="204" t="s">
        <v>22</v>
      </c>
      <c r="F1272" s="204" t="s">
        <v>32</v>
      </c>
      <c r="G1272" s="204">
        <v>10</v>
      </c>
      <c r="H1272" s="204">
        <v>4.5</v>
      </c>
      <c r="I1272" s="204">
        <f t="shared" si="20"/>
        <v>45</v>
      </c>
      <c r="J1272" s="204" t="s">
        <v>3486</v>
      </c>
      <c r="K1272" s="204">
        <v>52</v>
      </c>
      <c r="L1272" s="204"/>
      <c r="M1272" s="37" t="s">
        <v>33</v>
      </c>
      <c r="N1272" s="37"/>
      <c r="O1272" s="205"/>
      <c r="P1272" s="205"/>
    </row>
    <row r="1273" s="180" customFormat="1" ht="26" customHeight="1" spans="1:16">
      <c r="A1273" s="37">
        <v>345</v>
      </c>
      <c r="B1273" s="204" t="s">
        <v>4528</v>
      </c>
      <c r="C1273" s="204"/>
      <c r="D1273" s="204" t="s">
        <v>4529</v>
      </c>
      <c r="E1273" s="204" t="s">
        <v>22</v>
      </c>
      <c r="F1273" s="204" t="s">
        <v>45</v>
      </c>
      <c r="G1273" s="204">
        <v>1</v>
      </c>
      <c r="H1273" s="204">
        <v>225</v>
      </c>
      <c r="I1273" s="204">
        <f t="shared" si="20"/>
        <v>225</v>
      </c>
      <c r="J1273" s="204" t="s">
        <v>3486</v>
      </c>
      <c r="K1273" s="204">
        <v>52</v>
      </c>
      <c r="L1273" s="204"/>
      <c r="M1273" s="37" t="s">
        <v>33</v>
      </c>
      <c r="N1273" s="37"/>
      <c r="O1273" s="205"/>
      <c r="P1273" s="205"/>
    </row>
    <row r="1274" s="180" customFormat="1" ht="26" customHeight="1" spans="1:16">
      <c r="A1274" s="37">
        <v>346</v>
      </c>
      <c r="B1274" s="204" t="s">
        <v>4519</v>
      </c>
      <c r="C1274" s="204"/>
      <c r="D1274" s="204" t="s">
        <v>4520</v>
      </c>
      <c r="E1274" s="204" t="s">
        <v>22</v>
      </c>
      <c r="F1274" s="204" t="s">
        <v>45</v>
      </c>
      <c r="G1274" s="204">
        <v>2</v>
      </c>
      <c r="H1274" s="204">
        <v>100</v>
      </c>
      <c r="I1274" s="204">
        <f t="shared" si="20"/>
        <v>200</v>
      </c>
      <c r="J1274" s="204" t="s">
        <v>3486</v>
      </c>
      <c r="K1274" s="204">
        <v>52</v>
      </c>
      <c r="L1274" s="204"/>
      <c r="M1274" s="37" t="s">
        <v>33</v>
      </c>
      <c r="N1274" s="37"/>
      <c r="O1274" s="205"/>
      <c r="P1274" s="205"/>
    </row>
    <row r="1275" s="180" customFormat="1" ht="26" customHeight="1" spans="1:16">
      <c r="A1275" s="37">
        <v>347</v>
      </c>
      <c r="B1275" s="204" t="s">
        <v>4530</v>
      </c>
      <c r="C1275" s="204"/>
      <c r="D1275" s="204" t="s">
        <v>3655</v>
      </c>
      <c r="E1275" s="204" t="s">
        <v>22</v>
      </c>
      <c r="F1275" s="204" t="s">
        <v>32</v>
      </c>
      <c r="G1275" s="204">
        <v>10</v>
      </c>
      <c r="H1275" s="204">
        <v>8</v>
      </c>
      <c r="I1275" s="204">
        <f t="shared" si="20"/>
        <v>80</v>
      </c>
      <c r="J1275" s="204" t="s">
        <v>3486</v>
      </c>
      <c r="K1275" s="204">
        <v>52</v>
      </c>
      <c r="L1275" s="204"/>
      <c r="M1275" s="37" t="s">
        <v>33</v>
      </c>
      <c r="N1275" s="37"/>
      <c r="O1275" s="205"/>
      <c r="P1275" s="205"/>
    </row>
    <row r="1276" s="180" customFormat="1" ht="26" customHeight="1" spans="1:16">
      <c r="A1276" s="37">
        <v>348</v>
      </c>
      <c r="B1276" s="204" t="s">
        <v>4531</v>
      </c>
      <c r="C1276" s="204"/>
      <c r="D1276" s="204" t="s">
        <v>4532</v>
      </c>
      <c r="E1276" s="204" t="s">
        <v>22</v>
      </c>
      <c r="F1276" s="204" t="s">
        <v>32</v>
      </c>
      <c r="G1276" s="204">
        <v>10</v>
      </c>
      <c r="H1276" s="204">
        <v>12</v>
      </c>
      <c r="I1276" s="204">
        <f t="shared" si="20"/>
        <v>120</v>
      </c>
      <c r="J1276" s="204" t="s">
        <v>3486</v>
      </c>
      <c r="K1276" s="204">
        <v>52</v>
      </c>
      <c r="L1276" s="204"/>
      <c r="M1276" s="37" t="s">
        <v>33</v>
      </c>
      <c r="N1276" s="37"/>
      <c r="O1276" s="205"/>
      <c r="P1276" s="205"/>
    </row>
    <row r="1277" s="180" customFormat="1" ht="26" customHeight="1" spans="1:16">
      <c r="A1277" s="37">
        <v>349</v>
      </c>
      <c r="B1277" s="204" t="s">
        <v>4531</v>
      </c>
      <c r="C1277" s="204"/>
      <c r="D1277" s="204" t="s">
        <v>4533</v>
      </c>
      <c r="E1277" s="204" t="s">
        <v>22</v>
      </c>
      <c r="F1277" s="204" t="s">
        <v>32</v>
      </c>
      <c r="G1277" s="204">
        <v>10</v>
      </c>
      <c r="H1277" s="204">
        <v>8</v>
      </c>
      <c r="I1277" s="204">
        <f t="shared" si="20"/>
        <v>80</v>
      </c>
      <c r="J1277" s="204" t="s">
        <v>3486</v>
      </c>
      <c r="K1277" s="204">
        <v>52</v>
      </c>
      <c r="L1277" s="204"/>
      <c r="M1277" s="37" t="s">
        <v>33</v>
      </c>
      <c r="N1277" s="37"/>
      <c r="O1277" s="205"/>
      <c r="P1277" s="205"/>
    </row>
    <row r="1278" s="180" customFormat="1" ht="26" customHeight="1" spans="1:16">
      <c r="A1278" s="37">
        <v>350</v>
      </c>
      <c r="B1278" s="204" t="s">
        <v>4531</v>
      </c>
      <c r="C1278" s="204"/>
      <c r="D1278" s="204" t="s">
        <v>4534</v>
      </c>
      <c r="E1278" s="204" t="s">
        <v>22</v>
      </c>
      <c r="F1278" s="204" t="s">
        <v>32</v>
      </c>
      <c r="G1278" s="204">
        <v>10</v>
      </c>
      <c r="H1278" s="204">
        <v>7</v>
      </c>
      <c r="I1278" s="204">
        <f t="shared" si="20"/>
        <v>70</v>
      </c>
      <c r="J1278" s="204" t="s">
        <v>3486</v>
      </c>
      <c r="K1278" s="204">
        <v>52</v>
      </c>
      <c r="L1278" s="204"/>
      <c r="M1278" s="37" t="s">
        <v>33</v>
      </c>
      <c r="N1278" s="37"/>
      <c r="O1278" s="205"/>
      <c r="P1278" s="205"/>
    </row>
    <row r="1279" s="180" customFormat="1" ht="26" customHeight="1" spans="1:16">
      <c r="A1279" s="37">
        <v>351</v>
      </c>
      <c r="B1279" s="204" t="s">
        <v>4531</v>
      </c>
      <c r="C1279" s="204"/>
      <c r="D1279" s="204" t="s">
        <v>4535</v>
      </c>
      <c r="E1279" s="204" t="s">
        <v>22</v>
      </c>
      <c r="F1279" s="204" t="s">
        <v>32</v>
      </c>
      <c r="G1279" s="204">
        <v>10</v>
      </c>
      <c r="H1279" s="204">
        <v>10</v>
      </c>
      <c r="I1279" s="204">
        <f t="shared" si="20"/>
        <v>100</v>
      </c>
      <c r="J1279" s="204" t="s">
        <v>3486</v>
      </c>
      <c r="K1279" s="204">
        <v>52</v>
      </c>
      <c r="L1279" s="204"/>
      <c r="M1279" s="37" t="s">
        <v>33</v>
      </c>
      <c r="N1279" s="37"/>
      <c r="O1279" s="205"/>
      <c r="P1279" s="205"/>
    </row>
    <row r="1280" s="180" customFormat="1" ht="26" customHeight="1" spans="1:16">
      <c r="A1280" s="37">
        <v>352</v>
      </c>
      <c r="B1280" s="204" t="s">
        <v>4531</v>
      </c>
      <c r="C1280" s="204"/>
      <c r="D1280" s="204" t="s">
        <v>4536</v>
      </c>
      <c r="E1280" s="204" t="s">
        <v>22</v>
      </c>
      <c r="F1280" s="204" t="s">
        <v>32</v>
      </c>
      <c r="G1280" s="204">
        <v>10</v>
      </c>
      <c r="H1280" s="204">
        <v>7</v>
      </c>
      <c r="I1280" s="204">
        <f t="shared" si="20"/>
        <v>70</v>
      </c>
      <c r="J1280" s="204" t="s">
        <v>3486</v>
      </c>
      <c r="K1280" s="204">
        <v>52</v>
      </c>
      <c r="L1280" s="204"/>
      <c r="M1280" s="37" t="s">
        <v>33</v>
      </c>
      <c r="N1280" s="37"/>
      <c r="O1280" s="205"/>
      <c r="P1280" s="205"/>
    </row>
    <row r="1281" s="180" customFormat="1" ht="26" customHeight="1" spans="1:16">
      <c r="A1281" s="37">
        <v>353</v>
      </c>
      <c r="B1281" s="204" t="s">
        <v>4531</v>
      </c>
      <c r="C1281" s="204"/>
      <c r="D1281" s="204" t="s">
        <v>4537</v>
      </c>
      <c r="E1281" s="204" t="s">
        <v>22</v>
      </c>
      <c r="F1281" s="204" t="s">
        <v>32</v>
      </c>
      <c r="G1281" s="204">
        <v>10</v>
      </c>
      <c r="H1281" s="204">
        <v>6</v>
      </c>
      <c r="I1281" s="204">
        <f t="shared" si="20"/>
        <v>60</v>
      </c>
      <c r="J1281" s="204" t="s">
        <v>3486</v>
      </c>
      <c r="K1281" s="204">
        <v>52</v>
      </c>
      <c r="L1281" s="204"/>
      <c r="M1281" s="37" t="s">
        <v>33</v>
      </c>
      <c r="N1281" s="37"/>
      <c r="O1281" s="205"/>
      <c r="P1281" s="205"/>
    </row>
    <row r="1282" s="180" customFormat="1" ht="26" customHeight="1" spans="1:16">
      <c r="A1282" s="37">
        <v>354</v>
      </c>
      <c r="B1282" s="204" t="s">
        <v>4538</v>
      </c>
      <c r="C1282" s="204"/>
      <c r="D1282" s="204" t="s">
        <v>4539</v>
      </c>
      <c r="E1282" s="204" t="s">
        <v>22</v>
      </c>
      <c r="F1282" s="204" t="s">
        <v>32</v>
      </c>
      <c r="G1282" s="204">
        <v>30</v>
      </c>
      <c r="H1282" s="204">
        <v>6</v>
      </c>
      <c r="I1282" s="204">
        <f t="shared" si="20"/>
        <v>180</v>
      </c>
      <c r="J1282" s="204" t="s">
        <v>3486</v>
      </c>
      <c r="K1282" s="204">
        <v>52</v>
      </c>
      <c r="L1282" s="204"/>
      <c r="M1282" s="37" t="s">
        <v>33</v>
      </c>
      <c r="N1282" s="37"/>
      <c r="O1282" s="205"/>
      <c r="P1282" s="205"/>
    </row>
    <row r="1283" s="180" customFormat="1" ht="26" customHeight="1" spans="1:16">
      <c r="A1283" s="37">
        <v>355</v>
      </c>
      <c r="B1283" s="204" t="s">
        <v>4517</v>
      </c>
      <c r="C1283" s="204"/>
      <c r="D1283" s="204" t="s">
        <v>4518</v>
      </c>
      <c r="E1283" s="204" t="s">
        <v>22</v>
      </c>
      <c r="F1283" s="204" t="s">
        <v>45</v>
      </c>
      <c r="G1283" s="204">
        <v>1</v>
      </c>
      <c r="H1283" s="204">
        <v>60</v>
      </c>
      <c r="I1283" s="204">
        <f t="shared" si="20"/>
        <v>60</v>
      </c>
      <c r="J1283" s="204" t="s">
        <v>4455</v>
      </c>
      <c r="K1283" s="204">
        <v>115</v>
      </c>
      <c r="L1283" s="204"/>
      <c r="M1283" s="37" t="s">
        <v>33</v>
      </c>
      <c r="N1283" s="37"/>
      <c r="O1283" s="205"/>
      <c r="P1283" s="205"/>
    </row>
    <row r="1284" s="180" customFormat="1" ht="26" customHeight="1" spans="1:16">
      <c r="A1284" s="37">
        <v>356</v>
      </c>
      <c r="B1284" s="204" t="s">
        <v>4540</v>
      </c>
      <c r="C1284" s="204"/>
      <c r="D1284" s="204" t="s">
        <v>4541</v>
      </c>
      <c r="E1284" s="204" t="s">
        <v>22</v>
      </c>
      <c r="F1284" s="204" t="s">
        <v>32</v>
      </c>
      <c r="G1284" s="204">
        <v>2</v>
      </c>
      <c r="H1284" s="204">
        <v>15</v>
      </c>
      <c r="I1284" s="204">
        <f t="shared" si="20"/>
        <v>30</v>
      </c>
      <c r="J1284" s="204" t="s">
        <v>4455</v>
      </c>
      <c r="K1284" s="204">
        <v>115</v>
      </c>
      <c r="L1284" s="204"/>
      <c r="M1284" s="37" t="s">
        <v>33</v>
      </c>
      <c r="N1284" s="37"/>
      <c r="O1284" s="205"/>
      <c r="P1284" s="205"/>
    </row>
    <row r="1285" s="180" customFormat="1" ht="26" customHeight="1" spans="1:16">
      <c r="A1285" s="37">
        <v>357</v>
      </c>
      <c r="B1285" s="204" t="s">
        <v>4540</v>
      </c>
      <c r="C1285" s="204"/>
      <c r="D1285" s="204" t="s">
        <v>4542</v>
      </c>
      <c r="E1285" s="204" t="s">
        <v>22</v>
      </c>
      <c r="F1285" s="204" t="s">
        <v>32</v>
      </c>
      <c r="G1285" s="204">
        <v>2</v>
      </c>
      <c r="H1285" s="204">
        <v>8.5</v>
      </c>
      <c r="I1285" s="204">
        <f t="shared" si="20"/>
        <v>17</v>
      </c>
      <c r="J1285" s="204" t="s">
        <v>4455</v>
      </c>
      <c r="K1285" s="204">
        <v>115</v>
      </c>
      <c r="L1285" s="204"/>
      <c r="M1285" s="37" t="s">
        <v>33</v>
      </c>
      <c r="N1285" s="37"/>
      <c r="O1285" s="205"/>
      <c r="P1285" s="205"/>
    </row>
    <row r="1286" s="180" customFormat="1" ht="26" customHeight="1" spans="1:16">
      <c r="A1286" s="37">
        <v>358</v>
      </c>
      <c r="B1286" s="204" t="s">
        <v>4543</v>
      </c>
      <c r="C1286" s="204"/>
      <c r="D1286" s="204" t="s">
        <v>1437</v>
      </c>
      <c r="E1286" s="204" t="s">
        <v>22</v>
      </c>
      <c r="F1286" s="204" t="s">
        <v>32</v>
      </c>
      <c r="G1286" s="204">
        <v>2</v>
      </c>
      <c r="H1286" s="204">
        <v>12</v>
      </c>
      <c r="I1286" s="204">
        <f t="shared" si="20"/>
        <v>24</v>
      </c>
      <c r="J1286" s="204" t="s">
        <v>4455</v>
      </c>
      <c r="K1286" s="204">
        <v>115</v>
      </c>
      <c r="L1286" s="204"/>
      <c r="M1286" s="37" t="s">
        <v>33</v>
      </c>
      <c r="N1286" s="37"/>
      <c r="O1286" s="205"/>
      <c r="P1286" s="205"/>
    </row>
    <row r="1287" s="180" customFormat="1" ht="26" customHeight="1" spans="1:16">
      <c r="A1287" s="37">
        <v>359</v>
      </c>
      <c r="B1287" s="204" t="s">
        <v>4544</v>
      </c>
      <c r="C1287" s="204"/>
      <c r="D1287" s="204" t="s">
        <v>1437</v>
      </c>
      <c r="E1287" s="204" t="s">
        <v>22</v>
      </c>
      <c r="F1287" s="204" t="s">
        <v>32</v>
      </c>
      <c r="G1287" s="204">
        <v>1</v>
      </c>
      <c r="H1287" s="204">
        <v>10</v>
      </c>
      <c r="I1287" s="204">
        <f t="shared" si="20"/>
        <v>10</v>
      </c>
      <c r="J1287" s="204" t="s">
        <v>4455</v>
      </c>
      <c r="K1287" s="204">
        <v>115</v>
      </c>
      <c r="L1287" s="204"/>
      <c r="M1287" s="37" t="s">
        <v>33</v>
      </c>
      <c r="N1287" s="37"/>
      <c r="O1287" s="205"/>
      <c r="P1287" s="205"/>
    </row>
    <row r="1288" s="180" customFormat="1" ht="26" customHeight="1" spans="1:16">
      <c r="A1288" s="37">
        <v>360</v>
      </c>
      <c r="B1288" s="204" t="s">
        <v>4543</v>
      </c>
      <c r="C1288" s="204"/>
      <c r="D1288" s="204" t="s">
        <v>4545</v>
      </c>
      <c r="E1288" s="204" t="s">
        <v>22</v>
      </c>
      <c r="F1288" s="204" t="s">
        <v>32</v>
      </c>
      <c r="G1288" s="204">
        <v>4</v>
      </c>
      <c r="H1288" s="204">
        <v>8</v>
      </c>
      <c r="I1288" s="204">
        <f t="shared" si="20"/>
        <v>32</v>
      </c>
      <c r="J1288" s="204" t="s">
        <v>4455</v>
      </c>
      <c r="K1288" s="204">
        <v>115</v>
      </c>
      <c r="L1288" s="204"/>
      <c r="M1288" s="37" t="s">
        <v>33</v>
      </c>
      <c r="N1288" s="37"/>
      <c r="O1288" s="205"/>
      <c r="P1288" s="205"/>
    </row>
    <row r="1289" s="180" customFormat="1" ht="26" customHeight="1" spans="1:16">
      <c r="A1289" s="37">
        <v>361</v>
      </c>
      <c r="B1289" s="204" t="s">
        <v>4544</v>
      </c>
      <c r="C1289" s="204"/>
      <c r="D1289" s="204" t="s">
        <v>4545</v>
      </c>
      <c r="E1289" s="204" t="s">
        <v>22</v>
      </c>
      <c r="F1289" s="204" t="s">
        <v>32</v>
      </c>
      <c r="G1289" s="204">
        <v>3</v>
      </c>
      <c r="H1289" s="204">
        <v>7</v>
      </c>
      <c r="I1289" s="204">
        <f t="shared" si="20"/>
        <v>21</v>
      </c>
      <c r="J1289" s="204" t="s">
        <v>4455</v>
      </c>
      <c r="K1289" s="204">
        <v>115</v>
      </c>
      <c r="L1289" s="204"/>
      <c r="M1289" s="37" t="s">
        <v>33</v>
      </c>
      <c r="N1289" s="37"/>
      <c r="O1289" s="205"/>
      <c r="P1289" s="205"/>
    </row>
    <row r="1290" s="180" customFormat="1" ht="26" customHeight="1" spans="1:16">
      <c r="A1290" s="37">
        <v>362</v>
      </c>
      <c r="B1290" s="204" t="s">
        <v>3672</v>
      </c>
      <c r="C1290" s="204"/>
      <c r="D1290" s="204" t="s">
        <v>1093</v>
      </c>
      <c r="E1290" s="204" t="s">
        <v>22</v>
      </c>
      <c r="F1290" s="204" t="s">
        <v>23</v>
      </c>
      <c r="G1290" s="204">
        <v>1</v>
      </c>
      <c r="H1290" s="204">
        <v>60</v>
      </c>
      <c r="I1290" s="204">
        <f t="shared" si="20"/>
        <v>60</v>
      </c>
      <c r="J1290" s="204" t="s">
        <v>4253</v>
      </c>
      <c r="K1290" s="204">
        <v>180</v>
      </c>
      <c r="L1290" s="204"/>
      <c r="M1290" s="37" t="s">
        <v>213</v>
      </c>
      <c r="N1290" s="37"/>
      <c r="O1290" s="205"/>
      <c r="P1290" s="205"/>
    </row>
    <row r="1291" s="180" customFormat="1" ht="26" customHeight="1" spans="1:16">
      <c r="A1291" s="37">
        <v>363</v>
      </c>
      <c r="B1291" s="204" t="s">
        <v>689</v>
      </c>
      <c r="C1291" s="204"/>
      <c r="D1291" s="204" t="s">
        <v>690</v>
      </c>
      <c r="E1291" s="204" t="s">
        <v>22</v>
      </c>
      <c r="F1291" s="204" t="s">
        <v>66</v>
      </c>
      <c r="G1291" s="204">
        <v>2</v>
      </c>
      <c r="H1291" s="204">
        <v>60</v>
      </c>
      <c r="I1291" s="204">
        <f t="shared" si="20"/>
        <v>120</v>
      </c>
      <c r="J1291" s="204" t="s">
        <v>4253</v>
      </c>
      <c r="K1291" s="204">
        <v>180</v>
      </c>
      <c r="L1291" s="204"/>
      <c r="M1291" s="37" t="s">
        <v>213</v>
      </c>
      <c r="N1291" s="37"/>
      <c r="O1291" s="205"/>
      <c r="P1291" s="205"/>
    </row>
    <row r="1292" s="180" customFormat="1" ht="26" customHeight="1" spans="1:16">
      <c r="A1292" s="37">
        <v>364</v>
      </c>
      <c r="B1292" s="204" t="s">
        <v>3674</v>
      </c>
      <c r="C1292" s="204"/>
      <c r="D1292" s="204" t="s">
        <v>3675</v>
      </c>
      <c r="E1292" s="204" t="s">
        <v>22</v>
      </c>
      <c r="F1292" s="204" t="s">
        <v>45</v>
      </c>
      <c r="G1292" s="204">
        <v>1</v>
      </c>
      <c r="H1292" s="204">
        <v>40</v>
      </c>
      <c r="I1292" s="204">
        <f t="shared" si="20"/>
        <v>40</v>
      </c>
      <c r="J1292" s="204" t="s">
        <v>4253</v>
      </c>
      <c r="K1292" s="204">
        <v>180</v>
      </c>
      <c r="L1292" s="204"/>
      <c r="M1292" s="37" t="s">
        <v>213</v>
      </c>
      <c r="N1292" s="37"/>
      <c r="O1292" s="205"/>
      <c r="P1292" s="205"/>
    </row>
    <row r="1293" s="180" customFormat="1" ht="26" customHeight="1" spans="1:16">
      <c r="A1293" s="37">
        <v>365</v>
      </c>
      <c r="B1293" s="204" t="s">
        <v>3676</v>
      </c>
      <c r="C1293" s="204"/>
      <c r="D1293" s="204" t="s">
        <v>4546</v>
      </c>
      <c r="E1293" s="204" t="s">
        <v>22</v>
      </c>
      <c r="F1293" s="204" t="s">
        <v>210</v>
      </c>
      <c r="G1293" s="204">
        <v>30</v>
      </c>
      <c r="H1293" s="204">
        <v>10</v>
      </c>
      <c r="I1293" s="204">
        <f t="shared" si="20"/>
        <v>300</v>
      </c>
      <c r="J1293" s="204" t="s">
        <v>4253</v>
      </c>
      <c r="K1293" s="204">
        <v>180</v>
      </c>
      <c r="L1293" s="204"/>
      <c r="M1293" s="37" t="s">
        <v>213</v>
      </c>
      <c r="N1293" s="37"/>
      <c r="O1293" s="205"/>
      <c r="P1293" s="205"/>
    </row>
    <row r="1294" s="180" customFormat="1" ht="26" customHeight="1" spans="1:16">
      <c r="A1294" s="37">
        <v>366</v>
      </c>
      <c r="B1294" s="204" t="s">
        <v>3678</v>
      </c>
      <c r="C1294" s="204"/>
      <c r="D1294" s="204" t="s">
        <v>4547</v>
      </c>
      <c r="E1294" s="204" t="s">
        <v>22</v>
      </c>
      <c r="F1294" s="204" t="s">
        <v>45</v>
      </c>
      <c r="G1294" s="204">
        <v>3</v>
      </c>
      <c r="H1294" s="204">
        <v>40</v>
      </c>
      <c r="I1294" s="204">
        <f t="shared" si="20"/>
        <v>120</v>
      </c>
      <c r="J1294" s="204" t="s">
        <v>4253</v>
      </c>
      <c r="K1294" s="204">
        <v>180</v>
      </c>
      <c r="L1294" s="204"/>
      <c r="M1294" s="37" t="s">
        <v>213</v>
      </c>
      <c r="N1294" s="37"/>
      <c r="O1294" s="205"/>
      <c r="P1294" s="205"/>
    </row>
    <row r="1295" s="180" customFormat="1" ht="26" customHeight="1" spans="1:16">
      <c r="A1295" s="37">
        <v>367</v>
      </c>
      <c r="B1295" s="204" t="s">
        <v>4548</v>
      </c>
      <c r="C1295" s="204"/>
      <c r="D1295" s="204" t="s">
        <v>4549</v>
      </c>
      <c r="E1295" s="204" t="s">
        <v>22</v>
      </c>
      <c r="F1295" s="204" t="s">
        <v>32</v>
      </c>
      <c r="G1295" s="204">
        <v>6</v>
      </c>
      <c r="H1295" s="204">
        <v>350</v>
      </c>
      <c r="I1295" s="204">
        <f t="shared" si="20"/>
        <v>2100</v>
      </c>
      <c r="J1295" s="204" t="s">
        <v>3254</v>
      </c>
      <c r="K1295" s="204">
        <v>172</v>
      </c>
      <c r="L1295" s="204"/>
      <c r="M1295" s="37" t="s">
        <v>213</v>
      </c>
      <c r="N1295" s="37"/>
      <c r="O1295" s="205"/>
      <c r="P1295" s="205"/>
    </row>
    <row r="1296" s="180" customFormat="1" ht="26" customHeight="1" spans="1:16">
      <c r="A1296" s="37">
        <v>368</v>
      </c>
      <c r="B1296" s="204" t="s">
        <v>4548</v>
      </c>
      <c r="C1296" s="204"/>
      <c r="D1296" s="204" t="s">
        <v>4550</v>
      </c>
      <c r="E1296" s="204" t="s">
        <v>22</v>
      </c>
      <c r="F1296" s="204" t="s">
        <v>32</v>
      </c>
      <c r="G1296" s="204">
        <v>6</v>
      </c>
      <c r="H1296" s="204">
        <v>220</v>
      </c>
      <c r="I1296" s="204">
        <f t="shared" si="20"/>
        <v>1320</v>
      </c>
      <c r="J1296" s="204" t="s">
        <v>3254</v>
      </c>
      <c r="K1296" s="204">
        <v>172</v>
      </c>
      <c r="L1296" s="204"/>
      <c r="M1296" s="37" t="s">
        <v>213</v>
      </c>
      <c r="N1296" s="37"/>
      <c r="O1296" s="205"/>
      <c r="P1296" s="205"/>
    </row>
    <row r="1297" s="180" customFormat="1" ht="26" customHeight="1" spans="1:16">
      <c r="A1297" s="37">
        <v>369</v>
      </c>
      <c r="B1297" s="204" t="s">
        <v>4551</v>
      </c>
      <c r="C1297" s="204"/>
      <c r="D1297" s="204" t="s">
        <v>4552</v>
      </c>
      <c r="E1297" s="204" t="s">
        <v>22</v>
      </c>
      <c r="F1297" s="204" t="s">
        <v>32</v>
      </c>
      <c r="G1297" s="204">
        <v>6</v>
      </c>
      <c r="H1297" s="204">
        <v>160</v>
      </c>
      <c r="I1297" s="204">
        <f t="shared" si="20"/>
        <v>960</v>
      </c>
      <c r="J1297" s="204" t="s">
        <v>3254</v>
      </c>
      <c r="K1297" s="204">
        <v>172</v>
      </c>
      <c r="L1297" s="204"/>
      <c r="M1297" s="37" t="s">
        <v>213</v>
      </c>
      <c r="N1297" s="37"/>
      <c r="O1297" s="205"/>
      <c r="P1297" s="205"/>
    </row>
    <row r="1298" s="180" customFormat="1" ht="26" customHeight="1" spans="1:16">
      <c r="A1298" s="37">
        <v>370</v>
      </c>
      <c r="B1298" s="204" t="s">
        <v>4485</v>
      </c>
      <c r="C1298" s="204"/>
      <c r="D1298" s="204" t="s">
        <v>4553</v>
      </c>
      <c r="E1298" s="204" t="s">
        <v>22</v>
      </c>
      <c r="F1298" s="204" t="s">
        <v>137</v>
      </c>
      <c r="G1298" s="204">
        <v>100</v>
      </c>
      <c r="H1298" s="204">
        <v>0.6</v>
      </c>
      <c r="I1298" s="204">
        <f t="shared" si="20"/>
        <v>60</v>
      </c>
      <c r="J1298" s="204" t="s">
        <v>3254</v>
      </c>
      <c r="K1298" s="204">
        <v>172</v>
      </c>
      <c r="L1298" s="204"/>
      <c r="M1298" s="37" t="s">
        <v>213</v>
      </c>
      <c r="N1298" s="37"/>
      <c r="O1298" s="205"/>
      <c r="P1298" s="205"/>
    </row>
    <row r="1299" s="180" customFormat="1" ht="26" customHeight="1" spans="1:16">
      <c r="A1299" s="37">
        <v>371</v>
      </c>
      <c r="B1299" s="204" t="s">
        <v>4554</v>
      </c>
      <c r="C1299" s="204"/>
      <c r="D1299" s="204" t="s">
        <v>4555</v>
      </c>
      <c r="E1299" s="204" t="s">
        <v>22</v>
      </c>
      <c r="F1299" s="204" t="s">
        <v>118</v>
      </c>
      <c r="G1299" s="204">
        <v>30</v>
      </c>
      <c r="H1299" s="204">
        <v>50</v>
      </c>
      <c r="I1299" s="204">
        <f t="shared" si="20"/>
        <v>1500</v>
      </c>
      <c r="J1299" s="204" t="s">
        <v>3254</v>
      </c>
      <c r="K1299" s="204">
        <v>172</v>
      </c>
      <c r="L1299" s="204"/>
      <c r="M1299" s="37" t="s">
        <v>213</v>
      </c>
      <c r="N1299" s="37"/>
      <c r="O1299" s="205"/>
      <c r="P1299" s="205"/>
    </row>
    <row r="1300" s="180" customFormat="1" ht="26" customHeight="1" spans="1:16">
      <c r="A1300" s="37">
        <v>372</v>
      </c>
      <c r="B1300" s="204" t="s">
        <v>3600</v>
      </c>
      <c r="C1300" s="204"/>
      <c r="D1300" s="204" t="s">
        <v>3601</v>
      </c>
      <c r="E1300" s="204" t="s">
        <v>22</v>
      </c>
      <c r="F1300" s="204" t="s">
        <v>23</v>
      </c>
      <c r="G1300" s="204">
        <v>2</v>
      </c>
      <c r="H1300" s="204">
        <v>13</v>
      </c>
      <c r="I1300" s="204">
        <f t="shared" si="20"/>
        <v>26</v>
      </c>
      <c r="J1300" s="204" t="s">
        <v>3254</v>
      </c>
      <c r="K1300" s="204">
        <v>172</v>
      </c>
      <c r="L1300" s="204"/>
      <c r="M1300" s="37" t="s">
        <v>213</v>
      </c>
      <c r="N1300" s="37"/>
      <c r="O1300" s="205"/>
      <c r="P1300" s="205"/>
    </row>
    <row r="1301" s="180" customFormat="1" ht="26" customHeight="1" spans="1:16">
      <c r="A1301" s="37">
        <v>373</v>
      </c>
      <c r="B1301" s="204" t="s">
        <v>4556</v>
      </c>
      <c r="C1301" s="204"/>
      <c r="D1301" s="204" t="s">
        <v>4557</v>
      </c>
      <c r="E1301" s="204" t="s">
        <v>22</v>
      </c>
      <c r="F1301" s="204" t="s">
        <v>23</v>
      </c>
      <c r="G1301" s="204">
        <v>20</v>
      </c>
      <c r="H1301" s="204">
        <v>10</v>
      </c>
      <c r="I1301" s="204">
        <f t="shared" si="20"/>
        <v>200</v>
      </c>
      <c r="J1301" s="204" t="s">
        <v>4558</v>
      </c>
      <c r="K1301" s="204">
        <v>450</v>
      </c>
      <c r="L1301" s="204"/>
      <c r="M1301" s="37" t="s">
        <v>213</v>
      </c>
      <c r="N1301" s="37"/>
      <c r="O1301" s="205"/>
      <c r="P1301" s="205"/>
    </row>
    <row r="1302" s="180" customFormat="1" ht="26" customHeight="1" spans="1:16">
      <c r="A1302" s="37">
        <v>374</v>
      </c>
      <c r="B1302" s="204" t="s">
        <v>4559</v>
      </c>
      <c r="C1302" s="204"/>
      <c r="D1302" s="204" t="s">
        <v>4560</v>
      </c>
      <c r="E1302" s="204" t="s">
        <v>22</v>
      </c>
      <c r="F1302" s="204" t="s">
        <v>973</v>
      </c>
      <c r="G1302" s="204">
        <v>20</v>
      </c>
      <c r="H1302" s="204">
        <v>48</v>
      </c>
      <c r="I1302" s="204">
        <f t="shared" si="20"/>
        <v>960</v>
      </c>
      <c r="J1302" s="204" t="s">
        <v>4561</v>
      </c>
      <c r="K1302" s="204">
        <v>150</v>
      </c>
      <c r="L1302" s="204"/>
      <c r="M1302" s="37" t="s">
        <v>213</v>
      </c>
      <c r="N1302" s="37"/>
      <c r="O1302" s="205"/>
      <c r="P1302" s="205"/>
    </row>
    <row r="1303" s="180" customFormat="1" ht="26" customHeight="1" spans="1:16">
      <c r="A1303" s="37">
        <v>375</v>
      </c>
      <c r="B1303" s="204" t="s">
        <v>4562</v>
      </c>
      <c r="C1303" s="204"/>
      <c r="D1303" s="204" t="s">
        <v>4563</v>
      </c>
      <c r="E1303" s="204" t="s">
        <v>22</v>
      </c>
      <c r="F1303" s="204" t="s">
        <v>32</v>
      </c>
      <c r="G1303" s="204">
        <v>20</v>
      </c>
      <c r="H1303" s="204">
        <v>48</v>
      </c>
      <c r="I1303" s="204">
        <f t="shared" si="20"/>
        <v>960</v>
      </c>
      <c r="J1303" s="204" t="s">
        <v>4561</v>
      </c>
      <c r="K1303" s="204">
        <v>150</v>
      </c>
      <c r="L1303" s="204"/>
      <c r="M1303" s="37" t="s">
        <v>213</v>
      </c>
      <c r="N1303" s="37"/>
      <c r="O1303" s="205"/>
      <c r="P1303" s="205"/>
    </row>
    <row r="1304" s="180" customFormat="1" ht="26" customHeight="1" spans="1:16">
      <c r="A1304" s="37">
        <v>376</v>
      </c>
      <c r="B1304" s="204" t="s">
        <v>4564</v>
      </c>
      <c r="C1304" s="204"/>
      <c r="D1304" s="204" t="s">
        <v>4565</v>
      </c>
      <c r="E1304" s="204" t="s">
        <v>22</v>
      </c>
      <c r="F1304" s="204" t="s">
        <v>58</v>
      </c>
      <c r="G1304" s="204">
        <v>6</v>
      </c>
      <c r="H1304" s="204">
        <v>910</v>
      </c>
      <c r="I1304" s="204">
        <f t="shared" si="20"/>
        <v>5460</v>
      </c>
      <c r="J1304" s="204" t="s">
        <v>4561</v>
      </c>
      <c r="K1304" s="204">
        <v>150</v>
      </c>
      <c r="L1304" s="204"/>
      <c r="M1304" s="37" t="s">
        <v>213</v>
      </c>
      <c r="N1304" s="37"/>
      <c r="O1304" s="205"/>
      <c r="P1304" s="205"/>
    </row>
    <row r="1305" s="180" customFormat="1" ht="26" customHeight="1" spans="1:16">
      <c r="A1305" s="37">
        <v>377</v>
      </c>
      <c r="B1305" s="204" t="s">
        <v>4566</v>
      </c>
      <c r="C1305" s="204"/>
      <c r="D1305" s="204" t="s">
        <v>4567</v>
      </c>
      <c r="E1305" s="204" t="s">
        <v>22</v>
      </c>
      <c r="F1305" s="204" t="s">
        <v>32</v>
      </c>
      <c r="G1305" s="204">
        <v>12</v>
      </c>
      <c r="H1305" s="204">
        <v>80</v>
      </c>
      <c r="I1305" s="204">
        <f t="shared" si="20"/>
        <v>960</v>
      </c>
      <c r="J1305" s="204" t="s">
        <v>4561</v>
      </c>
      <c r="K1305" s="204">
        <v>150</v>
      </c>
      <c r="L1305" s="204"/>
      <c r="M1305" s="37" t="s">
        <v>213</v>
      </c>
      <c r="N1305" s="37"/>
      <c r="O1305" s="205"/>
      <c r="P1305" s="205"/>
    </row>
    <row r="1306" s="180" customFormat="1" ht="26" customHeight="1" spans="1:16">
      <c r="A1306" s="37">
        <v>378</v>
      </c>
      <c r="B1306" s="204" t="s">
        <v>4568</v>
      </c>
      <c r="C1306" s="204"/>
      <c r="D1306" s="204" t="s">
        <v>4569</v>
      </c>
      <c r="E1306" s="204" t="s">
        <v>22</v>
      </c>
      <c r="F1306" s="204" t="s">
        <v>32</v>
      </c>
      <c r="G1306" s="204">
        <v>10</v>
      </c>
      <c r="H1306" s="204">
        <v>70</v>
      </c>
      <c r="I1306" s="204">
        <f t="shared" si="20"/>
        <v>700</v>
      </c>
      <c r="J1306" s="204" t="s">
        <v>4561</v>
      </c>
      <c r="K1306" s="204">
        <v>150</v>
      </c>
      <c r="L1306" s="204"/>
      <c r="M1306" s="37" t="s">
        <v>213</v>
      </c>
      <c r="N1306" s="37"/>
      <c r="O1306" s="205"/>
      <c r="P1306" s="205"/>
    </row>
    <row r="1307" s="180" customFormat="1" ht="26" customHeight="1" spans="1:16">
      <c r="A1307" s="37">
        <v>379</v>
      </c>
      <c r="B1307" s="204" t="s">
        <v>4570</v>
      </c>
      <c r="C1307" s="204"/>
      <c r="D1307" s="204" t="s">
        <v>4571</v>
      </c>
      <c r="E1307" s="204" t="s">
        <v>22</v>
      </c>
      <c r="F1307" s="204" t="s">
        <v>210</v>
      </c>
      <c r="G1307" s="204">
        <v>20</v>
      </c>
      <c r="H1307" s="204">
        <v>18</v>
      </c>
      <c r="I1307" s="204">
        <f t="shared" si="20"/>
        <v>360</v>
      </c>
      <c r="J1307" s="204" t="s">
        <v>4561</v>
      </c>
      <c r="K1307" s="204">
        <v>150</v>
      </c>
      <c r="L1307" s="204"/>
      <c r="M1307" s="37" t="s">
        <v>213</v>
      </c>
      <c r="N1307" s="37"/>
      <c r="O1307" s="205"/>
      <c r="P1307" s="205"/>
    </row>
    <row r="1308" s="180" customFormat="1" ht="26" customHeight="1" spans="1:16">
      <c r="A1308" s="37">
        <v>380</v>
      </c>
      <c r="B1308" s="204" t="s">
        <v>4572</v>
      </c>
      <c r="C1308" s="204"/>
      <c r="D1308" s="204" t="s">
        <v>4573</v>
      </c>
      <c r="E1308" s="204" t="s">
        <v>22</v>
      </c>
      <c r="F1308" s="204" t="s">
        <v>32</v>
      </c>
      <c r="G1308" s="204">
        <v>20</v>
      </c>
      <c r="H1308" s="204">
        <v>50</v>
      </c>
      <c r="I1308" s="204">
        <f t="shared" si="20"/>
        <v>1000</v>
      </c>
      <c r="J1308" s="204" t="s">
        <v>4262</v>
      </c>
      <c r="K1308" s="204">
        <v>267</v>
      </c>
      <c r="L1308" s="204"/>
      <c r="M1308" s="37" t="s">
        <v>213</v>
      </c>
      <c r="N1308" s="37"/>
      <c r="O1308" s="205"/>
      <c r="P1308" s="205"/>
    </row>
    <row r="1309" s="180" customFormat="1" ht="26" customHeight="1" spans="1:16">
      <c r="A1309" s="37">
        <v>381</v>
      </c>
      <c r="B1309" s="204" t="s">
        <v>4574</v>
      </c>
      <c r="C1309" s="204"/>
      <c r="D1309" s="204" t="s">
        <v>4575</v>
      </c>
      <c r="E1309" s="204" t="s">
        <v>22</v>
      </c>
      <c r="F1309" s="204" t="s">
        <v>973</v>
      </c>
      <c r="G1309" s="204">
        <v>30</v>
      </c>
      <c r="H1309" s="204">
        <v>11</v>
      </c>
      <c r="I1309" s="204">
        <f t="shared" si="20"/>
        <v>330</v>
      </c>
      <c r="J1309" s="204" t="s">
        <v>3314</v>
      </c>
      <c r="K1309" s="204">
        <v>130</v>
      </c>
      <c r="L1309" s="204"/>
      <c r="M1309" s="37" t="s">
        <v>213</v>
      </c>
      <c r="N1309" s="37"/>
      <c r="O1309" s="205"/>
      <c r="P1309" s="205"/>
    </row>
    <row r="1310" s="180" customFormat="1" ht="26" customHeight="1" spans="1:16">
      <c r="A1310" s="37">
        <v>382</v>
      </c>
      <c r="B1310" s="204" t="s">
        <v>4574</v>
      </c>
      <c r="C1310" s="204"/>
      <c r="D1310" s="204" t="s">
        <v>4576</v>
      </c>
      <c r="E1310" s="204" t="s">
        <v>22</v>
      </c>
      <c r="F1310" s="204" t="s">
        <v>973</v>
      </c>
      <c r="G1310" s="204">
        <v>30</v>
      </c>
      <c r="H1310" s="204">
        <v>5.5</v>
      </c>
      <c r="I1310" s="204">
        <f t="shared" si="20"/>
        <v>165</v>
      </c>
      <c r="J1310" s="204" t="s">
        <v>3314</v>
      </c>
      <c r="K1310" s="204">
        <v>130</v>
      </c>
      <c r="L1310" s="204"/>
      <c r="M1310" s="37" t="s">
        <v>213</v>
      </c>
      <c r="N1310" s="37"/>
      <c r="O1310" s="205"/>
      <c r="P1310" s="205"/>
    </row>
    <row r="1311" s="180" customFormat="1" ht="26" customHeight="1" spans="1:16">
      <c r="A1311" s="37">
        <v>383</v>
      </c>
      <c r="B1311" s="204" t="s">
        <v>4574</v>
      </c>
      <c r="C1311" s="204"/>
      <c r="D1311" s="204" t="s">
        <v>4577</v>
      </c>
      <c r="E1311" s="204" t="s">
        <v>22</v>
      </c>
      <c r="F1311" s="204" t="s">
        <v>973</v>
      </c>
      <c r="G1311" s="204">
        <v>30</v>
      </c>
      <c r="H1311" s="204">
        <v>4</v>
      </c>
      <c r="I1311" s="204">
        <f t="shared" si="20"/>
        <v>120</v>
      </c>
      <c r="J1311" s="204" t="s">
        <v>3314</v>
      </c>
      <c r="K1311" s="204">
        <v>130</v>
      </c>
      <c r="L1311" s="204"/>
      <c r="M1311" s="37" t="s">
        <v>213</v>
      </c>
      <c r="N1311" s="37"/>
      <c r="O1311" s="205"/>
      <c r="P1311" s="205"/>
    </row>
    <row r="1312" s="180" customFormat="1" ht="26" customHeight="1" spans="1:16">
      <c r="A1312" s="37">
        <v>384</v>
      </c>
      <c r="B1312" s="204" t="s">
        <v>4574</v>
      </c>
      <c r="C1312" s="204"/>
      <c r="D1312" s="204" t="s">
        <v>4578</v>
      </c>
      <c r="E1312" s="204" t="s">
        <v>22</v>
      </c>
      <c r="F1312" s="204" t="s">
        <v>973</v>
      </c>
      <c r="G1312" s="204">
        <v>30</v>
      </c>
      <c r="H1312" s="204">
        <v>4</v>
      </c>
      <c r="I1312" s="204">
        <f t="shared" si="20"/>
        <v>120</v>
      </c>
      <c r="J1312" s="204" t="s">
        <v>3314</v>
      </c>
      <c r="K1312" s="204">
        <v>130</v>
      </c>
      <c r="L1312" s="204"/>
      <c r="M1312" s="37" t="s">
        <v>213</v>
      </c>
      <c r="N1312" s="37"/>
      <c r="O1312" s="205"/>
      <c r="P1312" s="205"/>
    </row>
    <row r="1313" s="180" customFormat="1" ht="26" customHeight="1" spans="1:16">
      <c r="A1313" s="37">
        <v>385</v>
      </c>
      <c r="B1313" s="204" t="s">
        <v>4574</v>
      </c>
      <c r="C1313" s="204"/>
      <c r="D1313" s="204" t="s">
        <v>4579</v>
      </c>
      <c r="E1313" s="204" t="s">
        <v>22</v>
      </c>
      <c r="F1313" s="204" t="s">
        <v>973</v>
      </c>
      <c r="G1313" s="204">
        <v>30</v>
      </c>
      <c r="H1313" s="204">
        <v>3.5</v>
      </c>
      <c r="I1313" s="204">
        <f t="shared" ref="I1313:I1376" si="21">G1313*H1313</f>
        <v>105</v>
      </c>
      <c r="J1313" s="204" t="s">
        <v>3314</v>
      </c>
      <c r="K1313" s="204">
        <v>130</v>
      </c>
      <c r="L1313" s="204"/>
      <c r="M1313" s="37" t="s">
        <v>213</v>
      </c>
      <c r="N1313" s="37"/>
      <c r="O1313" s="205"/>
      <c r="P1313" s="205"/>
    </row>
    <row r="1314" s="180" customFormat="1" ht="26" customHeight="1" spans="1:16">
      <c r="A1314" s="37">
        <v>386</v>
      </c>
      <c r="B1314" s="204" t="s">
        <v>4574</v>
      </c>
      <c r="C1314" s="204"/>
      <c r="D1314" s="204" t="s">
        <v>4580</v>
      </c>
      <c r="E1314" s="204" t="s">
        <v>22</v>
      </c>
      <c r="F1314" s="204" t="s">
        <v>973</v>
      </c>
      <c r="G1314" s="204">
        <v>30</v>
      </c>
      <c r="H1314" s="204">
        <v>3</v>
      </c>
      <c r="I1314" s="204">
        <f t="shared" si="21"/>
        <v>90</v>
      </c>
      <c r="J1314" s="204" t="s">
        <v>3314</v>
      </c>
      <c r="K1314" s="204">
        <v>130</v>
      </c>
      <c r="L1314" s="204"/>
      <c r="M1314" s="37" t="s">
        <v>213</v>
      </c>
      <c r="N1314" s="37"/>
      <c r="O1314" s="205"/>
      <c r="P1314" s="205"/>
    </row>
    <row r="1315" s="180" customFormat="1" ht="26" customHeight="1" spans="1:16">
      <c r="A1315" s="37">
        <v>387</v>
      </c>
      <c r="B1315" s="204" t="s">
        <v>4574</v>
      </c>
      <c r="C1315" s="204"/>
      <c r="D1315" s="204" t="s">
        <v>4581</v>
      </c>
      <c r="E1315" s="204" t="s">
        <v>22</v>
      </c>
      <c r="F1315" s="204" t="s">
        <v>973</v>
      </c>
      <c r="G1315" s="204">
        <v>30</v>
      </c>
      <c r="H1315" s="204">
        <v>3</v>
      </c>
      <c r="I1315" s="204">
        <f t="shared" si="21"/>
        <v>90</v>
      </c>
      <c r="J1315" s="204" t="s">
        <v>3314</v>
      </c>
      <c r="K1315" s="204">
        <v>130</v>
      </c>
      <c r="L1315" s="204"/>
      <c r="M1315" s="37" t="s">
        <v>213</v>
      </c>
      <c r="N1315" s="37"/>
      <c r="O1315" s="205"/>
      <c r="P1315" s="205"/>
    </row>
    <row r="1316" s="180" customFormat="1" ht="26" customHeight="1" spans="1:16">
      <c r="A1316" s="37">
        <v>388</v>
      </c>
      <c r="B1316" s="204" t="s">
        <v>4574</v>
      </c>
      <c r="C1316" s="204"/>
      <c r="D1316" s="204" t="s">
        <v>4582</v>
      </c>
      <c r="E1316" s="204" t="s">
        <v>22</v>
      </c>
      <c r="F1316" s="204" t="s">
        <v>973</v>
      </c>
      <c r="G1316" s="204">
        <v>30</v>
      </c>
      <c r="H1316" s="204">
        <v>11</v>
      </c>
      <c r="I1316" s="204">
        <f t="shared" si="21"/>
        <v>330</v>
      </c>
      <c r="J1316" s="204" t="s">
        <v>3314</v>
      </c>
      <c r="K1316" s="204">
        <v>130</v>
      </c>
      <c r="L1316" s="204"/>
      <c r="M1316" s="37" t="s">
        <v>213</v>
      </c>
      <c r="N1316" s="37"/>
      <c r="O1316" s="205"/>
      <c r="P1316" s="205"/>
    </row>
    <row r="1317" s="180" customFormat="1" ht="26" customHeight="1" spans="1:16">
      <c r="A1317" s="37">
        <v>389</v>
      </c>
      <c r="B1317" s="204" t="s">
        <v>4574</v>
      </c>
      <c r="C1317" s="204"/>
      <c r="D1317" s="204" t="s">
        <v>4583</v>
      </c>
      <c r="E1317" s="204" t="s">
        <v>22</v>
      </c>
      <c r="F1317" s="204" t="s">
        <v>973</v>
      </c>
      <c r="G1317" s="204">
        <v>30</v>
      </c>
      <c r="H1317" s="204">
        <v>7.5</v>
      </c>
      <c r="I1317" s="204">
        <f t="shared" si="21"/>
        <v>225</v>
      </c>
      <c r="J1317" s="204" t="s">
        <v>3314</v>
      </c>
      <c r="K1317" s="204">
        <v>130</v>
      </c>
      <c r="L1317" s="204"/>
      <c r="M1317" s="37" t="s">
        <v>213</v>
      </c>
      <c r="N1317" s="37"/>
      <c r="O1317" s="205"/>
      <c r="P1317" s="205"/>
    </row>
    <row r="1318" s="180" customFormat="1" ht="26" customHeight="1" spans="1:16">
      <c r="A1318" s="37">
        <v>390</v>
      </c>
      <c r="B1318" s="204" t="s">
        <v>4574</v>
      </c>
      <c r="C1318" s="204"/>
      <c r="D1318" s="204" t="s">
        <v>4584</v>
      </c>
      <c r="E1318" s="204" t="s">
        <v>22</v>
      </c>
      <c r="F1318" s="204" t="s">
        <v>973</v>
      </c>
      <c r="G1318" s="204">
        <v>30</v>
      </c>
      <c r="H1318" s="204">
        <v>7</v>
      </c>
      <c r="I1318" s="204">
        <f t="shared" si="21"/>
        <v>210</v>
      </c>
      <c r="J1318" s="204" t="s">
        <v>3314</v>
      </c>
      <c r="K1318" s="204">
        <v>130</v>
      </c>
      <c r="L1318" s="204"/>
      <c r="M1318" s="37" t="s">
        <v>213</v>
      </c>
      <c r="N1318" s="37"/>
      <c r="O1318" s="205"/>
      <c r="P1318" s="205"/>
    </row>
    <row r="1319" s="180" customFormat="1" ht="26" customHeight="1" spans="1:16">
      <c r="A1319" s="37">
        <v>391</v>
      </c>
      <c r="B1319" s="204" t="s">
        <v>4574</v>
      </c>
      <c r="C1319" s="204"/>
      <c r="D1319" s="204" t="s">
        <v>4585</v>
      </c>
      <c r="E1319" s="204" t="s">
        <v>22</v>
      </c>
      <c r="F1319" s="204" t="s">
        <v>973</v>
      </c>
      <c r="G1319" s="204">
        <v>30</v>
      </c>
      <c r="H1319" s="204">
        <v>7</v>
      </c>
      <c r="I1319" s="204">
        <f t="shared" si="21"/>
        <v>210</v>
      </c>
      <c r="J1319" s="204" t="s">
        <v>3314</v>
      </c>
      <c r="K1319" s="204">
        <v>130</v>
      </c>
      <c r="L1319" s="204"/>
      <c r="M1319" s="37" t="s">
        <v>213</v>
      </c>
      <c r="N1319" s="37"/>
      <c r="O1319" s="205"/>
      <c r="P1319" s="205"/>
    </row>
    <row r="1320" s="180" customFormat="1" ht="26" customHeight="1" spans="1:16">
      <c r="A1320" s="37">
        <v>392</v>
      </c>
      <c r="B1320" s="204" t="s">
        <v>4574</v>
      </c>
      <c r="C1320" s="204"/>
      <c r="D1320" s="204" t="s">
        <v>4586</v>
      </c>
      <c r="E1320" s="204" t="s">
        <v>22</v>
      </c>
      <c r="F1320" s="204" t="s">
        <v>973</v>
      </c>
      <c r="G1320" s="204">
        <v>30</v>
      </c>
      <c r="H1320" s="204">
        <v>7</v>
      </c>
      <c r="I1320" s="204">
        <f t="shared" si="21"/>
        <v>210</v>
      </c>
      <c r="J1320" s="204" t="s">
        <v>3314</v>
      </c>
      <c r="K1320" s="204">
        <v>130</v>
      </c>
      <c r="L1320" s="204"/>
      <c r="M1320" s="37" t="s">
        <v>213</v>
      </c>
      <c r="N1320" s="37"/>
      <c r="O1320" s="205"/>
      <c r="P1320" s="205"/>
    </row>
    <row r="1321" s="180" customFormat="1" ht="26" customHeight="1" spans="1:16">
      <c r="A1321" s="37">
        <v>393</v>
      </c>
      <c r="B1321" s="204" t="s">
        <v>4574</v>
      </c>
      <c r="C1321" s="204"/>
      <c r="D1321" s="204" t="s">
        <v>4587</v>
      </c>
      <c r="E1321" s="204" t="s">
        <v>22</v>
      </c>
      <c r="F1321" s="204" t="s">
        <v>973</v>
      </c>
      <c r="G1321" s="204">
        <v>30</v>
      </c>
      <c r="H1321" s="204">
        <v>3</v>
      </c>
      <c r="I1321" s="204">
        <f t="shared" si="21"/>
        <v>90</v>
      </c>
      <c r="J1321" s="204" t="s">
        <v>3314</v>
      </c>
      <c r="K1321" s="204">
        <v>130</v>
      </c>
      <c r="L1321" s="204"/>
      <c r="M1321" s="37" t="s">
        <v>213</v>
      </c>
      <c r="N1321" s="37"/>
      <c r="O1321" s="205"/>
      <c r="P1321" s="205"/>
    </row>
    <row r="1322" s="180" customFormat="1" ht="26" customHeight="1" spans="1:16">
      <c r="A1322" s="37">
        <v>394</v>
      </c>
      <c r="B1322" s="204" t="s">
        <v>4574</v>
      </c>
      <c r="C1322" s="204"/>
      <c r="D1322" s="204" t="s">
        <v>4588</v>
      </c>
      <c r="E1322" s="204" t="s">
        <v>22</v>
      </c>
      <c r="F1322" s="204" t="s">
        <v>973</v>
      </c>
      <c r="G1322" s="204">
        <v>30</v>
      </c>
      <c r="H1322" s="204">
        <v>3</v>
      </c>
      <c r="I1322" s="204">
        <f t="shared" si="21"/>
        <v>90</v>
      </c>
      <c r="J1322" s="204" t="s">
        <v>3314</v>
      </c>
      <c r="K1322" s="204">
        <v>130</v>
      </c>
      <c r="L1322" s="204"/>
      <c r="M1322" s="37" t="s">
        <v>213</v>
      </c>
      <c r="N1322" s="37"/>
      <c r="O1322" s="205"/>
      <c r="P1322" s="205"/>
    </row>
    <row r="1323" s="180" customFormat="1" ht="26" customHeight="1" spans="1:16">
      <c r="A1323" s="37">
        <v>395</v>
      </c>
      <c r="B1323" s="204" t="s">
        <v>3702</v>
      </c>
      <c r="C1323" s="204"/>
      <c r="D1323" s="204" t="s">
        <v>4589</v>
      </c>
      <c r="E1323" s="204" t="s">
        <v>22</v>
      </c>
      <c r="F1323" s="204" t="s">
        <v>23</v>
      </c>
      <c r="G1323" s="204">
        <v>3</v>
      </c>
      <c r="H1323" s="204">
        <v>36</v>
      </c>
      <c r="I1323" s="204">
        <f t="shared" si="21"/>
        <v>108</v>
      </c>
      <c r="J1323" s="204" t="s">
        <v>4285</v>
      </c>
      <c r="K1323" s="204">
        <v>279</v>
      </c>
      <c r="L1323" s="204"/>
      <c r="M1323" s="37" t="s">
        <v>213</v>
      </c>
      <c r="N1323" s="37"/>
      <c r="O1323" s="205"/>
      <c r="P1323" s="205"/>
    </row>
    <row r="1324" s="180" customFormat="1" ht="26" customHeight="1" spans="1:16">
      <c r="A1324" s="37">
        <v>396</v>
      </c>
      <c r="B1324" s="204" t="s">
        <v>190</v>
      </c>
      <c r="C1324" s="204"/>
      <c r="D1324" s="204" t="s">
        <v>917</v>
      </c>
      <c r="E1324" s="204" t="s">
        <v>22</v>
      </c>
      <c r="F1324" s="204" t="s">
        <v>32</v>
      </c>
      <c r="G1324" s="204">
        <v>7</v>
      </c>
      <c r="H1324" s="204">
        <v>10</v>
      </c>
      <c r="I1324" s="204">
        <f t="shared" si="21"/>
        <v>70</v>
      </c>
      <c r="J1324" s="204" t="s">
        <v>4285</v>
      </c>
      <c r="K1324" s="204">
        <v>279</v>
      </c>
      <c r="L1324" s="204"/>
      <c r="M1324" s="37" t="s">
        <v>213</v>
      </c>
      <c r="N1324" s="37"/>
      <c r="O1324" s="205"/>
      <c r="P1324" s="205"/>
    </row>
    <row r="1325" s="180" customFormat="1" ht="26" customHeight="1" spans="1:16">
      <c r="A1325" s="37">
        <v>397</v>
      </c>
      <c r="B1325" s="204" t="s">
        <v>4590</v>
      </c>
      <c r="C1325" s="204"/>
      <c r="D1325" s="204" t="s">
        <v>3681</v>
      </c>
      <c r="E1325" s="204" t="s">
        <v>22</v>
      </c>
      <c r="F1325" s="204" t="s">
        <v>23</v>
      </c>
      <c r="G1325" s="204">
        <v>2</v>
      </c>
      <c r="H1325" s="204">
        <v>36</v>
      </c>
      <c r="I1325" s="204">
        <f t="shared" si="21"/>
        <v>72</v>
      </c>
      <c r="J1325" s="204" t="s">
        <v>4285</v>
      </c>
      <c r="K1325" s="204">
        <v>279</v>
      </c>
      <c r="L1325" s="204"/>
      <c r="M1325" s="37" t="s">
        <v>213</v>
      </c>
      <c r="N1325" s="37"/>
      <c r="O1325" s="205"/>
      <c r="P1325" s="205"/>
    </row>
    <row r="1326" s="180" customFormat="1" ht="26" customHeight="1" spans="1:16">
      <c r="A1326" s="37">
        <v>398</v>
      </c>
      <c r="B1326" s="204" t="s">
        <v>169</v>
      </c>
      <c r="C1326" s="204"/>
      <c r="D1326" s="204" t="s">
        <v>4591</v>
      </c>
      <c r="E1326" s="204" t="s">
        <v>22</v>
      </c>
      <c r="F1326" s="204" t="s">
        <v>23</v>
      </c>
      <c r="G1326" s="204">
        <v>7</v>
      </c>
      <c r="H1326" s="204">
        <v>15</v>
      </c>
      <c r="I1326" s="204">
        <f t="shared" si="21"/>
        <v>105</v>
      </c>
      <c r="J1326" s="204" t="s">
        <v>4285</v>
      </c>
      <c r="K1326" s="204">
        <v>279</v>
      </c>
      <c r="L1326" s="204"/>
      <c r="M1326" s="37" t="s">
        <v>213</v>
      </c>
      <c r="N1326" s="37"/>
      <c r="O1326" s="205"/>
      <c r="P1326" s="205"/>
    </row>
    <row r="1327" s="180" customFormat="1" ht="26" customHeight="1" spans="1:16">
      <c r="A1327" s="37">
        <v>399</v>
      </c>
      <c r="B1327" s="204" t="s">
        <v>4592</v>
      </c>
      <c r="C1327" s="204"/>
      <c r="D1327" s="204" t="s">
        <v>4593</v>
      </c>
      <c r="E1327" s="204" t="s">
        <v>22</v>
      </c>
      <c r="F1327" s="204" t="s">
        <v>137</v>
      </c>
      <c r="G1327" s="204">
        <v>7</v>
      </c>
      <c r="H1327" s="204">
        <v>2</v>
      </c>
      <c r="I1327" s="204">
        <f t="shared" si="21"/>
        <v>14</v>
      </c>
      <c r="J1327" s="204" t="s">
        <v>4285</v>
      </c>
      <c r="K1327" s="204">
        <v>279</v>
      </c>
      <c r="L1327" s="204"/>
      <c r="M1327" s="37" t="s">
        <v>213</v>
      </c>
      <c r="N1327" s="37"/>
      <c r="O1327" s="205"/>
      <c r="P1327" s="205"/>
    </row>
    <row r="1328" s="180" customFormat="1" ht="26" customHeight="1" spans="1:16">
      <c r="A1328" s="37">
        <v>400</v>
      </c>
      <c r="B1328" s="204" t="s">
        <v>3949</v>
      </c>
      <c r="C1328" s="204"/>
      <c r="D1328" s="204" t="s">
        <v>4594</v>
      </c>
      <c r="E1328" s="204" t="s">
        <v>22</v>
      </c>
      <c r="F1328" s="204" t="s">
        <v>45</v>
      </c>
      <c r="G1328" s="204">
        <v>10</v>
      </c>
      <c r="H1328" s="204">
        <v>45</v>
      </c>
      <c r="I1328" s="204">
        <f t="shared" si="21"/>
        <v>450</v>
      </c>
      <c r="J1328" s="204" t="s">
        <v>4285</v>
      </c>
      <c r="K1328" s="204">
        <v>279</v>
      </c>
      <c r="L1328" s="204"/>
      <c r="M1328" s="37" t="s">
        <v>213</v>
      </c>
      <c r="N1328" s="37"/>
      <c r="O1328" s="205"/>
      <c r="P1328" s="205"/>
    </row>
    <row r="1329" s="180" customFormat="1" ht="26" customHeight="1" spans="1:16">
      <c r="A1329" s="37">
        <v>401</v>
      </c>
      <c r="B1329" s="204" t="s">
        <v>3949</v>
      </c>
      <c r="C1329" s="204"/>
      <c r="D1329" s="204" t="s">
        <v>4595</v>
      </c>
      <c r="E1329" s="204" t="s">
        <v>22</v>
      </c>
      <c r="F1329" s="204" t="s">
        <v>45</v>
      </c>
      <c r="G1329" s="204">
        <v>10</v>
      </c>
      <c r="H1329" s="204">
        <v>45</v>
      </c>
      <c r="I1329" s="204">
        <f t="shared" si="21"/>
        <v>450</v>
      </c>
      <c r="J1329" s="204" t="s">
        <v>4285</v>
      </c>
      <c r="K1329" s="204">
        <v>279</v>
      </c>
      <c r="L1329" s="204"/>
      <c r="M1329" s="37" t="s">
        <v>213</v>
      </c>
      <c r="N1329" s="37"/>
      <c r="O1329" s="205"/>
      <c r="P1329" s="205"/>
    </row>
    <row r="1330" s="180" customFormat="1" ht="26" customHeight="1" spans="1:16">
      <c r="A1330" s="37">
        <v>402</v>
      </c>
      <c r="B1330" s="204" t="s">
        <v>4596</v>
      </c>
      <c r="C1330" s="204"/>
      <c r="D1330" s="204" t="s">
        <v>4597</v>
      </c>
      <c r="E1330" s="204" t="s">
        <v>22</v>
      </c>
      <c r="F1330" s="204" t="s">
        <v>23</v>
      </c>
      <c r="G1330" s="204">
        <v>2</v>
      </c>
      <c r="H1330" s="204">
        <v>65</v>
      </c>
      <c r="I1330" s="204">
        <f t="shared" si="21"/>
        <v>130</v>
      </c>
      <c r="J1330" s="204" t="s">
        <v>4285</v>
      </c>
      <c r="K1330" s="204">
        <v>279</v>
      </c>
      <c r="L1330" s="204"/>
      <c r="M1330" s="37" t="s">
        <v>213</v>
      </c>
      <c r="N1330" s="37"/>
      <c r="O1330" s="205"/>
      <c r="P1330" s="205"/>
    </row>
    <row r="1331" s="180" customFormat="1" ht="26" customHeight="1" spans="1:16">
      <c r="A1331" s="37">
        <v>403</v>
      </c>
      <c r="B1331" s="204" t="s">
        <v>4598</v>
      </c>
      <c r="C1331" s="204"/>
      <c r="D1331" s="204" t="s">
        <v>4599</v>
      </c>
      <c r="E1331" s="204" t="s">
        <v>22</v>
      </c>
      <c r="F1331" s="204" t="s">
        <v>23</v>
      </c>
      <c r="G1331" s="204">
        <v>2</v>
      </c>
      <c r="H1331" s="204">
        <v>25</v>
      </c>
      <c r="I1331" s="204">
        <f t="shared" si="21"/>
        <v>50</v>
      </c>
      <c r="J1331" s="204" t="s">
        <v>4285</v>
      </c>
      <c r="K1331" s="204">
        <v>279</v>
      </c>
      <c r="L1331" s="204"/>
      <c r="M1331" s="37" t="s">
        <v>213</v>
      </c>
      <c r="N1331" s="37"/>
      <c r="O1331" s="205"/>
      <c r="P1331" s="205"/>
    </row>
    <row r="1332" s="180" customFormat="1" ht="26" customHeight="1" spans="1:16">
      <c r="A1332" s="37">
        <v>404</v>
      </c>
      <c r="B1332" s="204" t="s">
        <v>4600</v>
      </c>
      <c r="C1332" s="204"/>
      <c r="D1332" s="204" t="s">
        <v>3898</v>
      </c>
      <c r="E1332" s="204" t="s">
        <v>22</v>
      </c>
      <c r="F1332" s="204" t="s">
        <v>23</v>
      </c>
      <c r="G1332" s="204">
        <v>50</v>
      </c>
      <c r="H1332" s="204">
        <v>5</v>
      </c>
      <c r="I1332" s="204">
        <f t="shared" si="21"/>
        <v>250</v>
      </c>
      <c r="J1332" s="204" t="s">
        <v>4285</v>
      </c>
      <c r="K1332" s="204">
        <v>279</v>
      </c>
      <c r="L1332" s="204"/>
      <c r="M1332" s="37" t="s">
        <v>213</v>
      </c>
      <c r="N1332" s="37"/>
      <c r="O1332" s="205"/>
      <c r="P1332" s="205"/>
    </row>
    <row r="1333" s="180" customFormat="1" ht="26" customHeight="1" spans="1:16">
      <c r="A1333" s="37">
        <v>405</v>
      </c>
      <c r="B1333" s="204" t="s">
        <v>585</v>
      </c>
      <c r="C1333" s="204"/>
      <c r="D1333" s="204" t="s">
        <v>4601</v>
      </c>
      <c r="E1333" s="204" t="s">
        <v>22</v>
      </c>
      <c r="F1333" s="204" t="s">
        <v>45</v>
      </c>
      <c r="G1333" s="204">
        <v>2</v>
      </c>
      <c r="H1333" s="204">
        <v>70</v>
      </c>
      <c r="I1333" s="204">
        <f t="shared" si="21"/>
        <v>140</v>
      </c>
      <c r="J1333" s="204" t="s">
        <v>3595</v>
      </c>
      <c r="K1333" s="204">
        <v>568</v>
      </c>
      <c r="L1333" s="204"/>
      <c r="M1333" s="37" t="s">
        <v>213</v>
      </c>
      <c r="N1333" s="37"/>
      <c r="O1333" s="205"/>
      <c r="P1333" s="205"/>
    </row>
    <row r="1334" s="180" customFormat="1" ht="26" customHeight="1" spans="1:16">
      <c r="A1334" s="37">
        <v>406</v>
      </c>
      <c r="B1334" s="204" t="s">
        <v>702</v>
      </c>
      <c r="C1334" s="204"/>
      <c r="D1334" s="204" t="s">
        <v>1021</v>
      </c>
      <c r="E1334" s="204" t="s">
        <v>22</v>
      </c>
      <c r="F1334" s="204" t="s">
        <v>23</v>
      </c>
      <c r="G1334" s="204">
        <v>40</v>
      </c>
      <c r="H1334" s="204">
        <v>60</v>
      </c>
      <c r="I1334" s="204">
        <f t="shared" si="21"/>
        <v>2400</v>
      </c>
      <c r="J1334" s="204" t="s">
        <v>3595</v>
      </c>
      <c r="K1334" s="204">
        <v>568</v>
      </c>
      <c r="L1334" s="204"/>
      <c r="M1334" s="37" t="s">
        <v>213</v>
      </c>
      <c r="N1334" s="37"/>
      <c r="O1334" s="205"/>
      <c r="P1334" s="205"/>
    </row>
    <row r="1335" s="180" customFormat="1" ht="26" customHeight="1" spans="1:16">
      <c r="A1335" s="37">
        <v>407</v>
      </c>
      <c r="B1335" s="204" t="s">
        <v>3707</v>
      </c>
      <c r="C1335" s="204"/>
      <c r="D1335" s="204" t="s">
        <v>4602</v>
      </c>
      <c r="E1335" s="204" t="s">
        <v>22</v>
      </c>
      <c r="F1335" s="204" t="s">
        <v>178</v>
      </c>
      <c r="G1335" s="204">
        <v>6</v>
      </c>
      <c r="H1335" s="204">
        <v>250</v>
      </c>
      <c r="I1335" s="204">
        <f t="shared" si="21"/>
        <v>1500</v>
      </c>
      <c r="J1335" s="204" t="s">
        <v>3595</v>
      </c>
      <c r="K1335" s="204">
        <v>568</v>
      </c>
      <c r="L1335" s="204"/>
      <c r="M1335" s="37" t="s">
        <v>213</v>
      </c>
      <c r="N1335" s="37"/>
      <c r="O1335" s="205"/>
      <c r="P1335" s="205"/>
    </row>
    <row r="1336" s="180" customFormat="1" ht="26" customHeight="1" spans="1:16">
      <c r="A1336" s="37">
        <v>408</v>
      </c>
      <c r="B1336" s="204" t="s">
        <v>2133</v>
      </c>
      <c r="C1336" s="204"/>
      <c r="D1336" s="204" t="s">
        <v>4603</v>
      </c>
      <c r="E1336" s="204" t="s">
        <v>22</v>
      </c>
      <c r="F1336" s="204" t="s">
        <v>210</v>
      </c>
      <c r="G1336" s="204">
        <v>30</v>
      </c>
      <c r="H1336" s="204">
        <v>8</v>
      </c>
      <c r="I1336" s="204">
        <f t="shared" si="21"/>
        <v>240</v>
      </c>
      <c r="J1336" s="204" t="s">
        <v>3595</v>
      </c>
      <c r="K1336" s="204">
        <v>568</v>
      </c>
      <c r="L1336" s="204"/>
      <c r="M1336" s="37" t="s">
        <v>213</v>
      </c>
      <c r="N1336" s="37"/>
      <c r="O1336" s="205"/>
      <c r="P1336" s="205"/>
    </row>
    <row r="1337" s="180" customFormat="1" ht="26" customHeight="1" spans="1:16">
      <c r="A1337" s="37">
        <v>409</v>
      </c>
      <c r="B1337" s="204" t="s">
        <v>4604</v>
      </c>
      <c r="C1337" s="204"/>
      <c r="D1337" s="204" t="s">
        <v>3723</v>
      </c>
      <c r="E1337" s="204" t="s">
        <v>22</v>
      </c>
      <c r="F1337" s="204" t="s">
        <v>23</v>
      </c>
      <c r="G1337" s="204">
        <v>20</v>
      </c>
      <c r="H1337" s="204">
        <v>55</v>
      </c>
      <c r="I1337" s="204">
        <f t="shared" si="21"/>
        <v>1100</v>
      </c>
      <c r="J1337" s="204" t="s">
        <v>3595</v>
      </c>
      <c r="K1337" s="204">
        <v>568</v>
      </c>
      <c r="L1337" s="204"/>
      <c r="M1337" s="37" t="s">
        <v>213</v>
      </c>
      <c r="N1337" s="37"/>
      <c r="O1337" s="205"/>
      <c r="P1337" s="205"/>
    </row>
    <row r="1338" s="180" customFormat="1" ht="26" customHeight="1" spans="1:16">
      <c r="A1338" s="37">
        <v>410</v>
      </c>
      <c r="B1338" s="204" t="s">
        <v>3753</v>
      </c>
      <c r="C1338" s="204"/>
      <c r="D1338" s="204" t="s">
        <v>4605</v>
      </c>
      <c r="E1338" s="204" t="s">
        <v>22</v>
      </c>
      <c r="F1338" s="204" t="s">
        <v>23</v>
      </c>
      <c r="G1338" s="204">
        <v>2</v>
      </c>
      <c r="H1338" s="204">
        <v>60</v>
      </c>
      <c r="I1338" s="204">
        <f t="shared" si="21"/>
        <v>120</v>
      </c>
      <c r="J1338" s="204" t="s">
        <v>3377</v>
      </c>
      <c r="K1338" s="204">
        <v>159</v>
      </c>
      <c r="L1338" s="204"/>
      <c r="M1338" s="37" t="s">
        <v>213</v>
      </c>
      <c r="N1338" s="37"/>
      <c r="O1338" s="205"/>
      <c r="P1338" s="205"/>
    </row>
    <row r="1339" s="180" customFormat="1" ht="26" customHeight="1" spans="1:16">
      <c r="A1339" s="37">
        <v>411</v>
      </c>
      <c r="B1339" s="204" t="s">
        <v>4606</v>
      </c>
      <c r="C1339" s="204"/>
      <c r="D1339" s="204" t="s">
        <v>3708</v>
      </c>
      <c r="E1339" s="204" t="s">
        <v>22</v>
      </c>
      <c r="F1339" s="204" t="s">
        <v>45</v>
      </c>
      <c r="G1339" s="204">
        <v>3</v>
      </c>
      <c r="H1339" s="204">
        <v>25</v>
      </c>
      <c r="I1339" s="204">
        <f t="shared" si="21"/>
        <v>75</v>
      </c>
      <c r="J1339" s="204" t="s">
        <v>3377</v>
      </c>
      <c r="K1339" s="204">
        <v>159</v>
      </c>
      <c r="L1339" s="204"/>
      <c r="M1339" s="37" t="s">
        <v>213</v>
      </c>
      <c r="N1339" s="37"/>
      <c r="O1339" s="205"/>
      <c r="P1339" s="205"/>
    </row>
    <row r="1340" s="180" customFormat="1" ht="26" customHeight="1" spans="1:16">
      <c r="A1340" s="37">
        <v>412</v>
      </c>
      <c r="B1340" s="204" t="s">
        <v>4607</v>
      </c>
      <c r="C1340" s="204"/>
      <c r="D1340" s="204" t="s">
        <v>1353</v>
      </c>
      <c r="E1340" s="204" t="s">
        <v>22</v>
      </c>
      <c r="F1340" s="204" t="s">
        <v>23</v>
      </c>
      <c r="G1340" s="204">
        <v>6</v>
      </c>
      <c r="H1340" s="204">
        <v>42</v>
      </c>
      <c r="I1340" s="204">
        <f t="shared" si="21"/>
        <v>252</v>
      </c>
      <c r="J1340" s="204" t="s">
        <v>3377</v>
      </c>
      <c r="K1340" s="204">
        <v>159</v>
      </c>
      <c r="L1340" s="204"/>
      <c r="M1340" s="37" t="s">
        <v>213</v>
      </c>
      <c r="N1340" s="37"/>
      <c r="O1340" s="205"/>
      <c r="P1340" s="205"/>
    </row>
    <row r="1341" s="180" customFormat="1" ht="26" customHeight="1" spans="1:16">
      <c r="A1341" s="37">
        <v>413</v>
      </c>
      <c r="B1341" s="204" t="s">
        <v>4608</v>
      </c>
      <c r="C1341" s="204"/>
      <c r="D1341" s="204" t="s">
        <v>4609</v>
      </c>
      <c r="E1341" s="204" t="s">
        <v>22</v>
      </c>
      <c r="F1341" s="204" t="s">
        <v>893</v>
      </c>
      <c r="G1341" s="204">
        <v>2</v>
      </c>
      <c r="H1341" s="204">
        <v>26</v>
      </c>
      <c r="I1341" s="204">
        <f t="shared" si="21"/>
        <v>52</v>
      </c>
      <c r="J1341" s="204" t="s">
        <v>3377</v>
      </c>
      <c r="K1341" s="204">
        <v>159</v>
      </c>
      <c r="L1341" s="204"/>
      <c r="M1341" s="37" t="s">
        <v>213</v>
      </c>
      <c r="N1341" s="37"/>
      <c r="O1341" s="205"/>
      <c r="P1341" s="205"/>
    </row>
    <row r="1342" s="180" customFormat="1" ht="26" customHeight="1" spans="1:16">
      <c r="A1342" s="37">
        <v>414</v>
      </c>
      <c r="B1342" s="204" t="s">
        <v>1245</v>
      </c>
      <c r="C1342" s="204"/>
      <c r="D1342" s="204" t="s">
        <v>4610</v>
      </c>
      <c r="E1342" s="204" t="s">
        <v>22</v>
      </c>
      <c r="F1342" s="204" t="s">
        <v>32</v>
      </c>
      <c r="G1342" s="204">
        <v>2</v>
      </c>
      <c r="H1342" s="204">
        <v>22</v>
      </c>
      <c r="I1342" s="204">
        <f t="shared" si="21"/>
        <v>44</v>
      </c>
      <c r="J1342" s="204" t="s">
        <v>3377</v>
      </c>
      <c r="K1342" s="204">
        <v>159</v>
      </c>
      <c r="L1342" s="204"/>
      <c r="M1342" s="37" t="s">
        <v>213</v>
      </c>
      <c r="N1342" s="37"/>
      <c r="O1342" s="205"/>
      <c r="P1342" s="205"/>
    </row>
    <row r="1343" s="180" customFormat="1" ht="26" customHeight="1" spans="1:16">
      <c r="A1343" s="37">
        <v>415</v>
      </c>
      <c r="B1343" s="204" t="s">
        <v>1245</v>
      </c>
      <c r="C1343" s="204"/>
      <c r="D1343" s="204" t="s">
        <v>4611</v>
      </c>
      <c r="E1343" s="204" t="s">
        <v>22</v>
      </c>
      <c r="F1343" s="204" t="s">
        <v>32</v>
      </c>
      <c r="G1343" s="204">
        <v>2</v>
      </c>
      <c r="H1343" s="204">
        <v>25</v>
      </c>
      <c r="I1343" s="204">
        <f t="shared" si="21"/>
        <v>50</v>
      </c>
      <c r="J1343" s="204" t="s">
        <v>3377</v>
      </c>
      <c r="K1343" s="204">
        <v>159</v>
      </c>
      <c r="L1343" s="204"/>
      <c r="M1343" s="37" t="s">
        <v>213</v>
      </c>
      <c r="N1343" s="37"/>
      <c r="O1343" s="205"/>
      <c r="P1343" s="205"/>
    </row>
    <row r="1344" s="180" customFormat="1" ht="26" customHeight="1" spans="1:16">
      <c r="A1344" s="37">
        <v>416</v>
      </c>
      <c r="B1344" s="204" t="s">
        <v>1547</v>
      </c>
      <c r="C1344" s="204"/>
      <c r="D1344" s="204" t="s">
        <v>4612</v>
      </c>
      <c r="E1344" s="204" t="s">
        <v>22</v>
      </c>
      <c r="F1344" s="204" t="s">
        <v>32</v>
      </c>
      <c r="G1344" s="204">
        <v>2</v>
      </c>
      <c r="H1344" s="204">
        <v>22</v>
      </c>
      <c r="I1344" s="204">
        <f t="shared" si="21"/>
        <v>44</v>
      </c>
      <c r="J1344" s="204" t="s">
        <v>3377</v>
      </c>
      <c r="K1344" s="204">
        <v>159</v>
      </c>
      <c r="L1344" s="204"/>
      <c r="M1344" s="37" t="s">
        <v>213</v>
      </c>
      <c r="N1344" s="37"/>
      <c r="O1344" s="205"/>
      <c r="P1344" s="205"/>
    </row>
    <row r="1345" s="180" customFormat="1" ht="26" customHeight="1" spans="1:16">
      <c r="A1345" s="37">
        <v>417</v>
      </c>
      <c r="B1345" s="204" t="s">
        <v>4613</v>
      </c>
      <c r="C1345" s="204"/>
      <c r="D1345" s="204" t="s">
        <v>4614</v>
      </c>
      <c r="E1345" s="204" t="s">
        <v>22</v>
      </c>
      <c r="F1345" s="204" t="s">
        <v>210</v>
      </c>
      <c r="G1345" s="204">
        <v>7</v>
      </c>
      <c r="H1345" s="204">
        <v>80</v>
      </c>
      <c r="I1345" s="204">
        <f t="shared" si="21"/>
        <v>560</v>
      </c>
      <c r="J1345" s="204" t="s">
        <v>3377</v>
      </c>
      <c r="K1345" s="204">
        <v>159</v>
      </c>
      <c r="L1345" s="204"/>
      <c r="M1345" s="37" t="s">
        <v>213</v>
      </c>
      <c r="N1345" s="37"/>
      <c r="O1345" s="205"/>
      <c r="P1345" s="205"/>
    </row>
    <row r="1346" s="180" customFormat="1" ht="26" customHeight="1" spans="1:16">
      <c r="A1346" s="37">
        <v>418</v>
      </c>
      <c r="B1346" s="204" t="s">
        <v>428</v>
      </c>
      <c r="C1346" s="204"/>
      <c r="D1346" s="204" t="s">
        <v>4615</v>
      </c>
      <c r="E1346" s="204" t="s">
        <v>22</v>
      </c>
      <c r="F1346" s="204" t="s">
        <v>23</v>
      </c>
      <c r="G1346" s="204">
        <v>3</v>
      </c>
      <c r="H1346" s="204">
        <v>20</v>
      </c>
      <c r="I1346" s="204">
        <f t="shared" si="21"/>
        <v>60</v>
      </c>
      <c r="J1346" s="204" t="s">
        <v>3377</v>
      </c>
      <c r="K1346" s="204">
        <v>159</v>
      </c>
      <c r="L1346" s="204"/>
      <c r="M1346" s="37" t="s">
        <v>213</v>
      </c>
      <c r="N1346" s="37"/>
      <c r="O1346" s="205"/>
      <c r="P1346" s="205"/>
    </row>
    <row r="1347" s="180" customFormat="1" ht="26" customHeight="1" spans="1:16">
      <c r="A1347" s="37">
        <v>419</v>
      </c>
      <c r="B1347" s="204" t="s">
        <v>1033</v>
      </c>
      <c r="C1347" s="204"/>
      <c r="D1347" s="204" t="s">
        <v>3661</v>
      </c>
      <c r="E1347" s="204" t="s">
        <v>22</v>
      </c>
      <c r="F1347" s="204" t="s">
        <v>32</v>
      </c>
      <c r="G1347" s="204">
        <v>1</v>
      </c>
      <c r="H1347" s="204">
        <v>10</v>
      </c>
      <c r="I1347" s="204">
        <f t="shared" si="21"/>
        <v>10</v>
      </c>
      <c r="J1347" s="204" t="s">
        <v>3377</v>
      </c>
      <c r="K1347" s="204">
        <v>159</v>
      </c>
      <c r="L1347" s="204"/>
      <c r="M1347" s="37" t="s">
        <v>213</v>
      </c>
      <c r="N1347" s="37"/>
      <c r="O1347" s="205"/>
      <c r="P1347" s="205"/>
    </row>
    <row r="1348" s="180" customFormat="1" ht="26" customHeight="1" spans="1:16">
      <c r="A1348" s="37">
        <v>420</v>
      </c>
      <c r="B1348" s="204" t="s">
        <v>4616</v>
      </c>
      <c r="C1348" s="204"/>
      <c r="D1348" s="204" t="s">
        <v>3500</v>
      </c>
      <c r="E1348" s="204" t="s">
        <v>22</v>
      </c>
      <c r="F1348" s="204" t="s">
        <v>32</v>
      </c>
      <c r="G1348" s="204">
        <v>1</v>
      </c>
      <c r="H1348" s="204">
        <v>50</v>
      </c>
      <c r="I1348" s="204">
        <f t="shared" si="21"/>
        <v>50</v>
      </c>
      <c r="J1348" s="204" t="s">
        <v>3377</v>
      </c>
      <c r="K1348" s="204">
        <v>159</v>
      </c>
      <c r="L1348" s="204"/>
      <c r="M1348" s="37" t="s">
        <v>213</v>
      </c>
      <c r="N1348" s="37"/>
      <c r="O1348" s="205"/>
      <c r="P1348" s="205"/>
    </row>
    <row r="1349" s="180" customFormat="1" ht="26" customHeight="1" spans="1:16">
      <c r="A1349" s="37">
        <v>421</v>
      </c>
      <c r="B1349" s="204" t="s">
        <v>4617</v>
      </c>
      <c r="C1349" s="204"/>
      <c r="D1349" s="204" t="s">
        <v>3500</v>
      </c>
      <c r="E1349" s="204" t="s">
        <v>22</v>
      </c>
      <c r="F1349" s="204">
        <v>1</v>
      </c>
      <c r="G1349" s="204">
        <v>1</v>
      </c>
      <c r="H1349" s="204">
        <v>100</v>
      </c>
      <c r="I1349" s="204">
        <f t="shared" si="21"/>
        <v>100</v>
      </c>
      <c r="J1349" s="204" t="s">
        <v>3377</v>
      </c>
      <c r="K1349" s="204">
        <v>159</v>
      </c>
      <c r="L1349" s="204"/>
      <c r="M1349" s="37" t="s">
        <v>213</v>
      </c>
      <c r="N1349" s="37"/>
      <c r="O1349" s="205"/>
      <c r="P1349" s="205"/>
    </row>
    <row r="1350" s="180" customFormat="1" ht="26" customHeight="1" spans="1:16">
      <c r="A1350" s="37">
        <v>422</v>
      </c>
      <c r="B1350" s="204" t="s">
        <v>4618</v>
      </c>
      <c r="C1350" s="204"/>
      <c r="D1350" s="204" t="s">
        <v>4619</v>
      </c>
      <c r="E1350" s="204" t="s">
        <v>22</v>
      </c>
      <c r="F1350" s="204" t="s">
        <v>23</v>
      </c>
      <c r="G1350" s="204">
        <v>1</v>
      </c>
      <c r="H1350" s="204">
        <v>20</v>
      </c>
      <c r="I1350" s="204">
        <f t="shared" si="21"/>
        <v>20</v>
      </c>
      <c r="J1350" s="204" t="s">
        <v>3377</v>
      </c>
      <c r="K1350" s="204">
        <v>159</v>
      </c>
      <c r="L1350" s="204"/>
      <c r="M1350" s="37" t="s">
        <v>213</v>
      </c>
      <c r="N1350" s="37"/>
      <c r="O1350" s="205"/>
      <c r="P1350" s="205"/>
    </row>
    <row r="1351" s="180" customFormat="1" ht="26" customHeight="1" spans="1:16">
      <c r="A1351" s="37">
        <v>423</v>
      </c>
      <c r="B1351" s="204" t="s">
        <v>4620</v>
      </c>
      <c r="C1351" s="204"/>
      <c r="D1351" s="204" t="s">
        <v>4621</v>
      </c>
      <c r="E1351" s="204" t="s">
        <v>22</v>
      </c>
      <c r="F1351" s="204" t="s">
        <v>32</v>
      </c>
      <c r="G1351" s="204">
        <v>7</v>
      </c>
      <c r="H1351" s="204">
        <v>50</v>
      </c>
      <c r="I1351" s="204">
        <f t="shared" si="21"/>
        <v>350</v>
      </c>
      <c r="J1351" s="204" t="s">
        <v>3377</v>
      </c>
      <c r="K1351" s="204">
        <v>159</v>
      </c>
      <c r="L1351" s="204"/>
      <c r="M1351" s="37" t="s">
        <v>213</v>
      </c>
      <c r="N1351" s="37"/>
      <c r="O1351" s="205"/>
      <c r="P1351" s="205"/>
    </row>
    <row r="1352" s="180" customFormat="1" ht="26" customHeight="1" spans="1:16">
      <c r="A1352" s="37">
        <v>424</v>
      </c>
      <c r="B1352" s="204" t="s">
        <v>4622</v>
      </c>
      <c r="C1352" s="204"/>
      <c r="D1352" s="204" t="s">
        <v>4623</v>
      </c>
      <c r="E1352" s="204" t="s">
        <v>22</v>
      </c>
      <c r="F1352" s="204" t="s">
        <v>32</v>
      </c>
      <c r="G1352" s="204">
        <v>1</v>
      </c>
      <c r="H1352" s="204">
        <v>130</v>
      </c>
      <c r="I1352" s="204">
        <f t="shared" si="21"/>
        <v>130</v>
      </c>
      <c r="J1352" s="204" t="s">
        <v>3377</v>
      </c>
      <c r="K1352" s="204">
        <v>159</v>
      </c>
      <c r="L1352" s="204"/>
      <c r="M1352" s="37" t="s">
        <v>213</v>
      </c>
      <c r="N1352" s="37"/>
      <c r="O1352" s="205"/>
      <c r="P1352" s="205"/>
    </row>
    <row r="1353" s="180" customFormat="1" ht="26" customHeight="1" spans="1:16">
      <c r="A1353" s="37">
        <v>425</v>
      </c>
      <c r="B1353" s="204" t="s">
        <v>4624</v>
      </c>
      <c r="C1353" s="204"/>
      <c r="D1353" s="204" t="s">
        <v>3500</v>
      </c>
      <c r="E1353" s="204" t="s">
        <v>22</v>
      </c>
      <c r="F1353" s="204" t="s">
        <v>23</v>
      </c>
      <c r="G1353" s="204">
        <v>1</v>
      </c>
      <c r="H1353" s="204">
        <v>250</v>
      </c>
      <c r="I1353" s="204">
        <f t="shared" si="21"/>
        <v>250</v>
      </c>
      <c r="J1353" s="204" t="s">
        <v>3377</v>
      </c>
      <c r="K1353" s="204">
        <v>159</v>
      </c>
      <c r="L1353" s="204"/>
      <c r="M1353" s="37" t="s">
        <v>213</v>
      </c>
      <c r="N1353" s="37"/>
      <c r="O1353" s="205"/>
      <c r="P1353" s="205"/>
    </row>
    <row r="1354" s="180" customFormat="1" ht="26" customHeight="1" spans="1:16">
      <c r="A1354" s="37">
        <v>426</v>
      </c>
      <c r="B1354" s="204" t="s">
        <v>3748</v>
      </c>
      <c r="C1354" s="204"/>
      <c r="D1354" s="204" t="s">
        <v>4612</v>
      </c>
      <c r="E1354" s="204" t="s">
        <v>22</v>
      </c>
      <c r="F1354" s="204" t="s">
        <v>23</v>
      </c>
      <c r="G1354" s="204">
        <v>1</v>
      </c>
      <c r="H1354" s="204">
        <v>22</v>
      </c>
      <c r="I1354" s="204">
        <f t="shared" si="21"/>
        <v>22</v>
      </c>
      <c r="J1354" s="204" t="s">
        <v>3387</v>
      </c>
      <c r="K1354" s="204">
        <v>300</v>
      </c>
      <c r="L1354" s="204"/>
      <c r="M1354" s="37" t="s">
        <v>213</v>
      </c>
      <c r="N1354" s="37"/>
      <c r="O1354" s="205"/>
      <c r="P1354" s="205"/>
    </row>
    <row r="1355" s="180" customFormat="1" ht="26" customHeight="1" spans="1:16">
      <c r="A1355" s="37">
        <v>427</v>
      </c>
      <c r="B1355" s="204" t="s">
        <v>228</v>
      </c>
      <c r="C1355" s="204"/>
      <c r="D1355" s="204" t="s">
        <v>3951</v>
      </c>
      <c r="E1355" s="204" t="s">
        <v>22</v>
      </c>
      <c r="F1355" s="204" t="s">
        <v>23</v>
      </c>
      <c r="G1355" s="204">
        <v>5</v>
      </c>
      <c r="H1355" s="204">
        <v>10</v>
      </c>
      <c r="I1355" s="204">
        <f t="shared" si="21"/>
        <v>50</v>
      </c>
      <c r="J1355" s="204" t="s">
        <v>3387</v>
      </c>
      <c r="K1355" s="204">
        <v>300</v>
      </c>
      <c r="L1355" s="204"/>
      <c r="M1355" s="37" t="s">
        <v>213</v>
      </c>
      <c r="N1355" s="37"/>
      <c r="O1355" s="205"/>
      <c r="P1355" s="205"/>
    </row>
    <row r="1356" s="180" customFormat="1" ht="26" customHeight="1" spans="1:16">
      <c r="A1356" s="37">
        <v>428</v>
      </c>
      <c r="B1356" s="204" t="s">
        <v>3751</v>
      </c>
      <c r="C1356" s="204"/>
      <c r="D1356" s="204" t="s">
        <v>3752</v>
      </c>
      <c r="E1356" s="204" t="s">
        <v>22</v>
      </c>
      <c r="F1356" s="204" t="s">
        <v>23</v>
      </c>
      <c r="G1356" s="204">
        <v>10</v>
      </c>
      <c r="H1356" s="204">
        <v>5</v>
      </c>
      <c r="I1356" s="204">
        <f t="shared" si="21"/>
        <v>50</v>
      </c>
      <c r="J1356" s="204" t="s">
        <v>3387</v>
      </c>
      <c r="K1356" s="204">
        <v>300</v>
      </c>
      <c r="L1356" s="204"/>
      <c r="M1356" s="37" t="s">
        <v>213</v>
      </c>
      <c r="N1356" s="37"/>
      <c r="O1356" s="205"/>
      <c r="P1356" s="205"/>
    </row>
    <row r="1357" s="180" customFormat="1" ht="26" customHeight="1" spans="1:16">
      <c r="A1357" s="37">
        <v>429</v>
      </c>
      <c r="B1357" s="204" t="s">
        <v>91</v>
      </c>
      <c r="C1357" s="204"/>
      <c r="D1357" s="204" t="s">
        <v>3682</v>
      </c>
      <c r="E1357" s="204" t="s">
        <v>22</v>
      </c>
      <c r="F1357" s="204" t="s">
        <v>93</v>
      </c>
      <c r="G1357" s="204">
        <v>30</v>
      </c>
      <c r="H1357" s="204">
        <v>5</v>
      </c>
      <c r="I1357" s="204">
        <f t="shared" si="21"/>
        <v>150</v>
      </c>
      <c r="J1357" s="204" t="s">
        <v>3387</v>
      </c>
      <c r="K1357" s="204">
        <v>300</v>
      </c>
      <c r="L1357" s="204"/>
      <c r="M1357" s="37" t="s">
        <v>213</v>
      </c>
      <c r="N1357" s="37"/>
      <c r="O1357" s="205"/>
      <c r="P1357" s="205"/>
    </row>
    <row r="1358" s="180" customFormat="1" ht="26" customHeight="1" spans="1:16">
      <c r="A1358" s="37">
        <v>430</v>
      </c>
      <c r="B1358" s="204" t="s">
        <v>3753</v>
      </c>
      <c r="C1358" s="204"/>
      <c r="D1358" s="204" t="s">
        <v>3754</v>
      </c>
      <c r="E1358" s="204" t="s">
        <v>22</v>
      </c>
      <c r="F1358" s="204" t="s">
        <v>23</v>
      </c>
      <c r="G1358" s="204">
        <v>2</v>
      </c>
      <c r="H1358" s="204">
        <v>10</v>
      </c>
      <c r="I1358" s="204">
        <f t="shared" si="21"/>
        <v>20</v>
      </c>
      <c r="J1358" s="204" t="s">
        <v>3387</v>
      </c>
      <c r="K1358" s="204">
        <v>300</v>
      </c>
      <c r="L1358" s="204"/>
      <c r="M1358" s="37" t="s">
        <v>213</v>
      </c>
      <c r="N1358" s="37"/>
      <c r="O1358" s="205"/>
      <c r="P1358" s="205"/>
    </row>
    <row r="1359" s="180" customFormat="1" ht="26" customHeight="1" spans="1:16">
      <c r="A1359" s="37">
        <v>431</v>
      </c>
      <c r="B1359" s="204" t="s">
        <v>3707</v>
      </c>
      <c r="C1359" s="204"/>
      <c r="D1359" s="204" t="s">
        <v>3708</v>
      </c>
      <c r="E1359" s="204" t="s">
        <v>22</v>
      </c>
      <c r="F1359" s="204" t="s">
        <v>45</v>
      </c>
      <c r="G1359" s="204">
        <v>2</v>
      </c>
      <c r="H1359" s="204">
        <v>25</v>
      </c>
      <c r="I1359" s="204">
        <f t="shared" si="21"/>
        <v>50</v>
      </c>
      <c r="J1359" s="204" t="s">
        <v>3387</v>
      </c>
      <c r="K1359" s="204">
        <v>300</v>
      </c>
      <c r="L1359" s="204"/>
      <c r="M1359" s="37" t="s">
        <v>213</v>
      </c>
      <c r="N1359" s="37"/>
      <c r="O1359" s="205"/>
      <c r="P1359" s="205"/>
    </row>
    <row r="1360" s="180" customFormat="1" ht="26" customHeight="1" spans="1:16">
      <c r="A1360" s="37">
        <v>432</v>
      </c>
      <c r="B1360" s="204" t="s">
        <v>43</v>
      </c>
      <c r="C1360" s="204"/>
      <c r="D1360" s="204" t="s">
        <v>3755</v>
      </c>
      <c r="E1360" s="204" t="s">
        <v>22</v>
      </c>
      <c r="F1360" s="204" t="s">
        <v>45</v>
      </c>
      <c r="G1360" s="204">
        <v>20</v>
      </c>
      <c r="H1360" s="204">
        <v>20</v>
      </c>
      <c r="I1360" s="204">
        <f t="shared" si="21"/>
        <v>400</v>
      </c>
      <c r="J1360" s="204" t="s">
        <v>3387</v>
      </c>
      <c r="K1360" s="204">
        <v>300</v>
      </c>
      <c r="L1360" s="204"/>
      <c r="M1360" s="37" t="s">
        <v>213</v>
      </c>
      <c r="N1360" s="37"/>
      <c r="O1360" s="205"/>
      <c r="P1360" s="205"/>
    </row>
    <row r="1361" s="180" customFormat="1" ht="26" customHeight="1" spans="1:16">
      <c r="A1361" s="37">
        <v>433</v>
      </c>
      <c r="B1361" s="204" t="s">
        <v>3756</v>
      </c>
      <c r="C1361" s="204"/>
      <c r="D1361" s="204" t="s">
        <v>3757</v>
      </c>
      <c r="E1361" s="204" t="s">
        <v>22</v>
      </c>
      <c r="F1361" s="204" t="s">
        <v>45</v>
      </c>
      <c r="G1361" s="204">
        <v>1</v>
      </c>
      <c r="H1361" s="204">
        <v>50</v>
      </c>
      <c r="I1361" s="204">
        <f t="shared" si="21"/>
        <v>50</v>
      </c>
      <c r="J1361" s="204" t="s">
        <v>3387</v>
      </c>
      <c r="K1361" s="204">
        <v>300</v>
      </c>
      <c r="L1361" s="204"/>
      <c r="M1361" s="37" t="s">
        <v>213</v>
      </c>
      <c r="N1361" s="37"/>
      <c r="O1361" s="205"/>
      <c r="P1361" s="205"/>
    </row>
    <row r="1362" s="180" customFormat="1" ht="26" customHeight="1" spans="1:16">
      <c r="A1362" s="37">
        <v>434</v>
      </c>
      <c r="B1362" s="204" t="s">
        <v>4361</v>
      </c>
      <c r="C1362" s="204"/>
      <c r="D1362" s="204" t="s">
        <v>4625</v>
      </c>
      <c r="E1362" s="204" t="s">
        <v>22</v>
      </c>
      <c r="F1362" s="204" t="s">
        <v>45</v>
      </c>
      <c r="G1362" s="204">
        <v>5</v>
      </c>
      <c r="H1362" s="204">
        <v>70</v>
      </c>
      <c r="I1362" s="204">
        <f t="shared" si="21"/>
        <v>350</v>
      </c>
      <c r="J1362" s="204" t="s">
        <v>3387</v>
      </c>
      <c r="K1362" s="204">
        <v>300</v>
      </c>
      <c r="L1362" s="204"/>
      <c r="M1362" s="37" t="s">
        <v>213</v>
      </c>
      <c r="N1362" s="37"/>
      <c r="O1362" s="205"/>
      <c r="P1362" s="205"/>
    </row>
    <row r="1363" s="180" customFormat="1" ht="26" customHeight="1" spans="1:16">
      <c r="A1363" s="37">
        <v>435</v>
      </c>
      <c r="B1363" s="204" t="s">
        <v>3716</v>
      </c>
      <c r="C1363" s="204"/>
      <c r="D1363" s="204" t="s">
        <v>3717</v>
      </c>
      <c r="E1363" s="204" t="s">
        <v>22</v>
      </c>
      <c r="F1363" s="204" t="s">
        <v>32</v>
      </c>
      <c r="G1363" s="204">
        <v>3</v>
      </c>
      <c r="H1363" s="204">
        <v>5</v>
      </c>
      <c r="I1363" s="204">
        <f t="shared" si="21"/>
        <v>15</v>
      </c>
      <c r="J1363" s="204" t="s">
        <v>3387</v>
      </c>
      <c r="K1363" s="204">
        <v>300</v>
      </c>
      <c r="L1363" s="204"/>
      <c r="M1363" s="37" t="s">
        <v>213</v>
      </c>
      <c r="N1363" s="37"/>
      <c r="O1363" s="205"/>
      <c r="P1363" s="205"/>
    </row>
    <row r="1364" s="180" customFormat="1" ht="26" customHeight="1" spans="1:16">
      <c r="A1364" s="37">
        <v>436</v>
      </c>
      <c r="B1364" s="204" t="s">
        <v>689</v>
      </c>
      <c r="C1364" s="204"/>
      <c r="D1364" s="204" t="s">
        <v>3673</v>
      </c>
      <c r="E1364" s="204" t="s">
        <v>22</v>
      </c>
      <c r="F1364" s="204" t="s">
        <v>66</v>
      </c>
      <c r="G1364" s="204">
        <v>1</v>
      </c>
      <c r="H1364" s="204">
        <v>60</v>
      </c>
      <c r="I1364" s="204">
        <f t="shared" si="21"/>
        <v>60</v>
      </c>
      <c r="J1364" s="204" t="s">
        <v>3387</v>
      </c>
      <c r="K1364" s="204">
        <v>300</v>
      </c>
      <c r="L1364" s="204"/>
      <c r="M1364" s="37" t="s">
        <v>213</v>
      </c>
      <c r="N1364" s="37"/>
      <c r="O1364" s="205"/>
      <c r="P1364" s="205"/>
    </row>
    <row r="1365" s="180" customFormat="1" ht="26" customHeight="1" spans="1:16">
      <c r="A1365" s="37">
        <v>437</v>
      </c>
      <c r="B1365" s="204" t="s">
        <v>3761</v>
      </c>
      <c r="C1365" s="204"/>
      <c r="D1365" s="204" t="s">
        <v>3762</v>
      </c>
      <c r="E1365" s="204" t="s">
        <v>22</v>
      </c>
      <c r="F1365" s="204" t="s">
        <v>61</v>
      </c>
      <c r="G1365" s="204">
        <v>10</v>
      </c>
      <c r="H1365" s="204">
        <v>4.5</v>
      </c>
      <c r="I1365" s="204">
        <f t="shared" si="21"/>
        <v>45</v>
      </c>
      <c r="J1365" s="204" t="s">
        <v>3387</v>
      </c>
      <c r="K1365" s="204">
        <v>300</v>
      </c>
      <c r="L1365" s="204"/>
      <c r="M1365" s="37" t="s">
        <v>213</v>
      </c>
      <c r="N1365" s="37"/>
      <c r="O1365" s="205"/>
      <c r="P1365" s="205"/>
    </row>
    <row r="1366" s="180" customFormat="1" ht="26" customHeight="1" spans="1:16">
      <c r="A1366" s="37">
        <v>438</v>
      </c>
      <c r="B1366" s="204" t="s">
        <v>3763</v>
      </c>
      <c r="C1366" s="204"/>
      <c r="D1366" s="204" t="s">
        <v>3764</v>
      </c>
      <c r="E1366" s="204" t="s">
        <v>22</v>
      </c>
      <c r="F1366" s="204" t="s">
        <v>61</v>
      </c>
      <c r="G1366" s="204">
        <v>20</v>
      </c>
      <c r="H1366" s="204">
        <v>2</v>
      </c>
      <c r="I1366" s="204">
        <f t="shared" si="21"/>
        <v>40</v>
      </c>
      <c r="J1366" s="204" t="s">
        <v>3387</v>
      </c>
      <c r="K1366" s="204">
        <v>300</v>
      </c>
      <c r="L1366" s="204"/>
      <c r="M1366" s="37" t="s">
        <v>213</v>
      </c>
      <c r="N1366" s="37"/>
      <c r="O1366" s="205"/>
      <c r="P1366" s="205"/>
    </row>
    <row r="1367" s="180" customFormat="1" ht="26" customHeight="1" spans="1:16">
      <c r="A1367" s="37">
        <v>439</v>
      </c>
      <c r="B1367" s="204" t="s">
        <v>3765</v>
      </c>
      <c r="C1367" s="204"/>
      <c r="D1367" s="204" t="s">
        <v>3766</v>
      </c>
      <c r="E1367" s="204" t="s">
        <v>22</v>
      </c>
      <c r="F1367" s="204" t="s">
        <v>45</v>
      </c>
      <c r="G1367" s="204">
        <v>1</v>
      </c>
      <c r="H1367" s="204">
        <v>40</v>
      </c>
      <c r="I1367" s="204">
        <f t="shared" si="21"/>
        <v>40</v>
      </c>
      <c r="J1367" s="204" t="s">
        <v>3387</v>
      </c>
      <c r="K1367" s="204">
        <v>300</v>
      </c>
      <c r="L1367" s="204"/>
      <c r="M1367" s="37" t="s">
        <v>213</v>
      </c>
      <c r="N1367" s="37"/>
      <c r="O1367" s="205"/>
      <c r="P1367" s="205"/>
    </row>
    <row r="1368" s="180" customFormat="1" ht="26" customHeight="1" spans="1:16">
      <c r="A1368" s="37">
        <v>440</v>
      </c>
      <c r="B1368" s="204" t="s">
        <v>43</v>
      </c>
      <c r="C1368" s="204"/>
      <c r="D1368" s="204" t="s">
        <v>2626</v>
      </c>
      <c r="E1368" s="204" t="s">
        <v>22</v>
      </c>
      <c r="F1368" s="204" t="s">
        <v>45</v>
      </c>
      <c r="G1368" s="204">
        <v>50</v>
      </c>
      <c r="H1368" s="204">
        <v>11</v>
      </c>
      <c r="I1368" s="204">
        <f t="shared" si="21"/>
        <v>550</v>
      </c>
      <c r="J1368" s="204" t="s">
        <v>3387</v>
      </c>
      <c r="K1368" s="204">
        <v>300</v>
      </c>
      <c r="L1368" s="204"/>
      <c r="M1368" s="37" t="s">
        <v>213</v>
      </c>
      <c r="N1368" s="37"/>
      <c r="O1368" s="205"/>
      <c r="P1368" s="205"/>
    </row>
    <row r="1369" s="180" customFormat="1" ht="26" customHeight="1" spans="1:16">
      <c r="A1369" s="37">
        <v>441</v>
      </c>
      <c r="B1369" s="204" t="s">
        <v>3767</v>
      </c>
      <c r="C1369" s="204"/>
      <c r="D1369" s="204" t="s">
        <v>3768</v>
      </c>
      <c r="E1369" s="204" t="s">
        <v>22</v>
      </c>
      <c r="F1369" s="204" t="s">
        <v>32</v>
      </c>
      <c r="G1369" s="204">
        <v>5</v>
      </c>
      <c r="H1369" s="204">
        <v>15.5</v>
      </c>
      <c r="I1369" s="204">
        <f t="shared" si="21"/>
        <v>77.5</v>
      </c>
      <c r="J1369" s="204" t="s">
        <v>3387</v>
      </c>
      <c r="K1369" s="204">
        <v>300</v>
      </c>
      <c r="L1369" s="204"/>
      <c r="M1369" s="37" t="s">
        <v>213</v>
      </c>
      <c r="N1369" s="37"/>
      <c r="O1369" s="205"/>
      <c r="P1369" s="205"/>
    </row>
    <row r="1370" s="180" customFormat="1" ht="26" customHeight="1" spans="1:16">
      <c r="A1370" s="37">
        <v>442</v>
      </c>
      <c r="B1370" s="204" t="s">
        <v>3767</v>
      </c>
      <c r="C1370" s="204"/>
      <c r="D1370" s="204" t="s">
        <v>3769</v>
      </c>
      <c r="E1370" s="204" t="s">
        <v>22</v>
      </c>
      <c r="F1370" s="204" t="s">
        <v>32</v>
      </c>
      <c r="G1370" s="204">
        <v>5</v>
      </c>
      <c r="H1370" s="204">
        <v>26.5</v>
      </c>
      <c r="I1370" s="204">
        <f t="shared" si="21"/>
        <v>132.5</v>
      </c>
      <c r="J1370" s="204" t="s">
        <v>3387</v>
      </c>
      <c r="K1370" s="204">
        <v>300</v>
      </c>
      <c r="L1370" s="204"/>
      <c r="M1370" s="37" t="s">
        <v>213</v>
      </c>
      <c r="N1370" s="37"/>
      <c r="O1370" s="205"/>
      <c r="P1370" s="205"/>
    </row>
    <row r="1371" s="180" customFormat="1" ht="26" customHeight="1" spans="1:16">
      <c r="A1371" s="37">
        <v>443</v>
      </c>
      <c r="B1371" s="204" t="s">
        <v>3767</v>
      </c>
      <c r="C1371" s="204"/>
      <c r="D1371" s="204" t="s">
        <v>3770</v>
      </c>
      <c r="E1371" s="204" t="s">
        <v>22</v>
      </c>
      <c r="F1371" s="204" t="s">
        <v>32</v>
      </c>
      <c r="G1371" s="204">
        <v>5</v>
      </c>
      <c r="H1371" s="204">
        <v>58.5</v>
      </c>
      <c r="I1371" s="204">
        <f t="shared" si="21"/>
        <v>292.5</v>
      </c>
      <c r="J1371" s="204" t="s">
        <v>3387</v>
      </c>
      <c r="K1371" s="204">
        <v>300</v>
      </c>
      <c r="L1371" s="204"/>
      <c r="M1371" s="37" t="s">
        <v>213</v>
      </c>
      <c r="N1371" s="37"/>
      <c r="O1371" s="205"/>
      <c r="P1371" s="205"/>
    </row>
    <row r="1372" s="180" customFormat="1" ht="26" customHeight="1" spans="1:16">
      <c r="A1372" s="37">
        <v>444</v>
      </c>
      <c r="B1372" s="204" t="s">
        <v>3771</v>
      </c>
      <c r="C1372" s="204"/>
      <c r="D1372" s="204" t="s">
        <v>4546</v>
      </c>
      <c r="E1372" s="204" t="s">
        <v>22</v>
      </c>
      <c r="F1372" s="204" t="s">
        <v>118</v>
      </c>
      <c r="G1372" s="204">
        <v>20</v>
      </c>
      <c r="H1372" s="204">
        <v>10</v>
      </c>
      <c r="I1372" s="204">
        <f t="shared" si="21"/>
        <v>200</v>
      </c>
      <c r="J1372" s="204" t="s">
        <v>3387</v>
      </c>
      <c r="K1372" s="204">
        <v>300</v>
      </c>
      <c r="L1372" s="204"/>
      <c r="M1372" s="37" t="s">
        <v>213</v>
      </c>
      <c r="N1372" s="37"/>
      <c r="O1372" s="205"/>
      <c r="P1372" s="205"/>
    </row>
    <row r="1373" s="180" customFormat="1" ht="26" customHeight="1" spans="1:16">
      <c r="A1373" s="37">
        <v>445</v>
      </c>
      <c r="B1373" s="204" t="s">
        <v>3765</v>
      </c>
      <c r="C1373" s="204"/>
      <c r="D1373" s="204" t="s">
        <v>3772</v>
      </c>
      <c r="E1373" s="204" t="s">
        <v>22</v>
      </c>
      <c r="F1373" s="204" t="s">
        <v>45</v>
      </c>
      <c r="G1373" s="204">
        <v>10</v>
      </c>
      <c r="H1373" s="204">
        <v>40</v>
      </c>
      <c r="I1373" s="204">
        <f t="shared" si="21"/>
        <v>400</v>
      </c>
      <c r="J1373" s="204" t="s">
        <v>3387</v>
      </c>
      <c r="K1373" s="204">
        <v>300</v>
      </c>
      <c r="L1373" s="204"/>
      <c r="M1373" s="37" t="s">
        <v>213</v>
      </c>
      <c r="N1373" s="37"/>
      <c r="O1373" s="205"/>
      <c r="P1373" s="205"/>
    </row>
    <row r="1374" s="180" customFormat="1" ht="26" customHeight="1" spans="1:16">
      <c r="A1374" s="37">
        <v>446</v>
      </c>
      <c r="B1374" s="204" t="s">
        <v>2133</v>
      </c>
      <c r="C1374" s="204"/>
      <c r="D1374" s="204" t="s">
        <v>4626</v>
      </c>
      <c r="E1374" s="204" t="s">
        <v>22</v>
      </c>
      <c r="F1374" s="204" t="s">
        <v>210</v>
      </c>
      <c r="G1374" s="204">
        <v>20</v>
      </c>
      <c r="H1374" s="204">
        <v>8.5</v>
      </c>
      <c r="I1374" s="204">
        <f t="shared" si="21"/>
        <v>170</v>
      </c>
      <c r="J1374" s="204" t="s">
        <v>3417</v>
      </c>
      <c r="K1374" s="204">
        <v>300</v>
      </c>
      <c r="L1374" s="204"/>
      <c r="M1374" s="37" t="s">
        <v>213</v>
      </c>
      <c r="N1374" s="37"/>
      <c r="O1374" s="205"/>
      <c r="P1374" s="205"/>
    </row>
    <row r="1375" s="180" customFormat="1" ht="26" customHeight="1" spans="1:16">
      <c r="A1375" s="37">
        <v>447</v>
      </c>
      <c r="B1375" s="204" t="s">
        <v>4627</v>
      </c>
      <c r="C1375" s="204"/>
      <c r="D1375" s="204" t="s">
        <v>3675</v>
      </c>
      <c r="E1375" s="204" t="s">
        <v>22</v>
      </c>
      <c r="F1375" s="204" t="s">
        <v>4295</v>
      </c>
      <c r="G1375" s="204">
        <v>1</v>
      </c>
      <c r="H1375" s="204">
        <v>40</v>
      </c>
      <c r="I1375" s="204">
        <f t="shared" si="21"/>
        <v>40</v>
      </c>
      <c r="J1375" s="204" t="s">
        <v>3417</v>
      </c>
      <c r="K1375" s="204">
        <v>300</v>
      </c>
      <c r="L1375" s="204"/>
      <c r="M1375" s="37" t="s">
        <v>213</v>
      </c>
      <c r="N1375" s="37"/>
      <c r="O1375" s="205"/>
      <c r="P1375" s="205"/>
    </row>
    <row r="1376" s="180" customFormat="1" ht="26" customHeight="1" spans="1:16">
      <c r="A1376" s="37">
        <v>448</v>
      </c>
      <c r="B1376" s="204" t="s">
        <v>349</v>
      </c>
      <c r="C1376" s="204"/>
      <c r="D1376" s="204" t="s">
        <v>4628</v>
      </c>
      <c r="E1376" s="204" t="s">
        <v>22</v>
      </c>
      <c r="F1376" s="204" t="s">
        <v>4225</v>
      </c>
      <c r="G1376" s="204">
        <v>3</v>
      </c>
      <c r="H1376" s="204">
        <v>30</v>
      </c>
      <c r="I1376" s="204">
        <f t="shared" si="21"/>
        <v>90</v>
      </c>
      <c r="J1376" s="204" t="s">
        <v>3417</v>
      </c>
      <c r="K1376" s="204">
        <v>300</v>
      </c>
      <c r="L1376" s="204"/>
      <c r="M1376" s="37" t="s">
        <v>213</v>
      </c>
      <c r="N1376" s="37"/>
      <c r="O1376" s="205"/>
      <c r="P1376" s="205"/>
    </row>
    <row r="1377" s="180" customFormat="1" ht="26" customHeight="1" spans="1:16">
      <c r="A1377" s="37">
        <v>449</v>
      </c>
      <c r="B1377" s="204" t="s">
        <v>2881</v>
      </c>
      <c r="C1377" s="204"/>
      <c r="D1377" s="204" t="s">
        <v>4629</v>
      </c>
      <c r="E1377" s="204" t="s">
        <v>22</v>
      </c>
      <c r="F1377" s="204" t="s">
        <v>210</v>
      </c>
      <c r="G1377" s="204">
        <v>20</v>
      </c>
      <c r="H1377" s="204">
        <v>18</v>
      </c>
      <c r="I1377" s="204">
        <f t="shared" ref="I1377:I1440" si="22">G1377*H1377</f>
        <v>360</v>
      </c>
      <c r="J1377" s="204" t="s">
        <v>3417</v>
      </c>
      <c r="K1377" s="204">
        <v>300</v>
      </c>
      <c r="L1377" s="204"/>
      <c r="M1377" s="37" t="s">
        <v>213</v>
      </c>
      <c r="N1377" s="37"/>
      <c r="O1377" s="205"/>
      <c r="P1377" s="205"/>
    </row>
    <row r="1378" s="180" customFormat="1" ht="26" customHeight="1" spans="1:16">
      <c r="A1378" s="37">
        <v>450</v>
      </c>
      <c r="B1378" s="204" t="s">
        <v>4630</v>
      </c>
      <c r="C1378" s="204"/>
      <c r="D1378" s="204" t="s">
        <v>3772</v>
      </c>
      <c r="E1378" s="204" t="s">
        <v>22</v>
      </c>
      <c r="F1378" s="204" t="s">
        <v>45</v>
      </c>
      <c r="G1378" s="204">
        <v>10</v>
      </c>
      <c r="H1378" s="204">
        <v>40</v>
      </c>
      <c r="I1378" s="204">
        <f t="shared" si="22"/>
        <v>400</v>
      </c>
      <c r="J1378" s="204" t="s">
        <v>3417</v>
      </c>
      <c r="K1378" s="204">
        <v>300</v>
      </c>
      <c r="L1378" s="204"/>
      <c r="M1378" s="37" t="s">
        <v>213</v>
      </c>
      <c r="N1378" s="37"/>
      <c r="O1378" s="205"/>
      <c r="P1378" s="205"/>
    </row>
    <row r="1379" s="180" customFormat="1" ht="26" customHeight="1" spans="1:16">
      <c r="A1379" s="37">
        <v>451</v>
      </c>
      <c r="B1379" s="204" t="s">
        <v>3773</v>
      </c>
      <c r="C1379" s="206"/>
      <c r="D1379" s="204" t="s">
        <v>2260</v>
      </c>
      <c r="E1379" s="204" t="s">
        <v>22</v>
      </c>
      <c r="F1379" s="204" t="s">
        <v>45</v>
      </c>
      <c r="G1379" s="204">
        <v>10</v>
      </c>
      <c r="H1379" s="204">
        <v>40</v>
      </c>
      <c r="I1379" s="204">
        <f t="shared" si="22"/>
        <v>400</v>
      </c>
      <c r="J1379" s="204" t="s">
        <v>3417</v>
      </c>
      <c r="K1379" s="204">
        <v>300</v>
      </c>
      <c r="L1379" s="204"/>
      <c r="M1379" s="37" t="s">
        <v>213</v>
      </c>
      <c r="N1379" s="37"/>
      <c r="O1379" s="205"/>
      <c r="P1379" s="205"/>
    </row>
    <row r="1380" s="180" customFormat="1" ht="26" customHeight="1" spans="1:16">
      <c r="A1380" s="37">
        <v>452</v>
      </c>
      <c r="B1380" s="204" t="s">
        <v>463</v>
      </c>
      <c r="C1380" s="204"/>
      <c r="D1380" s="204" t="s">
        <v>4631</v>
      </c>
      <c r="E1380" s="204" t="s">
        <v>22</v>
      </c>
      <c r="F1380" s="204" t="s">
        <v>45</v>
      </c>
      <c r="G1380" s="204">
        <v>20</v>
      </c>
      <c r="H1380" s="204">
        <v>45</v>
      </c>
      <c r="I1380" s="204">
        <f t="shared" si="22"/>
        <v>900</v>
      </c>
      <c r="J1380" s="204" t="s">
        <v>3353</v>
      </c>
      <c r="K1380" s="204">
        <v>150</v>
      </c>
      <c r="L1380" s="204"/>
      <c r="M1380" s="37" t="s">
        <v>213</v>
      </c>
      <c r="N1380" s="37"/>
      <c r="O1380" s="205"/>
      <c r="P1380" s="205"/>
    </row>
    <row r="1381" s="180" customFormat="1" ht="26" customHeight="1" spans="1:16">
      <c r="A1381" s="37">
        <v>453</v>
      </c>
      <c r="B1381" s="204" t="s">
        <v>3753</v>
      </c>
      <c r="C1381" s="204"/>
      <c r="D1381" s="204" t="s">
        <v>122</v>
      </c>
      <c r="E1381" s="204" t="s">
        <v>22</v>
      </c>
      <c r="F1381" s="204" t="s">
        <v>45</v>
      </c>
      <c r="G1381" s="204">
        <v>10</v>
      </c>
      <c r="H1381" s="204">
        <v>60</v>
      </c>
      <c r="I1381" s="204">
        <f t="shared" si="22"/>
        <v>600</v>
      </c>
      <c r="J1381" s="204" t="s">
        <v>3353</v>
      </c>
      <c r="K1381" s="204">
        <v>150</v>
      </c>
      <c r="L1381" s="204"/>
      <c r="M1381" s="37" t="s">
        <v>213</v>
      </c>
      <c r="N1381" s="37"/>
      <c r="O1381" s="205"/>
      <c r="P1381" s="205"/>
    </row>
    <row r="1382" s="180" customFormat="1" ht="26" customHeight="1" spans="1:16">
      <c r="A1382" s="37">
        <v>454</v>
      </c>
      <c r="B1382" s="204" t="s">
        <v>4632</v>
      </c>
      <c r="C1382" s="204"/>
      <c r="D1382" s="204" t="s">
        <v>3754</v>
      </c>
      <c r="E1382" s="204" t="s">
        <v>22</v>
      </c>
      <c r="F1382" s="204" t="s">
        <v>23</v>
      </c>
      <c r="G1382" s="204">
        <v>20</v>
      </c>
      <c r="H1382" s="204">
        <v>18</v>
      </c>
      <c r="I1382" s="204">
        <f t="shared" si="22"/>
        <v>360</v>
      </c>
      <c r="J1382" s="204" t="s">
        <v>3353</v>
      </c>
      <c r="K1382" s="204">
        <v>150</v>
      </c>
      <c r="L1382" s="204"/>
      <c r="M1382" s="37" t="s">
        <v>213</v>
      </c>
      <c r="N1382" s="37"/>
      <c r="O1382" s="205"/>
      <c r="P1382" s="205"/>
    </row>
    <row r="1383" s="180" customFormat="1" ht="26" customHeight="1" spans="1:16">
      <c r="A1383" s="37">
        <v>455</v>
      </c>
      <c r="B1383" s="204" t="s">
        <v>4633</v>
      </c>
      <c r="C1383" s="204"/>
      <c r="D1383" s="204" t="s">
        <v>4634</v>
      </c>
      <c r="E1383" s="204" t="s">
        <v>22</v>
      </c>
      <c r="F1383" s="204" t="s">
        <v>45</v>
      </c>
      <c r="G1383" s="204">
        <v>5</v>
      </c>
      <c r="H1383" s="204">
        <v>25</v>
      </c>
      <c r="I1383" s="204">
        <f t="shared" si="22"/>
        <v>125</v>
      </c>
      <c r="J1383" s="204" t="s">
        <v>3353</v>
      </c>
      <c r="K1383" s="204">
        <v>150</v>
      </c>
      <c r="L1383" s="204"/>
      <c r="M1383" s="37" t="s">
        <v>213</v>
      </c>
      <c r="N1383" s="37"/>
      <c r="O1383" s="205"/>
      <c r="P1383" s="205"/>
    </row>
    <row r="1384" s="180" customFormat="1" ht="26" customHeight="1" spans="1:16">
      <c r="A1384" s="37">
        <v>456</v>
      </c>
      <c r="B1384" s="204" t="s">
        <v>4635</v>
      </c>
      <c r="C1384" s="204"/>
      <c r="D1384" s="204" t="s">
        <v>4636</v>
      </c>
      <c r="E1384" s="204" t="s">
        <v>22</v>
      </c>
      <c r="F1384" s="204" t="s">
        <v>45</v>
      </c>
      <c r="G1384" s="204">
        <v>5</v>
      </c>
      <c r="H1384" s="204">
        <v>45</v>
      </c>
      <c r="I1384" s="204">
        <f t="shared" si="22"/>
        <v>225</v>
      </c>
      <c r="J1384" s="204" t="s">
        <v>3353</v>
      </c>
      <c r="K1384" s="204">
        <v>150</v>
      </c>
      <c r="L1384" s="204"/>
      <c r="M1384" s="37" t="s">
        <v>213</v>
      </c>
      <c r="N1384" s="37"/>
      <c r="O1384" s="205"/>
      <c r="P1384" s="205"/>
    </row>
    <row r="1385" s="180" customFormat="1" ht="26" customHeight="1" spans="1:16">
      <c r="A1385" s="37">
        <v>457</v>
      </c>
      <c r="B1385" s="204" t="s">
        <v>4637</v>
      </c>
      <c r="C1385" s="204"/>
      <c r="D1385" s="204" t="s">
        <v>3563</v>
      </c>
      <c r="E1385" s="204" t="s">
        <v>22</v>
      </c>
      <c r="F1385" s="204" t="s">
        <v>45</v>
      </c>
      <c r="G1385" s="204">
        <v>50</v>
      </c>
      <c r="H1385" s="204">
        <v>20</v>
      </c>
      <c r="I1385" s="204">
        <f t="shared" si="22"/>
        <v>1000</v>
      </c>
      <c r="J1385" s="204" t="s">
        <v>3353</v>
      </c>
      <c r="K1385" s="204">
        <v>150</v>
      </c>
      <c r="L1385" s="204"/>
      <c r="M1385" s="37" t="s">
        <v>213</v>
      </c>
      <c r="N1385" s="37"/>
      <c r="O1385" s="205"/>
      <c r="P1385" s="205"/>
    </row>
    <row r="1386" s="180" customFormat="1" ht="26" customHeight="1" spans="1:16">
      <c r="A1386" s="37">
        <v>458</v>
      </c>
      <c r="B1386" s="204" t="s">
        <v>3784</v>
      </c>
      <c r="C1386" s="204"/>
      <c r="D1386" s="204" t="s">
        <v>3785</v>
      </c>
      <c r="E1386" s="204" t="s">
        <v>22</v>
      </c>
      <c r="F1386" s="204" t="s">
        <v>413</v>
      </c>
      <c r="G1386" s="204">
        <v>10</v>
      </c>
      <c r="H1386" s="204">
        <v>36</v>
      </c>
      <c r="I1386" s="204">
        <f t="shared" si="22"/>
        <v>360</v>
      </c>
      <c r="J1386" s="204" t="s">
        <v>3353</v>
      </c>
      <c r="K1386" s="204">
        <v>150</v>
      </c>
      <c r="L1386" s="204"/>
      <c r="M1386" s="37" t="s">
        <v>213</v>
      </c>
      <c r="N1386" s="37"/>
      <c r="O1386" s="205"/>
      <c r="P1386" s="205"/>
    </row>
    <row r="1387" s="180" customFormat="1" ht="26" customHeight="1" spans="1:16">
      <c r="A1387" s="37">
        <v>459</v>
      </c>
      <c r="B1387" s="204" t="s">
        <v>4514</v>
      </c>
      <c r="C1387" s="204"/>
      <c r="D1387" s="204" t="s">
        <v>4515</v>
      </c>
      <c r="E1387" s="204" t="s">
        <v>22</v>
      </c>
      <c r="F1387" s="204" t="s">
        <v>4638</v>
      </c>
      <c r="G1387" s="204">
        <v>10</v>
      </c>
      <c r="H1387" s="204">
        <v>6</v>
      </c>
      <c r="I1387" s="204">
        <f t="shared" si="22"/>
        <v>60</v>
      </c>
      <c r="J1387" s="204" t="s">
        <v>3353</v>
      </c>
      <c r="K1387" s="204">
        <v>150</v>
      </c>
      <c r="L1387" s="204"/>
      <c r="M1387" s="37" t="s">
        <v>213</v>
      </c>
      <c r="N1387" s="37"/>
      <c r="O1387" s="205"/>
      <c r="P1387" s="205"/>
    </row>
    <row r="1388" s="180" customFormat="1" ht="26" customHeight="1" spans="1:16">
      <c r="A1388" s="37">
        <v>460</v>
      </c>
      <c r="B1388" s="204" t="s">
        <v>3781</v>
      </c>
      <c r="C1388" s="204"/>
      <c r="D1388" s="204" t="s">
        <v>826</v>
      </c>
      <c r="E1388" s="204" t="s">
        <v>22</v>
      </c>
      <c r="F1388" s="204" t="s">
        <v>45</v>
      </c>
      <c r="G1388" s="204">
        <v>4</v>
      </c>
      <c r="H1388" s="204">
        <v>70</v>
      </c>
      <c r="I1388" s="204">
        <f t="shared" si="22"/>
        <v>280</v>
      </c>
      <c r="J1388" s="204" t="s">
        <v>3353</v>
      </c>
      <c r="K1388" s="204">
        <v>150</v>
      </c>
      <c r="L1388" s="204"/>
      <c r="M1388" s="37" t="s">
        <v>213</v>
      </c>
      <c r="N1388" s="37"/>
      <c r="O1388" s="205"/>
      <c r="P1388" s="205"/>
    </row>
    <row r="1389" s="180" customFormat="1" ht="26" customHeight="1" spans="1:16">
      <c r="A1389" s="37">
        <v>461</v>
      </c>
      <c r="B1389" s="204" t="s">
        <v>3782</v>
      </c>
      <c r="C1389" s="204"/>
      <c r="D1389" s="204" t="s">
        <v>3696</v>
      </c>
      <c r="E1389" s="204" t="s">
        <v>22</v>
      </c>
      <c r="F1389" s="204" t="s">
        <v>45</v>
      </c>
      <c r="G1389" s="204">
        <v>4</v>
      </c>
      <c r="H1389" s="204">
        <v>75</v>
      </c>
      <c r="I1389" s="204">
        <f t="shared" si="22"/>
        <v>300</v>
      </c>
      <c r="J1389" s="204" t="s">
        <v>3353</v>
      </c>
      <c r="K1389" s="204">
        <v>150</v>
      </c>
      <c r="L1389" s="204"/>
      <c r="M1389" s="37" t="s">
        <v>213</v>
      </c>
      <c r="N1389" s="37"/>
      <c r="O1389" s="205"/>
      <c r="P1389" s="205"/>
    </row>
    <row r="1390" s="180" customFormat="1" ht="26" customHeight="1" spans="1:16">
      <c r="A1390" s="37">
        <v>462</v>
      </c>
      <c r="B1390" s="204" t="s">
        <v>4639</v>
      </c>
      <c r="C1390" s="204"/>
      <c r="D1390" s="204" t="s">
        <v>3709</v>
      </c>
      <c r="E1390" s="204" t="s">
        <v>22</v>
      </c>
      <c r="F1390" s="204" t="s">
        <v>45</v>
      </c>
      <c r="G1390" s="204">
        <v>4</v>
      </c>
      <c r="H1390" s="204">
        <v>115</v>
      </c>
      <c r="I1390" s="204">
        <f t="shared" si="22"/>
        <v>460</v>
      </c>
      <c r="J1390" s="204" t="s">
        <v>3353</v>
      </c>
      <c r="K1390" s="204">
        <v>150</v>
      </c>
      <c r="L1390" s="204"/>
      <c r="M1390" s="37" t="s">
        <v>213</v>
      </c>
      <c r="N1390" s="37"/>
      <c r="O1390" s="205"/>
      <c r="P1390" s="205"/>
    </row>
    <row r="1391" s="180" customFormat="1" ht="26" customHeight="1" spans="1:16">
      <c r="A1391" s="37">
        <v>463</v>
      </c>
      <c r="B1391" s="204" t="s">
        <v>4640</v>
      </c>
      <c r="C1391" s="204"/>
      <c r="D1391" s="204" t="s">
        <v>3697</v>
      </c>
      <c r="E1391" s="204" t="s">
        <v>22</v>
      </c>
      <c r="F1391" s="204" t="s">
        <v>45</v>
      </c>
      <c r="G1391" s="204">
        <v>10</v>
      </c>
      <c r="H1391" s="204">
        <v>115</v>
      </c>
      <c r="I1391" s="204">
        <f t="shared" si="22"/>
        <v>1150</v>
      </c>
      <c r="J1391" s="204" t="s">
        <v>3353</v>
      </c>
      <c r="K1391" s="204">
        <v>150</v>
      </c>
      <c r="L1391" s="204"/>
      <c r="M1391" s="37" t="s">
        <v>213</v>
      </c>
      <c r="N1391" s="37"/>
      <c r="O1391" s="205"/>
      <c r="P1391" s="205"/>
    </row>
    <row r="1392" s="180" customFormat="1" ht="26" customHeight="1" spans="1:16">
      <c r="A1392" s="37">
        <v>464</v>
      </c>
      <c r="B1392" s="204" t="s">
        <v>3897</v>
      </c>
      <c r="C1392" s="204"/>
      <c r="D1392" s="204" t="s">
        <v>4641</v>
      </c>
      <c r="E1392" s="204" t="s">
        <v>22</v>
      </c>
      <c r="F1392" s="204" t="s">
        <v>23</v>
      </c>
      <c r="G1392" s="204">
        <v>20</v>
      </c>
      <c r="H1392" s="204">
        <v>4.9</v>
      </c>
      <c r="I1392" s="204">
        <f t="shared" si="22"/>
        <v>98</v>
      </c>
      <c r="J1392" s="204" t="s">
        <v>3353</v>
      </c>
      <c r="K1392" s="204">
        <v>150</v>
      </c>
      <c r="L1392" s="204"/>
      <c r="M1392" s="37" t="s">
        <v>213</v>
      </c>
      <c r="N1392" s="37"/>
      <c r="O1392" s="205"/>
      <c r="P1392" s="205"/>
    </row>
    <row r="1393" s="180" customFormat="1" ht="26" customHeight="1" spans="1:16">
      <c r="A1393" s="37">
        <v>465</v>
      </c>
      <c r="B1393" s="204" t="s">
        <v>4642</v>
      </c>
      <c r="C1393" s="204"/>
      <c r="D1393" s="204" t="s">
        <v>4643</v>
      </c>
      <c r="E1393" s="204" t="s">
        <v>22</v>
      </c>
      <c r="F1393" s="204" t="s">
        <v>45</v>
      </c>
      <c r="G1393" s="204">
        <v>20</v>
      </c>
      <c r="H1393" s="204">
        <v>20</v>
      </c>
      <c r="I1393" s="204">
        <f t="shared" si="22"/>
        <v>400</v>
      </c>
      <c r="J1393" s="204" t="s">
        <v>3353</v>
      </c>
      <c r="K1393" s="204">
        <v>150</v>
      </c>
      <c r="L1393" s="204"/>
      <c r="M1393" s="37" t="s">
        <v>213</v>
      </c>
      <c r="N1393" s="37"/>
      <c r="O1393" s="205"/>
      <c r="P1393" s="205"/>
    </row>
    <row r="1394" s="180" customFormat="1" ht="26" customHeight="1" spans="1:16">
      <c r="A1394" s="37">
        <v>466</v>
      </c>
      <c r="B1394" s="204" t="s">
        <v>4644</v>
      </c>
      <c r="C1394" s="204"/>
      <c r="D1394" s="204" t="s">
        <v>4623</v>
      </c>
      <c r="E1394" s="204" t="s">
        <v>22</v>
      </c>
      <c r="F1394" s="204" t="s">
        <v>32</v>
      </c>
      <c r="G1394" s="204">
        <v>5</v>
      </c>
      <c r="H1394" s="204">
        <v>130</v>
      </c>
      <c r="I1394" s="204">
        <f t="shared" si="22"/>
        <v>650</v>
      </c>
      <c r="J1394" s="204" t="s">
        <v>3353</v>
      </c>
      <c r="K1394" s="204">
        <v>150</v>
      </c>
      <c r="L1394" s="204"/>
      <c r="M1394" s="37" t="s">
        <v>213</v>
      </c>
      <c r="N1394" s="37"/>
      <c r="O1394" s="205"/>
      <c r="P1394" s="205"/>
    </row>
    <row r="1395" s="180" customFormat="1" ht="26" customHeight="1" spans="1:16">
      <c r="A1395" s="37">
        <v>467</v>
      </c>
      <c r="B1395" s="204" t="s">
        <v>4645</v>
      </c>
      <c r="C1395" s="204"/>
      <c r="D1395" s="204" t="s">
        <v>4646</v>
      </c>
      <c r="E1395" s="204" t="s">
        <v>22</v>
      </c>
      <c r="F1395" s="204" t="s">
        <v>32</v>
      </c>
      <c r="G1395" s="204">
        <v>30</v>
      </c>
      <c r="H1395" s="204">
        <v>5</v>
      </c>
      <c r="I1395" s="204">
        <f t="shared" si="22"/>
        <v>150</v>
      </c>
      <c r="J1395" s="204" t="s">
        <v>3353</v>
      </c>
      <c r="K1395" s="204">
        <v>150</v>
      </c>
      <c r="L1395" s="204"/>
      <c r="M1395" s="37" t="s">
        <v>213</v>
      </c>
      <c r="N1395" s="37"/>
      <c r="O1395" s="205"/>
      <c r="P1395" s="205"/>
    </row>
    <row r="1396" s="180" customFormat="1" ht="26" customHeight="1" spans="1:16">
      <c r="A1396" s="37">
        <v>468</v>
      </c>
      <c r="B1396" s="204" t="s">
        <v>3805</v>
      </c>
      <c r="C1396" s="204"/>
      <c r="D1396" s="204" t="s">
        <v>3806</v>
      </c>
      <c r="E1396" s="204" t="s">
        <v>22</v>
      </c>
      <c r="F1396" s="204" t="s">
        <v>32</v>
      </c>
      <c r="G1396" s="204">
        <v>10</v>
      </c>
      <c r="H1396" s="204">
        <v>10</v>
      </c>
      <c r="I1396" s="204">
        <f t="shared" si="22"/>
        <v>100</v>
      </c>
      <c r="J1396" s="204" t="s">
        <v>3454</v>
      </c>
      <c r="K1396" s="204">
        <v>210</v>
      </c>
      <c r="L1396" s="204"/>
      <c r="M1396" s="37" t="s">
        <v>213</v>
      </c>
      <c r="N1396" s="37"/>
      <c r="O1396" s="205"/>
      <c r="P1396" s="205"/>
    </row>
    <row r="1397" s="180" customFormat="1" ht="26" customHeight="1" spans="1:16">
      <c r="A1397" s="37">
        <v>469</v>
      </c>
      <c r="B1397" s="204" t="s">
        <v>3807</v>
      </c>
      <c r="C1397" s="204"/>
      <c r="D1397" s="204" t="s">
        <v>3806</v>
      </c>
      <c r="E1397" s="204" t="s">
        <v>22</v>
      </c>
      <c r="F1397" s="204" t="s">
        <v>32</v>
      </c>
      <c r="G1397" s="204">
        <v>10</v>
      </c>
      <c r="H1397" s="204">
        <v>10</v>
      </c>
      <c r="I1397" s="204">
        <f t="shared" si="22"/>
        <v>100</v>
      </c>
      <c r="J1397" s="204" t="s">
        <v>3456</v>
      </c>
      <c r="K1397" s="204">
        <v>210</v>
      </c>
      <c r="L1397" s="204"/>
      <c r="M1397" s="37" t="s">
        <v>213</v>
      </c>
      <c r="N1397" s="37"/>
      <c r="O1397" s="205"/>
      <c r="P1397" s="205"/>
    </row>
    <row r="1398" s="180" customFormat="1" ht="26" customHeight="1" spans="1:16">
      <c r="A1398" s="37">
        <v>470</v>
      </c>
      <c r="B1398" s="204" t="s">
        <v>3676</v>
      </c>
      <c r="C1398" s="204"/>
      <c r="D1398" s="204" t="s">
        <v>3755</v>
      </c>
      <c r="E1398" s="204" t="s">
        <v>22</v>
      </c>
      <c r="F1398" s="204" t="s">
        <v>32</v>
      </c>
      <c r="G1398" s="204">
        <v>2</v>
      </c>
      <c r="H1398" s="204">
        <v>6</v>
      </c>
      <c r="I1398" s="204">
        <f t="shared" si="22"/>
        <v>12</v>
      </c>
      <c r="J1398" s="204" t="s">
        <v>3458</v>
      </c>
      <c r="K1398" s="204">
        <v>210</v>
      </c>
      <c r="L1398" s="204"/>
      <c r="M1398" s="37" t="s">
        <v>213</v>
      </c>
      <c r="N1398" s="37"/>
      <c r="O1398" s="205"/>
      <c r="P1398" s="205"/>
    </row>
    <row r="1399" s="180" customFormat="1" ht="26" customHeight="1" spans="1:16">
      <c r="A1399" s="37">
        <v>471</v>
      </c>
      <c r="B1399" s="204" t="s">
        <v>3676</v>
      </c>
      <c r="C1399" s="204"/>
      <c r="D1399" s="204" t="s">
        <v>3808</v>
      </c>
      <c r="E1399" s="204" t="s">
        <v>22</v>
      </c>
      <c r="F1399" s="204" t="s">
        <v>32</v>
      </c>
      <c r="G1399" s="204">
        <v>2</v>
      </c>
      <c r="H1399" s="204">
        <v>8</v>
      </c>
      <c r="I1399" s="204">
        <f t="shared" si="22"/>
        <v>16</v>
      </c>
      <c r="J1399" s="204" t="s">
        <v>3459</v>
      </c>
      <c r="K1399" s="204">
        <v>210</v>
      </c>
      <c r="L1399" s="204"/>
      <c r="M1399" s="37" t="s">
        <v>213</v>
      </c>
      <c r="N1399" s="37"/>
      <c r="O1399" s="205"/>
      <c r="P1399" s="205"/>
    </row>
    <row r="1400" s="180" customFormat="1" ht="26" customHeight="1" spans="1:16">
      <c r="A1400" s="37">
        <v>472</v>
      </c>
      <c r="B1400" s="204" t="s">
        <v>3809</v>
      </c>
      <c r="C1400" s="204"/>
      <c r="D1400" s="204" t="s">
        <v>3827</v>
      </c>
      <c r="E1400" s="204" t="s">
        <v>22</v>
      </c>
      <c r="F1400" s="204" t="s">
        <v>413</v>
      </c>
      <c r="G1400" s="204">
        <v>2</v>
      </c>
      <c r="H1400" s="204">
        <v>5</v>
      </c>
      <c r="I1400" s="204">
        <f t="shared" si="22"/>
        <v>10</v>
      </c>
      <c r="J1400" s="204" t="s">
        <v>3461</v>
      </c>
      <c r="K1400" s="204">
        <v>210</v>
      </c>
      <c r="L1400" s="204"/>
      <c r="M1400" s="37" t="s">
        <v>213</v>
      </c>
      <c r="N1400" s="37"/>
      <c r="O1400" s="205"/>
      <c r="P1400" s="205"/>
    </row>
    <row r="1401" s="180" customFormat="1" ht="26" customHeight="1" spans="1:16">
      <c r="A1401" s="37">
        <v>473</v>
      </c>
      <c r="B1401" s="204" t="s">
        <v>3811</v>
      </c>
      <c r="C1401" s="204"/>
      <c r="D1401" s="204" t="s">
        <v>3812</v>
      </c>
      <c r="E1401" s="204" t="s">
        <v>22</v>
      </c>
      <c r="F1401" s="204" t="s">
        <v>45</v>
      </c>
      <c r="G1401" s="204">
        <v>2</v>
      </c>
      <c r="H1401" s="204">
        <v>40</v>
      </c>
      <c r="I1401" s="204">
        <f t="shared" si="22"/>
        <v>80</v>
      </c>
      <c r="J1401" s="204" t="s">
        <v>3463</v>
      </c>
      <c r="K1401" s="204">
        <v>210</v>
      </c>
      <c r="L1401" s="204"/>
      <c r="M1401" s="37" t="s">
        <v>213</v>
      </c>
      <c r="N1401" s="37"/>
      <c r="O1401" s="205"/>
      <c r="P1401" s="205"/>
    </row>
    <row r="1402" s="180" customFormat="1" ht="26" customHeight="1" spans="1:16">
      <c r="A1402" s="37">
        <v>474</v>
      </c>
      <c r="B1402" s="204" t="s">
        <v>3811</v>
      </c>
      <c r="C1402" s="204"/>
      <c r="D1402" s="204" t="s">
        <v>3813</v>
      </c>
      <c r="E1402" s="204" t="s">
        <v>22</v>
      </c>
      <c r="F1402" s="204" t="s">
        <v>45</v>
      </c>
      <c r="G1402" s="204">
        <v>4</v>
      </c>
      <c r="H1402" s="204">
        <v>40</v>
      </c>
      <c r="I1402" s="204">
        <f t="shared" si="22"/>
        <v>160</v>
      </c>
      <c r="J1402" s="204" t="s">
        <v>3465</v>
      </c>
      <c r="K1402" s="204">
        <v>210</v>
      </c>
      <c r="L1402" s="204"/>
      <c r="M1402" s="37" t="s">
        <v>213</v>
      </c>
      <c r="N1402" s="37"/>
      <c r="O1402" s="205"/>
      <c r="P1402" s="205"/>
    </row>
    <row r="1403" s="180" customFormat="1" ht="26" customHeight="1" spans="1:16">
      <c r="A1403" s="37">
        <v>475</v>
      </c>
      <c r="B1403" s="204" t="s">
        <v>3814</v>
      </c>
      <c r="C1403" s="204"/>
      <c r="D1403" s="204" t="s">
        <v>3703</v>
      </c>
      <c r="E1403" s="204" t="s">
        <v>22</v>
      </c>
      <c r="F1403" s="204" t="s">
        <v>413</v>
      </c>
      <c r="G1403" s="204">
        <v>2</v>
      </c>
      <c r="H1403" s="204">
        <v>36</v>
      </c>
      <c r="I1403" s="204">
        <f t="shared" si="22"/>
        <v>72</v>
      </c>
      <c r="J1403" s="204" t="s">
        <v>3467</v>
      </c>
      <c r="K1403" s="204">
        <v>210</v>
      </c>
      <c r="L1403" s="204"/>
      <c r="M1403" s="37" t="s">
        <v>213</v>
      </c>
      <c r="N1403" s="37"/>
      <c r="O1403" s="205"/>
      <c r="P1403" s="205"/>
    </row>
    <row r="1404" s="180" customFormat="1" ht="26" customHeight="1" spans="1:16">
      <c r="A1404" s="37">
        <v>476</v>
      </c>
      <c r="B1404" s="204" t="s">
        <v>1733</v>
      </c>
      <c r="C1404" s="204"/>
      <c r="D1404" s="204" t="s">
        <v>3673</v>
      </c>
      <c r="E1404" s="204" t="s">
        <v>22</v>
      </c>
      <c r="F1404" s="204" t="s">
        <v>66</v>
      </c>
      <c r="G1404" s="204">
        <v>1</v>
      </c>
      <c r="H1404" s="204">
        <v>60</v>
      </c>
      <c r="I1404" s="204">
        <f t="shared" si="22"/>
        <v>60</v>
      </c>
      <c r="J1404" s="204" t="s">
        <v>3468</v>
      </c>
      <c r="K1404" s="204">
        <v>210</v>
      </c>
      <c r="L1404" s="204"/>
      <c r="M1404" s="37" t="s">
        <v>213</v>
      </c>
      <c r="N1404" s="37"/>
      <c r="O1404" s="205"/>
      <c r="P1404" s="205"/>
    </row>
    <row r="1405" s="180" customFormat="1" ht="26" customHeight="1" spans="1:16">
      <c r="A1405" s="37">
        <v>477</v>
      </c>
      <c r="B1405" s="204" t="s">
        <v>183</v>
      </c>
      <c r="C1405" s="204"/>
      <c r="D1405" s="204" t="s">
        <v>3815</v>
      </c>
      <c r="E1405" s="204" t="s">
        <v>22</v>
      </c>
      <c r="F1405" s="204" t="s">
        <v>45</v>
      </c>
      <c r="G1405" s="204">
        <v>1</v>
      </c>
      <c r="H1405" s="204">
        <v>20</v>
      </c>
      <c r="I1405" s="204">
        <f t="shared" si="22"/>
        <v>20</v>
      </c>
      <c r="J1405" s="204" t="s">
        <v>3469</v>
      </c>
      <c r="K1405" s="204">
        <v>210</v>
      </c>
      <c r="L1405" s="204"/>
      <c r="M1405" s="37" t="s">
        <v>213</v>
      </c>
      <c r="N1405" s="37"/>
      <c r="O1405" s="205"/>
      <c r="P1405" s="205"/>
    </row>
    <row r="1406" s="180" customFormat="1" ht="26" customHeight="1" spans="1:16">
      <c r="A1406" s="37">
        <v>478</v>
      </c>
      <c r="B1406" s="204" t="s">
        <v>3811</v>
      </c>
      <c r="C1406" s="204"/>
      <c r="D1406" s="204" t="s">
        <v>3816</v>
      </c>
      <c r="E1406" s="204" t="s">
        <v>22</v>
      </c>
      <c r="F1406" s="204" t="s">
        <v>45</v>
      </c>
      <c r="G1406" s="204">
        <v>2</v>
      </c>
      <c r="H1406" s="204">
        <v>40</v>
      </c>
      <c r="I1406" s="204">
        <f t="shared" si="22"/>
        <v>80</v>
      </c>
      <c r="J1406" s="204" t="s">
        <v>3471</v>
      </c>
      <c r="K1406" s="204">
        <v>210</v>
      </c>
      <c r="L1406" s="204"/>
      <c r="M1406" s="37" t="s">
        <v>213</v>
      </c>
      <c r="N1406" s="37"/>
      <c r="O1406" s="205"/>
      <c r="P1406" s="205"/>
    </row>
    <row r="1407" s="180" customFormat="1" ht="26" customHeight="1" spans="1:16">
      <c r="A1407" s="37">
        <v>479</v>
      </c>
      <c r="B1407" s="204" t="s">
        <v>3817</v>
      </c>
      <c r="C1407" s="204"/>
      <c r="D1407" s="204" t="s">
        <v>3806</v>
      </c>
      <c r="E1407" s="204" t="s">
        <v>22</v>
      </c>
      <c r="F1407" s="204" t="s">
        <v>32</v>
      </c>
      <c r="G1407" s="204">
        <v>5</v>
      </c>
      <c r="H1407" s="204">
        <v>18</v>
      </c>
      <c r="I1407" s="204">
        <f t="shared" si="22"/>
        <v>90</v>
      </c>
      <c r="J1407" s="204" t="s">
        <v>3472</v>
      </c>
      <c r="K1407" s="204">
        <v>210</v>
      </c>
      <c r="L1407" s="204"/>
      <c r="M1407" s="37" t="s">
        <v>213</v>
      </c>
      <c r="N1407" s="37"/>
      <c r="O1407" s="205"/>
      <c r="P1407" s="205"/>
    </row>
    <row r="1408" s="180" customFormat="1" ht="26" customHeight="1" spans="1:16">
      <c r="A1408" s="37">
        <v>480</v>
      </c>
      <c r="B1408" s="204" t="s">
        <v>3818</v>
      </c>
      <c r="C1408" s="204"/>
      <c r="D1408" s="204" t="s">
        <v>3806</v>
      </c>
      <c r="E1408" s="204" t="s">
        <v>22</v>
      </c>
      <c r="F1408" s="204" t="s">
        <v>32</v>
      </c>
      <c r="G1408" s="204">
        <v>5</v>
      </c>
      <c r="H1408" s="204">
        <v>18</v>
      </c>
      <c r="I1408" s="204">
        <f t="shared" si="22"/>
        <v>90</v>
      </c>
      <c r="J1408" s="204" t="s">
        <v>3474</v>
      </c>
      <c r="K1408" s="204">
        <v>210</v>
      </c>
      <c r="L1408" s="204"/>
      <c r="M1408" s="37" t="s">
        <v>213</v>
      </c>
      <c r="N1408" s="37"/>
      <c r="O1408" s="205"/>
      <c r="P1408" s="205"/>
    </row>
    <row r="1409" s="180" customFormat="1" ht="26" customHeight="1" spans="1:16">
      <c r="A1409" s="37">
        <v>481</v>
      </c>
      <c r="B1409" s="204" t="s">
        <v>3819</v>
      </c>
      <c r="C1409" s="204"/>
      <c r="D1409" s="204" t="s">
        <v>3820</v>
      </c>
      <c r="E1409" s="204" t="s">
        <v>22</v>
      </c>
      <c r="F1409" s="204" t="s">
        <v>32</v>
      </c>
      <c r="G1409" s="204">
        <v>5</v>
      </c>
      <c r="H1409" s="204">
        <v>18</v>
      </c>
      <c r="I1409" s="204">
        <f t="shared" si="22"/>
        <v>90</v>
      </c>
      <c r="J1409" s="204" t="s">
        <v>3477</v>
      </c>
      <c r="K1409" s="204">
        <v>210</v>
      </c>
      <c r="L1409" s="204"/>
      <c r="M1409" s="37" t="s">
        <v>213</v>
      </c>
      <c r="N1409" s="37"/>
      <c r="O1409" s="205"/>
      <c r="P1409" s="205"/>
    </row>
    <row r="1410" s="180" customFormat="1" ht="26" customHeight="1" spans="1:16">
      <c r="A1410" s="37">
        <v>482</v>
      </c>
      <c r="B1410" s="204" t="s">
        <v>3821</v>
      </c>
      <c r="C1410" s="204"/>
      <c r="D1410" s="204" t="s">
        <v>3820</v>
      </c>
      <c r="E1410" s="204" t="s">
        <v>22</v>
      </c>
      <c r="F1410" s="204" t="s">
        <v>32</v>
      </c>
      <c r="G1410" s="204">
        <v>5</v>
      </c>
      <c r="H1410" s="204">
        <v>18</v>
      </c>
      <c r="I1410" s="204">
        <f t="shared" si="22"/>
        <v>90</v>
      </c>
      <c r="J1410" s="204" t="s">
        <v>3479</v>
      </c>
      <c r="K1410" s="204">
        <v>210</v>
      </c>
      <c r="L1410" s="204"/>
      <c r="M1410" s="37" t="s">
        <v>213</v>
      </c>
      <c r="N1410" s="37"/>
      <c r="O1410" s="205"/>
      <c r="P1410" s="205"/>
    </row>
    <row r="1411" s="180" customFormat="1" ht="26" customHeight="1" spans="1:16">
      <c r="A1411" s="37">
        <v>483</v>
      </c>
      <c r="B1411" s="204" t="s">
        <v>2656</v>
      </c>
      <c r="C1411" s="204"/>
      <c r="D1411" s="204" t="s">
        <v>1944</v>
      </c>
      <c r="E1411" s="204" t="s">
        <v>22</v>
      </c>
      <c r="F1411" s="204" t="s">
        <v>27</v>
      </c>
      <c r="G1411" s="204">
        <v>1</v>
      </c>
      <c r="H1411" s="204">
        <v>5</v>
      </c>
      <c r="I1411" s="204">
        <f t="shared" si="22"/>
        <v>5</v>
      </c>
      <c r="J1411" s="204" t="s">
        <v>4411</v>
      </c>
      <c r="K1411" s="204">
        <v>106</v>
      </c>
      <c r="L1411" s="204"/>
      <c r="M1411" s="37" t="s">
        <v>213</v>
      </c>
      <c r="N1411" s="37"/>
      <c r="O1411" s="205"/>
      <c r="P1411" s="205"/>
    </row>
    <row r="1412" s="180" customFormat="1" ht="26" customHeight="1" spans="1:16">
      <c r="A1412" s="37">
        <v>484</v>
      </c>
      <c r="B1412" s="204" t="s">
        <v>3741</v>
      </c>
      <c r="C1412" s="204"/>
      <c r="D1412" s="204" t="s">
        <v>3799</v>
      </c>
      <c r="E1412" s="204" t="s">
        <v>22</v>
      </c>
      <c r="F1412" s="204" t="s">
        <v>413</v>
      </c>
      <c r="G1412" s="204">
        <v>5</v>
      </c>
      <c r="H1412" s="204">
        <v>10</v>
      </c>
      <c r="I1412" s="204">
        <f t="shared" si="22"/>
        <v>50</v>
      </c>
      <c r="J1412" s="204" t="s">
        <v>4411</v>
      </c>
      <c r="K1412" s="204">
        <v>106</v>
      </c>
      <c r="L1412" s="204"/>
      <c r="M1412" s="37" t="s">
        <v>213</v>
      </c>
      <c r="N1412" s="37"/>
      <c r="O1412" s="205"/>
      <c r="P1412" s="205"/>
    </row>
    <row r="1413" s="180" customFormat="1" ht="26" customHeight="1" spans="1:16">
      <c r="A1413" s="37">
        <v>485</v>
      </c>
      <c r="B1413" s="204" t="s">
        <v>87</v>
      </c>
      <c r="C1413" s="204"/>
      <c r="D1413" s="204" t="s">
        <v>3673</v>
      </c>
      <c r="E1413" s="204" t="s">
        <v>22</v>
      </c>
      <c r="F1413" s="204" t="s">
        <v>66</v>
      </c>
      <c r="G1413" s="204">
        <v>2</v>
      </c>
      <c r="H1413" s="204">
        <v>60</v>
      </c>
      <c r="I1413" s="204">
        <f t="shared" si="22"/>
        <v>120</v>
      </c>
      <c r="J1413" s="204" t="s">
        <v>4411</v>
      </c>
      <c r="K1413" s="204">
        <v>106</v>
      </c>
      <c r="L1413" s="204"/>
      <c r="M1413" s="37" t="s">
        <v>213</v>
      </c>
      <c r="N1413" s="37"/>
      <c r="O1413" s="205"/>
      <c r="P1413" s="205"/>
    </row>
    <row r="1414" s="180" customFormat="1" ht="26" customHeight="1" spans="1:16">
      <c r="A1414" s="37">
        <v>486</v>
      </c>
      <c r="B1414" s="204" t="s">
        <v>3823</v>
      </c>
      <c r="C1414" s="206"/>
      <c r="D1414" s="204" t="s">
        <v>4647</v>
      </c>
      <c r="E1414" s="204" t="s">
        <v>22</v>
      </c>
      <c r="F1414" s="204" t="s">
        <v>45</v>
      </c>
      <c r="G1414" s="204">
        <v>10</v>
      </c>
      <c r="H1414" s="204">
        <v>25</v>
      </c>
      <c r="I1414" s="204">
        <f t="shared" si="22"/>
        <v>250</v>
      </c>
      <c r="J1414" s="204" t="s">
        <v>4411</v>
      </c>
      <c r="K1414" s="204">
        <v>106</v>
      </c>
      <c r="L1414" s="204"/>
      <c r="M1414" s="37" t="s">
        <v>213</v>
      </c>
      <c r="N1414" s="37"/>
      <c r="O1414" s="205"/>
      <c r="P1414" s="205"/>
    </row>
    <row r="1415" s="180" customFormat="1" ht="26" customHeight="1" spans="1:16">
      <c r="A1415" s="37">
        <v>487</v>
      </c>
      <c r="B1415" s="204" t="s">
        <v>3823</v>
      </c>
      <c r="C1415" s="206"/>
      <c r="D1415" s="204" t="s">
        <v>4648</v>
      </c>
      <c r="E1415" s="204" t="s">
        <v>22</v>
      </c>
      <c r="F1415" s="204" t="s">
        <v>45</v>
      </c>
      <c r="G1415" s="204">
        <v>10</v>
      </c>
      <c r="H1415" s="204">
        <v>25</v>
      </c>
      <c r="I1415" s="204">
        <f t="shared" si="22"/>
        <v>250</v>
      </c>
      <c r="J1415" s="204" t="s">
        <v>4411</v>
      </c>
      <c r="K1415" s="204">
        <v>106</v>
      </c>
      <c r="L1415" s="204"/>
      <c r="M1415" s="37" t="s">
        <v>213</v>
      </c>
      <c r="N1415" s="37"/>
      <c r="O1415" s="205"/>
      <c r="P1415" s="205"/>
    </row>
    <row r="1416" s="180" customFormat="1" ht="26" customHeight="1" spans="1:16">
      <c r="A1416" s="37">
        <v>488</v>
      </c>
      <c r="B1416" s="204" t="s">
        <v>3826</v>
      </c>
      <c r="C1416" s="204"/>
      <c r="D1416" s="204" t="s">
        <v>3827</v>
      </c>
      <c r="E1416" s="204" t="s">
        <v>22</v>
      </c>
      <c r="F1416" s="204" t="s">
        <v>23</v>
      </c>
      <c r="G1416" s="204">
        <v>20</v>
      </c>
      <c r="H1416" s="204">
        <v>5</v>
      </c>
      <c r="I1416" s="204">
        <f t="shared" si="22"/>
        <v>100</v>
      </c>
      <c r="J1416" s="204" t="s">
        <v>4411</v>
      </c>
      <c r="K1416" s="204">
        <v>106</v>
      </c>
      <c r="L1416" s="204"/>
      <c r="M1416" s="37" t="s">
        <v>213</v>
      </c>
      <c r="N1416" s="37"/>
      <c r="O1416" s="205"/>
      <c r="P1416" s="205"/>
    </row>
    <row r="1417" s="180" customFormat="1" ht="26" customHeight="1" spans="1:16">
      <c r="A1417" s="37">
        <v>489</v>
      </c>
      <c r="B1417" s="204" t="s">
        <v>3826</v>
      </c>
      <c r="C1417" s="204"/>
      <c r="D1417" s="204" t="s">
        <v>3827</v>
      </c>
      <c r="E1417" s="204" t="s">
        <v>22</v>
      </c>
      <c r="F1417" s="204" t="s">
        <v>23</v>
      </c>
      <c r="G1417" s="204">
        <v>20</v>
      </c>
      <c r="H1417" s="204">
        <v>5</v>
      </c>
      <c r="I1417" s="204">
        <f t="shared" si="22"/>
        <v>100</v>
      </c>
      <c r="J1417" s="204" t="s">
        <v>4411</v>
      </c>
      <c r="K1417" s="204">
        <v>106</v>
      </c>
      <c r="L1417" s="204"/>
      <c r="M1417" s="37" t="s">
        <v>213</v>
      </c>
      <c r="N1417" s="37"/>
      <c r="O1417" s="205"/>
      <c r="P1417" s="205"/>
    </row>
    <row r="1418" s="180" customFormat="1" ht="26" customHeight="1" spans="1:16">
      <c r="A1418" s="37">
        <v>490</v>
      </c>
      <c r="B1418" s="204" t="s">
        <v>3753</v>
      </c>
      <c r="C1418" s="204"/>
      <c r="D1418" s="204" t="s">
        <v>3828</v>
      </c>
      <c r="E1418" s="204" t="s">
        <v>22</v>
      </c>
      <c r="F1418" s="204" t="s">
        <v>45</v>
      </c>
      <c r="G1418" s="204">
        <v>2</v>
      </c>
      <c r="H1418" s="204">
        <v>15</v>
      </c>
      <c r="I1418" s="204">
        <f t="shared" si="22"/>
        <v>30</v>
      </c>
      <c r="J1418" s="204" t="s">
        <v>4411</v>
      </c>
      <c r="K1418" s="204">
        <v>106</v>
      </c>
      <c r="L1418" s="204"/>
      <c r="M1418" s="37" t="s">
        <v>213</v>
      </c>
      <c r="N1418" s="37"/>
      <c r="O1418" s="205"/>
      <c r="P1418" s="205"/>
    </row>
    <row r="1419" s="180" customFormat="1" ht="26" customHeight="1" spans="1:16">
      <c r="A1419" s="37">
        <v>491</v>
      </c>
      <c r="B1419" s="204" t="s">
        <v>4649</v>
      </c>
      <c r="C1419" s="204"/>
      <c r="D1419" s="204" t="s">
        <v>4650</v>
      </c>
      <c r="E1419" s="204" t="s">
        <v>22</v>
      </c>
      <c r="F1419" s="204" t="s">
        <v>23</v>
      </c>
      <c r="G1419" s="204">
        <v>5</v>
      </c>
      <c r="H1419" s="204">
        <v>23</v>
      </c>
      <c r="I1419" s="204">
        <f t="shared" si="22"/>
        <v>115</v>
      </c>
      <c r="J1419" s="204" t="s">
        <v>4411</v>
      </c>
      <c r="K1419" s="204">
        <v>106</v>
      </c>
      <c r="L1419" s="204"/>
      <c r="M1419" s="37" t="s">
        <v>213</v>
      </c>
      <c r="N1419" s="37"/>
      <c r="O1419" s="205"/>
      <c r="P1419" s="205"/>
    </row>
    <row r="1420" s="180" customFormat="1" ht="26" customHeight="1" spans="1:16">
      <c r="A1420" s="37">
        <v>492</v>
      </c>
      <c r="B1420" s="204" t="s">
        <v>4651</v>
      </c>
      <c r="C1420" s="204"/>
      <c r="D1420" s="204" t="s">
        <v>3827</v>
      </c>
      <c r="E1420" s="204" t="s">
        <v>22</v>
      </c>
      <c r="F1420" s="204" t="s">
        <v>3921</v>
      </c>
      <c r="G1420" s="204">
        <v>15</v>
      </c>
      <c r="H1420" s="204">
        <v>5</v>
      </c>
      <c r="I1420" s="204">
        <f t="shared" si="22"/>
        <v>75</v>
      </c>
      <c r="J1420" s="204" t="s">
        <v>3486</v>
      </c>
      <c r="K1420" s="204">
        <v>52</v>
      </c>
      <c r="L1420" s="204"/>
      <c r="M1420" s="37" t="s">
        <v>213</v>
      </c>
      <c r="N1420" s="37"/>
      <c r="O1420" s="205"/>
      <c r="P1420" s="205"/>
    </row>
    <row r="1421" s="180" customFormat="1" ht="26" customHeight="1" spans="1:16">
      <c r="A1421" s="37">
        <v>493</v>
      </c>
      <c r="B1421" s="204" t="s">
        <v>4652</v>
      </c>
      <c r="C1421" s="204"/>
      <c r="D1421" s="204" t="s">
        <v>4653</v>
      </c>
      <c r="E1421" s="204" t="s">
        <v>22</v>
      </c>
      <c r="F1421" s="204" t="s">
        <v>23</v>
      </c>
      <c r="G1421" s="204">
        <v>2</v>
      </c>
      <c r="H1421" s="204">
        <v>25</v>
      </c>
      <c r="I1421" s="204">
        <f t="shared" si="22"/>
        <v>50</v>
      </c>
      <c r="J1421" s="204" t="s">
        <v>3486</v>
      </c>
      <c r="K1421" s="204">
        <v>52</v>
      </c>
      <c r="L1421" s="204"/>
      <c r="M1421" s="37" t="s">
        <v>213</v>
      </c>
      <c r="N1421" s="37"/>
      <c r="O1421" s="205"/>
      <c r="P1421" s="205"/>
    </row>
    <row r="1422" s="180" customFormat="1" ht="26" customHeight="1" spans="1:16">
      <c r="A1422" s="37">
        <v>494</v>
      </c>
      <c r="B1422" s="204" t="s">
        <v>4654</v>
      </c>
      <c r="C1422" s="204"/>
      <c r="D1422" s="204" t="s">
        <v>3532</v>
      </c>
      <c r="E1422" s="204" t="s">
        <v>22</v>
      </c>
      <c r="F1422" s="204" t="s">
        <v>3921</v>
      </c>
      <c r="G1422" s="204">
        <v>5</v>
      </c>
      <c r="H1422" s="204">
        <v>46.2</v>
      </c>
      <c r="I1422" s="204">
        <f t="shared" si="22"/>
        <v>231</v>
      </c>
      <c r="J1422" s="204" t="s">
        <v>3486</v>
      </c>
      <c r="K1422" s="204">
        <v>52</v>
      </c>
      <c r="L1422" s="204"/>
      <c r="M1422" s="37" t="s">
        <v>213</v>
      </c>
      <c r="N1422" s="37"/>
      <c r="O1422" s="205"/>
      <c r="P1422" s="205"/>
    </row>
    <row r="1423" s="180" customFormat="1" ht="26" customHeight="1" spans="1:16">
      <c r="A1423" s="37">
        <v>495</v>
      </c>
      <c r="B1423" s="204" t="s">
        <v>4655</v>
      </c>
      <c r="C1423" s="204"/>
      <c r="D1423" s="204" t="s">
        <v>4656</v>
      </c>
      <c r="E1423" s="204" t="s">
        <v>22</v>
      </c>
      <c r="F1423" s="204" t="s">
        <v>23</v>
      </c>
      <c r="G1423" s="204">
        <v>4</v>
      </c>
      <c r="H1423" s="204">
        <v>12</v>
      </c>
      <c r="I1423" s="204">
        <f t="shared" si="22"/>
        <v>48</v>
      </c>
      <c r="J1423" s="204" t="s">
        <v>3486</v>
      </c>
      <c r="K1423" s="204">
        <v>52</v>
      </c>
      <c r="L1423" s="204"/>
      <c r="M1423" s="37" t="s">
        <v>213</v>
      </c>
      <c r="N1423" s="37"/>
      <c r="O1423" s="205"/>
      <c r="P1423" s="205"/>
    </row>
    <row r="1424" s="180" customFormat="1" ht="26" customHeight="1" spans="1:16">
      <c r="A1424" s="37">
        <v>496</v>
      </c>
      <c r="B1424" s="204" t="s">
        <v>4649</v>
      </c>
      <c r="C1424" s="204"/>
      <c r="D1424" s="204" t="s">
        <v>4657</v>
      </c>
      <c r="E1424" s="204" t="s">
        <v>22</v>
      </c>
      <c r="F1424" s="204" t="s">
        <v>23</v>
      </c>
      <c r="G1424" s="204">
        <v>2</v>
      </c>
      <c r="H1424" s="204">
        <v>60</v>
      </c>
      <c r="I1424" s="204">
        <f t="shared" si="22"/>
        <v>120</v>
      </c>
      <c r="J1424" s="204" t="s">
        <v>3486</v>
      </c>
      <c r="K1424" s="204">
        <v>52</v>
      </c>
      <c r="L1424" s="204"/>
      <c r="M1424" s="37" t="s">
        <v>213</v>
      </c>
      <c r="N1424" s="37"/>
      <c r="O1424" s="205"/>
      <c r="P1424" s="205"/>
    </row>
    <row r="1425" s="180" customFormat="1" ht="26" customHeight="1" spans="1:16">
      <c r="A1425" s="37">
        <v>497</v>
      </c>
      <c r="B1425" s="204" t="s">
        <v>4649</v>
      </c>
      <c r="C1425" s="204"/>
      <c r="D1425" s="204" t="s">
        <v>4658</v>
      </c>
      <c r="E1425" s="204" t="s">
        <v>22</v>
      </c>
      <c r="F1425" s="204" t="s">
        <v>23</v>
      </c>
      <c r="G1425" s="204">
        <v>1</v>
      </c>
      <c r="H1425" s="204">
        <v>42</v>
      </c>
      <c r="I1425" s="204">
        <f t="shared" si="22"/>
        <v>42</v>
      </c>
      <c r="J1425" s="204" t="s">
        <v>3486</v>
      </c>
      <c r="K1425" s="204">
        <v>52</v>
      </c>
      <c r="L1425" s="204"/>
      <c r="M1425" s="37" t="s">
        <v>213</v>
      </c>
      <c r="N1425" s="37"/>
      <c r="O1425" s="205"/>
      <c r="P1425" s="205"/>
    </row>
    <row r="1426" s="180" customFormat="1" ht="26" customHeight="1" spans="1:16">
      <c r="A1426" s="37">
        <v>498</v>
      </c>
      <c r="B1426" s="204" t="s">
        <v>4649</v>
      </c>
      <c r="C1426" s="204"/>
      <c r="D1426" s="204" t="s">
        <v>4650</v>
      </c>
      <c r="E1426" s="204" t="s">
        <v>22</v>
      </c>
      <c r="F1426" s="204" t="s">
        <v>23</v>
      </c>
      <c r="G1426" s="204">
        <v>4</v>
      </c>
      <c r="H1426" s="204">
        <v>23</v>
      </c>
      <c r="I1426" s="204">
        <f t="shared" si="22"/>
        <v>92</v>
      </c>
      <c r="J1426" s="204" t="s">
        <v>3486</v>
      </c>
      <c r="K1426" s="204">
        <v>52</v>
      </c>
      <c r="L1426" s="204"/>
      <c r="M1426" s="37" t="s">
        <v>213</v>
      </c>
      <c r="N1426" s="37"/>
      <c r="O1426" s="205"/>
      <c r="P1426" s="205"/>
    </row>
    <row r="1427" s="180" customFormat="1" ht="26" customHeight="1" spans="1:16">
      <c r="A1427" s="37">
        <v>499</v>
      </c>
      <c r="B1427" s="204" t="s">
        <v>4659</v>
      </c>
      <c r="C1427" s="204"/>
      <c r="D1427" s="204" t="s">
        <v>4660</v>
      </c>
      <c r="E1427" s="204" t="s">
        <v>22</v>
      </c>
      <c r="F1427" s="204" t="s">
        <v>4661</v>
      </c>
      <c r="G1427" s="204">
        <v>3</v>
      </c>
      <c r="H1427" s="204">
        <v>20</v>
      </c>
      <c r="I1427" s="204">
        <f t="shared" si="22"/>
        <v>60</v>
      </c>
      <c r="J1427" s="204" t="s">
        <v>3486</v>
      </c>
      <c r="K1427" s="204">
        <v>52</v>
      </c>
      <c r="L1427" s="204"/>
      <c r="M1427" s="37" t="s">
        <v>213</v>
      </c>
      <c r="N1427" s="37"/>
      <c r="O1427" s="205"/>
      <c r="P1427" s="205"/>
    </row>
    <row r="1428" s="180" customFormat="1" ht="26" customHeight="1" spans="1:16">
      <c r="A1428" s="37">
        <v>500</v>
      </c>
      <c r="B1428" s="204" t="s">
        <v>4662</v>
      </c>
      <c r="C1428" s="204"/>
      <c r="D1428" s="204" t="s">
        <v>4663</v>
      </c>
      <c r="E1428" s="204" t="s">
        <v>22</v>
      </c>
      <c r="F1428" s="204" t="s">
        <v>4661</v>
      </c>
      <c r="G1428" s="204">
        <v>2</v>
      </c>
      <c r="H1428" s="204">
        <v>45</v>
      </c>
      <c r="I1428" s="204">
        <f t="shared" si="22"/>
        <v>90</v>
      </c>
      <c r="J1428" s="204" t="s">
        <v>3486</v>
      </c>
      <c r="K1428" s="204">
        <v>52</v>
      </c>
      <c r="L1428" s="204"/>
      <c r="M1428" s="37" t="s">
        <v>213</v>
      </c>
      <c r="N1428" s="37"/>
      <c r="O1428" s="205"/>
      <c r="P1428" s="205"/>
    </row>
    <row r="1429" s="180" customFormat="1" ht="26" customHeight="1" spans="1:16">
      <c r="A1429" s="37">
        <v>501</v>
      </c>
      <c r="B1429" s="204" t="s">
        <v>4662</v>
      </c>
      <c r="C1429" s="204"/>
      <c r="D1429" s="204" t="s">
        <v>3711</v>
      </c>
      <c r="E1429" s="204" t="s">
        <v>22</v>
      </c>
      <c r="F1429" s="204" t="s">
        <v>4661</v>
      </c>
      <c r="G1429" s="204">
        <v>2</v>
      </c>
      <c r="H1429" s="204">
        <v>45</v>
      </c>
      <c r="I1429" s="204">
        <f t="shared" si="22"/>
        <v>90</v>
      </c>
      <c r="J1429" s="204" t="s">
        <v>3486</v>
      </c>
      <c r="K1429" s="204">
        <v>52</v>
      </c>
      <c r="L1429" s="204"/>
      <c r="M1429" s="37" t="s">
        <v>213</v>
      </c>
      <c r="N1429" s="37"/>
      <c r="O1429" s="205"/>
      <c r="P1429" s="205"/>
    </row>
    <row r="1430" s="180" customFormat="1" ht="26" customHeight="1" spans="1:16">
      <c r="A1430" s="37">
        <v>502</v>
      </c>
      <c r="B1430" s="204" t="s">
        <v>1558</v>
      </c>
      <c r="C1430" s="206"/>
      <c r="D1430" s="204" t="s">
        <v>122</v>
      </c>
      <c r="E1430" s="204" t="s">
        <v>22</v>
      </c>
      <c r="F1430" s="204" t="s">
        <v>45</v>
      </c>
      <c r="G1430" s="204">
        <v>1</v>
      </c>
      <c r="H1430" s="204">
        <v>40</v>
      </c>
      <c r="I1430" s="204">
        <f t="shared" si="22"/>
        <v>40</v>
      </c>
      <c r="J1430" s="204" t="s">
        <v>4455</v>
      </c>
      <c r="K1430" s="204">
        <v>115</v>
      </c>
      <c r="L1430" s="204"/>
      <c r="M1430" s="37" t="s">
        <v>213</v>
      </c>
      <c r="N1430" s="37"/>
      <c r="O1430" s="205"/>
      <c r="P1430" s="205"/>
    </row>
    <row r="1431" s="180" customFormat="1" ht="26" customHeight="1" spans="1:16">
      <c r="A1431" s="37">
        <v>503</v>
      </c>
      <c r="B1431" s="204" t="s">
        <v>3830</v>
      </c>
      <c r="C1431" s="206"/>
      <c r="D1431" s="204" t="s">
        <v>4664</v>
      </c>
      <c r="E1431" s="204" t="s">
        <v>22</v>
      </c>
      <c r="F1431" s="204" t="s">
        <v>45</v>
      </c>
      <c r="G1431" s="204">
        <v>1</v>
      </c>
      <c r="H1431" s="204">
        <v>42</v>
      </c>
      <c r="I1431" s="204">
        <f t="shared" si="22"/>
        <v>42</v>
      </c>
      <c r="J1431" s="204" t="s">
        <v>4455</v>
      </c>
      <c r="K1431" s="204">
        <v>115</v>
      </c>
      <c r="L1431" s="204"/>
      <c r="M1431" s="37" t="s">
        <v>213</v>
      </c>
      <c r="N1431" s="37"/>
      <c r="O1431" s="205"/>
      <c r="P1431" s="205"/>
    </row>
    <row r="1432" s="180" customFormat="1" ht="26" customHeight="1" spans="1:16">
      <c r="A1432" s="37">
        <v>504</v>
      </c>
      <c r="B1432" s="204" t="s">
        <v>3830</v>
      </c>
      <c r="C1432" s="206"/>
      <c r="D1432" s="204" t="s">
        <v>4665</v>
      </c>
      <c r="E1432" s="204" t="s">
        <v>22</v>
      </c>
      <c r="F1432" s="204" t="s">
        <v>45</v>
      </c>
      <c r="G1432" s="204">
        <v>2</v>
      </c>
      <c r="H1432" s="204">
        <v>42</v>
      </c>
      <c r="I1432" s="204">
        <f t="shared" si="22"/>
        <v>84</v>
      </c>
      <c r="J1432" s="204" t="s">
        <v>4455</v>
      </c>
      <c r="K1432" s="204">
        <v>115</v>
      </c>
      <c r="L1432" s="204"/>
      <c r="M1432" s="37" t="s">
        <v>213</v>
      </c>
      <c r="N1432" s="37"/>
      <c r="O1432" s="205"/>
      <c r="P1432" s="205"/>
    </row>
    <row r="1433" s="180" customFormat="1" ht="26" customHeight="1" spans="1:16">
      <c r="A1433" s="37">
        <v>505</v>
      </c>
      <c r="B1433" s="204" t="s">
        <v>3902</v>
      </c>
      <c r="C1433" s="204"/>
      <c r="D1433" s="204" t="s">
        <v>4666</v>
      </c>
      <c r="E1433" s="204" t="s">
        <v>22</v>
      </c>
      <c r="F1433" s="204" t="s">
        <v>118</v>
      </c>
      <c r="G1433" s="204">
        <v>2</v>
      </c>
      <c r="H1433" s="204">
        <v>235</v>
      </c>
      <c r="I1433" s="204">
        <f t="shared" si="22"/>
        <v>470</v>
      </c>
      <c r="J1433" s="204" t="s">
        <v>4455</v>
      </c>
      <c r="K1433" s="204">
        <v>115</v>
      </c>
      <c r="L1433" s="204"/>
      <c r="M1433" s="37" t="s">
        <v>213</v>
      </c>
      <c r="N1433" s="37"/>
      <c r="O1433" s="205"/>
      <c r="P1433" s="205"/>
    </row>
    <row r="1434" s="180" customFormat="1" ht="26" customHeight="1" spans="1:16">
      <c r="A1434" s="37">
        <v>506</v>
      </c>
      <c r="B1434" s="204" t="s">
        <v>1662</v>
      </c>
      <c r="C1434" s="204"/>
      <c r="D1434" s="204" t="s">
        <v>3833</v>
      </c>
      <c r="E1434" s="204" t="s">
        <v>22</v>
      </c>
      <c r="F1434" s="204" t="s">
        <v>674</v>
      </c>
      <c r="G1434" s="204">
        <v>2</v>
      </c>
      <c r="H1434" s="204">
        <v>35</v>
      </c>
      <c r="I1434" s="204">
        <f t="shared" si="22"/>
        <v>70</v>
      </c>
      <c r="J1434" s="204" t="s">
        <v>4252</v>
      </c>
      <c r="K1434" s="204">
        <v>180</v>
      </c>
      <c r="L1434" s="204"/>
      <c r="M1434" s="37" t="s">
        <v>213</v>
      </c>
      <c r="N1434" s="37"/>
      <c r="O1434" s="205"/>
      <c r="P1434" s="205"/>
    </row>
    <row r="1435" s="180" customFormat="1" ht="26" customHeight="1" spans="1:16">
      <c r="A1435" s="37">
        <v>507</v>
      </c>
      <c r="B1435" s="204" t="s">
        <v>228</v>
      </c>
      <c r="C1435" s="204"/>
      <c r="D1435" s="204" t="s">
        <v>3834</v>
      </c>
      <c r="E1435" s="204" t="s">
        <v>22</v>
      </c>
      <c r="F1435" s="204" t="s">
        <v>23</v>
      </c>
      <c r="G1435" s="204">
        <v>5</v>
      </c>
      <c r="H1435" s="204">
        <v>10</v>
      </c>
      <c r="I1435" s="204">
        <f t="shared" si="22"/>
        <v>50</v>
      </c>
      <c r="J1435" s="204" t="s">
        <v>4252</v>
      </c>
      <c r="K1435" s="204">
        <v>180</v>
      </c>
      <c r="L1435" s="204"/>
      <c r="M1435" s="37" t="s">
        <v>213</v>
      </c>
      <c r="N1435" s="37"/>
      <c r="O1435" s="205"/>
      <c r="P1435" s="205"/>
    </row>
    <row r="1436" s="180" customFormat="1" ht="26" customHeight="1" spans="1:16">
      <c r="A1436" s="37">
        <v>508</v>
      </c>
      <c r="B1436" s="204" t="s">
        <v>2272</v>
      </c>
      <c r="C1436" s="204"/>
      <c r="D1436" s="204" t="s">
        <v>2960</v>
      </c>
      <c r="E1436" s="204" t="s">
        <v>22</v>
      </c>
      <c r="F1436" s="204" t="s">
        <v>674</v>
      </c>
      <c r="G1436" s="204">
        <v>2</v>
      </c>
      <c r="H1436" s="204">
        <v>15.5</v>
      </c>
      <c r="I1436" s="204">
        <f t="shared" si="22"/>
        <v>31</v>
      </c>
      <c r="J1436" s="204" t="s">
        <v>4252</v>
      </c>
      <c r="K1436" s="204">
        <v>180</v>
      </c>
      <c r="L1436" s="204"/>
      <c r="M1436" s="37" t="s">
        <v>213</v>
      </c>
      <c r="N1436" s="37"/>
      <c r="O1436" s="205"/>
      <c r="P1436" s="205"/>
    </row>
    <row r="1437" s="180" customFormat="1" ht="26" customHeight="1" spans="1:16">
      <c r="A1437" s="37">
        <v>509</v>
      </c>
      <c r="B1437" s="204" t="s">
        <v>2269</v>
      </c>
      <c r="C1437" s="204"/>
      <c r="D1437" s="204" t="s">
        <v>3835</v>
      </c>
      <c r="E1437" s="204" t="s">
        <v>22</v>
      </c>
      <c r="F1437" s="204" t="s">
        <v>27</v>
      </c>
      <c r="G1437" s="204">
        <v>2</v>
      </c>
      <c r="H1437" s="204">
        <v>15</v>
      </c>
      <c r="I1437" s="204">
        <f t="shared" si="22"/>
        <v>30</v>
      </c>
      <c r="J1437" s="204" t="s">
        <v>4252</v>
      </c>
      <c r="K1437" s="204">
        <v>180</v>
      </c>
      <c r="L1437" s="204"/>
      <c r="M1437" s="37" t="s">
        <v>213</v>
      </c>
      <c r="N1437" s="37"/>
      <c r="O1437" s="205"/>
      <c r="P1437" s="205"/>
    </row>
    <row r="1438" s="180" customFormat="1" ht="26" customHeight="1" spans="1:16">
      <c r="A1438" s="37">
        <v>510</v>
      </c>
      <c r="B1438" s="204" t="s">
        <v>3836</v>
      </c>
      <c r="C1438" s="204"/>
      <c r="D1438" s="204" t="s">
        <v>3837</v>
      </c>
      <c r="E1438" s="204" t="s">
        <v>22</v>
      </c>
      <c r="F1438" s="204" t="s">
        <v>45</v>
      </c>
      <c r="G1438" s="204">
        <v>20</v>
      </c>
      <c r="H1438" s="204">
        <v>4</v>
      </c>
      <c r="I1438" s="204">
        <f t="shared" si="22"/>
        <v>80</v>
      </c>
      <c r="J1438" s="204" t="s">
        <v>4252</v>
      </c>
      <c r="K1438" s="204">
        <v>180</v>
      </c>
      <c r="L1438" s="204"/>
      <c r="M1438" s="37" t="s">
        <v>213</v>
      </c>
      <c r="N1438" s="37"/>
      <c r="O1438" s="205"/>
      <c r="P1438" s="205"/>
    </row>
    <row r="1439" s="180" customFormat="1" ht="26" customHeight="1" spans="1:16">
      <c r="A1439" s="37">
        <v>511</v>
      </c>
      <c r="B1439" s="204" t="s">
        <v>91</v>
      </c>
      <c r="C1439" s="204"/>
      <c r="D1439" s="204" t="s">
        <v>3616</v>
      </c>
      <c r="E1439" s="204" t="s">
        <v>22</v>
      </c>
      <c r="F1439" s="204" t="s">
        <v>93</v>
      </c>
      <c r="G1439" s="204">
        <v>10</v>
      </c>
      <c r="H1439" s="204">
        <v>5</v>
      </c>
      <c r="I1439" s="204">
        <f t="shared" si="22"/>
        <v>50</v>
      </c>
      <c r="J1439" s="204" t="s">
        <v>4252</v>
      </c>
      <c r="K1439" s="204">
        <v>180</v>
      </c>
      <c r="L1439" s="204"/>
      <c r="M1439" s="37" t="s">
        <v>213</v>
      </c>
      <c r="N1439" s="37"/>
      <c r="O1439" s="205"/>
      <c r="P1439" s="205"/>
    </row>
    <row r="1440" s="180" customFormat="1" ht="26" customHeight="1" spans="1:16">
      <c r="A1440" s="37">
        <v>512</v>
      </c>
      <c r="B1440" s="204" t="s">
        <v>4667</v>
      </c>
      <c r="C1440" s="204"/>
      <c r="D1440" s="204" t="s">
        <v>3839</v>
      </c>
      <c r="E1440" s="204" t="s">
        <v>22</v>
      </c>
      <c r="F1440" s="204" t="s">
        <v>32</v>
      </c>
      <c r="G1440" s="204">
        <v>5</v>
      </c>
      <c r="H1440" s="204">
        <v>45</v>
      </c>
      <c r="I1440" s="204">
        <f t="shared" si="22"/>
        <v>225</v>
      </c>
      <c r="J1440" s="204" t="s">
        <v>3152</v>
      </c>
      <c r="K1440" s="204">
        <v>200</v>
      </c>
      <c r="L1440" s="204"/>
      <c r="M1440" s="37" t="s">
        <v>213</v>
      </c>
      <c r="N1440" s="37"/>
      <c r="O1440" s="205"/>
      <c r="P1440" s="205"/>
    </row>
    <row r="1441" s="180" customFormat="1" ht="26" customHeight="1" spans="1:16">
      <c r="A1441" s="37">
        <v>513</v>
      </c>
      <c r="B1441" s="204" t="s">
        <v>4668</v>
      </c>
      <c r="C1441" s="204"/>
      <c r="D1441" s="204" t="s">
        <v>4669</v>
      </c>
      <c r="E1441" s="204" t="s">
        <v>22</v>
      </c>
      <c r="F1441" s="204" t="s">
        <v>45</v>
      </c>
      <c r="G1441" s="204">
        <v>1</v>
      </c>
      <c r="H1441" s="204">
        <v>30</v>
      </c>
      <c r="I1441" s="204">
        <f t="shared" ref="I1441:I1504" si="23">G1441*H1441</f>
        <v>30</v>
      </c>
      <c r="J1441" s="204" t="s">
        <v>4252</v>
      </c>
      <c r="K1441" s="204">
        <v>180</v>
      </c>
      <c r="L1441" s="204"/>
      <c r="M1441" s="37" t="s">
        <v>213</v>
      </c>
      <c r="N1441" s="37"/>
      <c r="O1441" s="205"/>
      <c r="P1441" s="205"/>
    </row>
    <row r="1442" s="180" customFormat="1" ht="26" customHeight="1" spans="1:16">
      <c r="A1442" s="37">
        <v>514</v>
      </c>
      <c r="B1442" s="204" t="s">
        <v>4670</v>
      </c>
      <c r="C1442" s="204"/>
      <c r="D1442" s="204" t="s">
        <v>4669</v>
      </c>
      <c r="E1442" s="204" t="s">
        <v>22</v>
      </c>
      <c r="F1442" s="204" t="s">
        <v>45</v>
      </c>
      <c r="G1442" s="204">
        <v>1</v>
      </c>
      <c r="H1442" s="204">
        <v>30</v>
      </c>
      <c r="I1442" s="204">
        <f t="shared" si="23"/>
        <v>30</v>
      </c>
      <c r="J1442" s="204" t="s">
        <v>4252</v>
      </c>
      <c r="K1442" s="204">
        <v>180</v>
      </c>
      <c r="L1442" s="204"/>
      <c r="M1442" s="37" t="s">
        <v>213</v>
      </c>
      <c r="N1442" s="37"/>
      <c r="O1442" s="205"/>
      <c r="P1442" s="205"/>
    </row>
    <row r="1443" s="180" customFormat="1" ht="26" customHeight="1" spans="1:16">
      <c r="A1443" s="37">
        <v>515</v>
      </c>
      <c r="B1443" s="204" t="s">
        <v>4671</v>
      </c>
      <c r="C1443" s="204"/>
      <c r="D1443" s="204" t="s">
        <v>4672</v>
      </c>
      <c r="E1443" s="204" t="s">
        <v>22</v>
      </c>
      <c r="F1443" s="204" t="s">
        <v>93</v>
      </c>
      <c r="G1443" s="204">
        <v>10</v>
      </c>
      <c r="H1443" s="204">
        <v>2.5</v>
      </c>
      <c r="I1443" s="204">
        <f t="shared" si="23"/>
        <v>25</v>
      </c>
      <c r="J1443" s="204" t="s">
        <v>3254</v>
      </c>
      <c r="K1443" s="204">
        <v>172</v>
      </c>
      <c r="L1443" s="204"/>
      <c r="M1443" s="37" t="s">
        <v>213</v>
      </c>
      <c r="N1443" s="37"/>
      <c r="O1443" s="205"/>
      <c r="P1443" s="205"/>
    </row>
    <row r="1444" s="180" customFormat="1" ht="26" customHeight="1" spans="1:16">
      <c r="A1444" s="37">
        <v>516</v>
      </c>
      <c r="B1444" s="204" t="s">
        <v>2792</v>
      </c>
      <c r="C1444" s="204"/>
      <c r="D1444" s="204" t="s">
        <v>4673</v>
      </c>
      <c r="E1444" s="204" t="s">
        <v>22</v>
      </c>
      <c r="F1444" s="204" t="s">
        <v>32</v>
      </c>
      <c r="G1444" s="204">
        <v>4</v>
      </c>
      <c r="H1444" s="204">
        <v>125</v>
      </c>
      <c r="I1444" s="204">
        <f t="shared" si="23"/>
        <v>500</v>
      </c>
      <c r="J1444" s="204" t="s">
        <v>3314</v>
      </c>
      <c r="K1444" s="204">
        <v>130</v>
      </c>
      <c r="L1444" s="204"/>
      <c r="M1444" s="37" t="s">
        <v>213</v>
      </c>
      <c r="N1444" s="37"/>
      <c r="O1444" s="205"/>
      <c r="P1444" s="205"/>
    </row>
    <row r="1445" s="180" customFormat="1" ht="26" customHeight="1" spans="1:16">
      <c r="A1445" s="37">
        <v>517</v>
      </c>
      <c r="B1445" s="204" t="s">
        <v>4674</v>
      </c>
      <c r="C1445" s="204"/>
      <c r="D1445" s="204" t="s">
        <v>4675</v>
      </c>
      <c r="E1445" s="204" t="s">
        <v>22</v>
      </c>
      <c r="F1445" s="204" t="s">
        <v>137</v>
      </c>
      <c r="G1445" s="204">
        <v>4</v>
      </c>
      <c r="H1445" s="204">
        <v>102</v>
      </c>
      <c r="I1445" s="204">
        <f t="shared" si="23"/>
        <v>408</v>
      </c>
      <c r="J1445" s="204" t="s">
        <v>3314</v>
      </c>
      <c r="K1445" s="204">
        <v>130</v>
      </c>
      <c r="L1445" s="204"/>
      <c r="M1445" s="37" t="s">
        <v>213</v>
      </c>
      <c r="N1445" s="37"/>
      <c r="O1445" s="205"/>
      <c r="P1445" s="205"/>
    </row>
    <row r="1446" s="180" customFormat="1" ht="26" customHeight="1" spans="1:16">
      <c r="A1446" s="37">
        <v>518</v>
      </c>
      <c r="B1446" s="204" t="s">
        <v>4676</v>
      </c>
      <c r="C1446" s="204"/>
      <c r="D1446" s="204" t="s">
        <v>4677</v>
      </c>
      <c r="E1446" s="204" t="s">
        <v>22</v>
      </c>
      <c r="F1446" s="204" t="s">
        <v>137</v>
      </c>
      <c r="G1446" s="204">
        <v>3</v>
      </c>
      <c r="H1446" s="204">
        <v>120</v>
      </c>
      <c r="I1446" s="204">
        <f t="shared" si="23"/>
        <v>360</v>
      </c>
      <c r="J1446" s="204" t="s">
        <v>3314</v>
      </c>
      <c r="K1446" s="204">
        <v>130</v>
      </c>
      <c r="L1446" s="204"/>
      <c r="M1446" s="37" t="s">
        <v>213</v>
      </c>
      <c r="N1446" s="37"/>
      <c r="O1446" s="205"/>
      <c r="P1446" s="205"/>
    </row>
    <row r="1447" s="180" customFormat="1" ht="26" customHeight="1" spans="1:16">
      <c r="A1447" s="37">
        <v>519</v>
      </c>
      <c r="B1447" s="204" t="s">
        <v>4678</v>
      </c>
      <c r="C1447" s="204"/>
      <c r="D1447" s="204" t="s">
        <v>4679</v>
      </c>
      <c r="E1447" s="204" t="s">
        <v>22</v>
      </c>
      <c r="F1447" s="204" t="s">
        <v>137</v>
      </c>
      <c r="G1447" s="204">
        <v>8</v>
      </c>
      <c r="H1447" s="204">
        <v>65</v>
      </c>
      <c r="I1447" s="204">
        <f t="shared" si="23"/>
        <v>520</v>
      </c>
      <c r="J1447" s="204" t="s">
        <v>3314</v>
      </c>
      <c r="K1447" s="204">
        <v>130</v>
      </c>
      <c r="L1447" s="204"/>
      <c r="M1447" s="37" t="s">
        <v>213</v>
      </c>
      <c r="N1447" s="37"/>
      <c r="O1447" s="205"/>
      <c r="P1447" s="205"/>
    </row>
    <row r="1448" s="180" customFormat="1" ht="26" customHeight="1" spans="1:16">
      <c r="A1448" s="37">
        <v>520</v>
      </c>
      <c r="B1448" s="204" t="s">
        <v>4680</v>
      </c>
      <c r="C1448" s="204"/>
      <c r="D1448" s="204" t="s">
        <v>4681</v>
      </c>
      <c r="E1448" s="204" t="s">
        <v>22</v>
      </c>
      <c r="F1448" s="204" t="s">
        <v>4682</v>
      </c>
      <c r="G1448" s="204">
        <v>3</v>
      </c>
      <c r="H1448" s="204">
        <v>21</v>
      </c>
      <c r="I1448" s="204">
        <f t="shared" si="23"/>
        <v>63</v>
      </c>
      <c r="J1448" s="204" t="s">
        <v>3314</v>
      </c>
      <c r="K1448" s="204">
        <v>130</v>
      </c>
      <c r="L1448" s="204"/>
      <c r="M1448" s="37" t="s">
        <v>213</v>
      </c>
      <c r="N1448" s="37"/>
      <c r="O1448" s="205"/>
      <c r="P1448" s="205"/>
    </row>
    <row r="1449" s="180" customFormat="1" ht="26" customHeight="1" spans="1:16">
      <c r="A1449" s="37">
        <v>521</v>
      </c>
      <c r="B1449" s="204" t="s">
        <v>4680</v>
      </c>
      <c r="C1449" s="204"/>
      <c r="D1449" s="204" t="s">
        <v>4683</v>
      </c>
      <c r="E1449" s="204" t="s">
        <v>22</v>
      </c>
      <c r="F1449" s="204" t="s">
        <v>4682</v>
      </c>
      <c r="G1449" s="204">
        <v>3</v>
      </c>
      <c r="H1449" s="204">
        <v>21</v>
      </c>
      <c r="I1449" s="204">
        <f t="shared" si="23"/>
        <v>63</v>
      </c>
      <c r="J1449" s="204" t="s">
        <v>3314</v>
      </c>
      <c r="K1449" s="204">
        <v>130</v>
      </c>
      <c r="L1449" s="204"/>
      <c r="M1449" s="37" t="s">
        <v>213</v>
      </c>
      <c r="N1449" s="37"/>
      <c r="O1449" s="205"/>
      <c r="P1449" s="205"/>
    </row>
    <row r="1450" s="180" customFormat="1" ht="26" customHeight="1" spans="1:16">
      <c r="A1450" s="37">
        <v>522</v>
      </c>
      <c r="B1450" s="204" t="s">
        <v>4680</v>
      </c>
      <c r="C1450" s="204"/>
      <c r="D1450" s="204" t="s">
        <v>4684</v>
      </c>
      <c r="E1450" s="204" t="s">
        <v>22</v>
      </c>
      <c r="F1450" s="204" t="s">
        <v>4682</v>
      </c>
      <c r="G1450" s="204">
        <v>3</v>
      </c>
      <c r="H1450" s="204">
        <v>21</v>
      </c>
      <c r="I1450" s="204">
        <f t="shared" si="23"/>
        <v>63</v>
      </c>
      <c r="J1450" s="204" t="s">
        <v>3314</v>
      </c>
      <c r="K1450" s="204">
        <v>130</v>
      </c>
      <c r="L1450" s="204"/>
      <c r="M1450" s="37" t="s">
        <v>213</v>
      </c>
      <c r="N1450" s="37"/>
      <c r="O1450" s="205"/>
      <c r="P1450" s="205"/>
    </row>
    <row r="1451" s="180" customFormat="1" ht="26" customHeight="1" spans="1:16">
      <c r="A1451" s="37">
        <v>523</v>
      </c>
      <c r="B1451" s="204" t="s">
        <v>4685</v>
      </c>
      <c r="C1451" s="204"/>
      <c r="D1451" s="204" t="s">
        <v>4686</v>
      </c>
      <c r="E1451" s="204" t="s">
        <v>22</v>
      </c>
      <c r="F1451" s="204" t="s">
        <v>137</v>
      </c>
      <c r="G1451" s="204">
        <v>3</v>
      </c>
      <c r="H1451" s="204">
        <v>11</v>
      </c>
      <c r="I1451" s="204">
        <f t="shared" si="23"/>
        <v>33</v>
      </c>
      <c r="J1451" s="204" t="s">
        <v>3314</v>
      </c>
      <c r="K1451" s="204">
        <v>130</v>
      </c>
      <c r="L1451" s="204"/>
      <c r="M1451" s="37" t="s">
        <v>213</v>
      </c>
      <c r="N1451" s="37"/>
      <c r="O1451" s="205"/>
      <c r="P1451" s="205"/>
    </row>
    <row r="1452" s="180" customFormat="1" ht="26" customHeight="1" spans="1:16">
      <c r="A1452" s="37">
        <v>524</v>
      </c>
      <c r="B1452" s="204" t="s">
        <v>4685</v>
      </c>
      <c r="C1452" s="204"/>
      <c r="D1452" s="204" t="s">
        <v>4687</v>
      </c>
      <c r="E1452" s="204" t="s">
        <v>22</v>
      </c>
      <c r="F1452" s="204" t="s">
        <v>137</v>
      </c>
      <c r="G1452" s="204">
        <v>3</v>
      </c>
      <c r="H1452" s="204">
        <v>11</v>
      </c>
      <c r="I1452" s="204">
        <f t="shared" si="23"/>
        <v>33</v>
      </c>
      <c r="J1452" s="204" t="s">
        <v>3314</v>
      </c>
      <c r="K1452" s="204">
        <v>130</v>
      </c>
      <c r="L1452" s="204"/>
      <c r="M1452" s="37" t="s">
        <v>213</v>
      </c>
      <c r="N1452" s="37"/>
      <c r="O1452" s="205"/>
      <c r="P1452" s="205"/>
    </row>
    <row r="1453" s="180" customFormat="1" ht="26" customHeight="1" spans="1:16">
      <c r="A1453" s="37">
        <v>525</v>
      </c>
      <c r="B1453" s="204" t="s">
        <v>4688</v>
      </c>
      <c r="C1453" s="204"/>
      <c r="D1453" s="204" t="s">
        <v>4689</v>
      </c>
      <c r="E1453" s="204" t="s">
        <v>22</v>
      </c>
      <c r="F1453" s="204" t="s">
        <v>137</v>
      </c>
      <c r="G1453" s="204">
        <v>2</v>
      </c>
      <c r="H1453" s="204">
        <v>10</v>
      </c>
      <c r="I1453" s="204">
        <f t="shared" si="23"/>
        <v>20</v>
      </c>
      <c r="J1453" s="204" t="s">
        <v>3314</v>
      </c>
      <c r="K1453" s="204">
        <v>130</v>
      </c>
      <c r="L1453" s="204"/>
      <c r="M1453" s="37" t="s">
        <v>213</v>
      </c>
      <c r="N1453" s="37"/>
      <c r="O1453" s="205"/>
      <c r="P1453" s="205"/>
    </row>
    <row r="1454" s="180" customFormat="1" ht="26" customHeight="1" spans="1:16">
      <c r="A1454" s="37">
        <v>526</v>
      </c>
      <c r="B1454" s="204" t="s">
        <v>4688</v>
      </c>
      <c r="C1454" s="204"/>
      <c r="D1454" s="204" t="s">
        <v>4690</v>
      </c>
      <c r="E1454" s="204" t="s">
        <v>22</v>
      </c>
      <c r="F1454" s="204" t="s">
        <v>137</v>
      </c>
      <c r="G1454" s="204">
        <v>2</v>
      </c>
      <c r="H1454" s="204">
        <v>10</v>
      </c>
      <c r="I1454" s="204">
        <f t="shared" si="23"/>
        <v>20</v>
      </c>
      <c r="J1454" s="204" t="s">
        <v>3314</v>
      </c>
      <c r="K1454" s="204">
        <v>130</v>
      </c>
      <c r="L1454" s="204"/>
      <c r="M1454" s="37" t="s">
        <v>213</v>
      </c>
      <c r="N1454" s="37"/>
      <c r="O1454" s="205"/>
      <c r="P1454" s="205"/>
    </row>
    <row r="1455" s="180" customFormat="1" ht="26" customHeight="1" spans="1:16">
      <c r="A1455" s="37">
        <v>527</v>
      </c>
      <c r="B1455" s="204" t="s">
        <v>4688</v>
      </c>
      <c r="C1455" s="204"/>
      <c r="D1455" s="204" t="s">
        <v>4691</v>
      </c>
      <c r="E1455" s="204" t="s">
        <v>22</v>
      </c>
      <c r="F1455" s="204" t="s">
        <v>137</v>
      </c>
      <c r="G1455" s="204">
        <v>2</v>
      </c>
      <c r="H1455" s="204">
        <v>10</v>
      </c>
      <c r="I1455" s="204">
        <f t="shared" si="23"/>
        <v>20</v>
      </c>
      <c r="J1455" s="204" t="s">
        <v>3314</v>
      </c>
      <c r="K1455" s="204">
        <v>130</v>
      </c>
      <c r="L1455" s="204"/>
      <c r="M1455" s="37" t="s">
        <v>213</v>
      </c>
      <c r="N1455" s="37"/>
      <c r="O1455" s="205"/>
      <c r="P1455" s="205"/>
    </row>
    <row r="1456" s="180" customFormat="1" ht="26" customHeight="1" spans="1:16">
      <c r="A1456" s="37">
        <v>528</v>
      </c>
      <c r="B1456" s="204" t="s">
        <v>3941</v>
      </c>
      <c r="C1456" s="204"/>
      <c r="D1456" s="204" t="s">
        <v>3616</v>
      </c>
      <c r="E1456" s="204" t="s">
        <v>22</v>
      </c>
      <c r="F1456" s="204" t="s">
        <v>93</v>
      </c>
      <c r="G1456" s="204">
        <v>10</v>
      </c>
      <c r="H1456" s="204">
        <v>5</v>
      </c>
      <c r="I1456" s="204">
        <f t="shared" si="23"/>
        <v>50</v>
      </c>
      <c r="J1456" s="204" t="s">
        <v>3314</v>
      </c>
      <c r="K1456" s="204">
        <v>130</v>
      </c>
      <c r="L1456" s="204"/>
      <c r="M1456" s="37" t="s">
        <v>213</v>
      </c>
      <c r="N1456" s="37"/>
      <c r="O1456" s="205"/>
      <c r="P1456" s="205"/>
    </row>
    <row r="1457" s="180" customFormat="1" ht="26" customHeight="1" spans="1:16">
      <c r="A1457" s="37">
        <v>529</v>
      </c>
      <c r="B1457" s="204" t="s">
        <v>3942</v>
      </c>
      <c r="C1457" s="204"/>
      <c r="D1457" s="204" t="s">
        <v>3943</v>
      </c>
      <c r="E1457" s="204" t="s">
        <v>22</v>
      </c>
      <c r="F1457" s="204" t="s">
        <v>23</v>
      </c>
      <c r="G1457" s="204">
        <v>2</v>
      </c>
      <c r="H1457" s="204">
        <v>38</v>
      </c>
      <c r="I1457" s="204">
        <f t="shared" si="23"/>
        <v>76</v>
      </c>
      <c r="J1457" s="204" t="s">
        <v>3314</v>
      </c>
      <c r="K1457" s="204">
        <v>130</v>
      </c>
      <c r="L1457" s="204"/>
      <c r="M1457" s="37" t="s">
        <v>213</v>
      </c>
      <c r="N1457" s="37"/>
      <c r="O1457" s="205"/>
      <c r="P1457" s="205"/>
    </row>
    <row r="1458" s="180" customFormat="1" ht="26" customHeight="1" spans="1:16">
      <c r="A1458" s="37">
        <v>530</v>
      </c>
      <c r="B1458" s="204" t="s">
        <v>3944</v>
      </c>
      <c r="C1458" s="204"/>
      <c r="D1458" s="204" t="s">
        <v>3945</v>
      </c>
      <c r="E1458" s="204" t="s">
        <v>22</v>
      </c>
      <c r="F1458" s="204" t="s">
        <v>23</v>
      </c>
      <c r="G1458" s="204">
        <v>1</v>
      </c>
      <c r="H1458" s="204">
        <v>20</v>
      </c>
      <c r="I1458" s="204">
        <f t="shared" si="23"/>
        <v>20</v>
      </c>
      <c r="J1458" s="204" t="s">
        <v>3314</v>
      </c>
      <c r="K1458" s="204">
        <v>130</v>
      </c>
      <c r="L1458" s="204"/>
      <c r="M1458" s="37" t="s">
        <v>213</v>
      </c>
      <c r="N1458" s="37"/>
      <c r="O1458" s="205"/>
      <c r="P1458" s="205"/>
    </row>
    <row r="1459" s="180" customFormat="1" ht="26" customHeight="1" spans="1:16">
      <c r="A1459" s="37">
        <v>531</v>
      </c>
      <c r="B1459" s="204" t="s">
        <v>4692</v>
      </c>
      <c r="C1459" s="204"/>
      <c r="D1459" s="204" t="s">
        <v>4693</v>
      </c>
      <c r="E1459" s="204" t="s">
        <v>22</v>
      </c>
      <c r="F1459" s="204" t="s">
        <v>32</v>
      </c>
      <c r="G1459" s="204">
        <v>4</v>
      </c>
      <c r="H1459" s="204">
        <v>42</v>
      </c>
      <c r="I1459" s="204">
        <f t="shared" si="23"/>
        <v>168</v>
      </c>
      <c r="J1459" s="204" t="s">
        <v>3314</v>
      </c>
      <c r="K1459" s="204">
        <v>130</v>
      </c>
      <c r="L1459" s="204"/>
      <c r="M1459" s="37" t="s">
        <v>213</v>
      </c>
      <c r="N1459" s="37"/>
      <c r="O1459" s="205"/>
      <c r="P1459" s="205"/>
    </row>
    <row r="1460" s="180" customFormat="1" ht="26" customHeight="1" spans="1:16">
      <c r="A1460" s="37">
        <v>532</v>
      </c>
      <c r="B1460" s="204" t="s">
        <v>4692</v>
      </c>
      <c r="C1460" s="204"/>
      <c r="D1460" s="204" t="s">
        <v>4694</v>
      </c>
      <c r="E1460" s="204" t="s">
        <v>22</v>
      </c>
      <c r="F1460" s="204" t="s">
        <v>32</v>
      </c>
      <c r="G1460" s="204">
        <v>4</v>
      </c>
      <c r="H1460" s="204">
        <v>28</v>
      </c>
      <c r="I1460" s="204">
        <f t="shared" si="23"/>
        <v>112</v>
      </c>
      <c r="J1460" s="204" t="s">
        <v>3314</v>
      </c>
      <c r="K1460" s="204">
        <v>130</v>
      </c>
      <c r="L1460" s="204"/>
      <c r="M1460" s="37" t="s">
        <v>213</v>
      </c>
      <c r="N1460" s="37"/>
      <c r="O1460" s="205"/>
      <c r="P1460" s="205"/>
    </row>
    <row r="1461" s="180" customFormat="1" ht="26" customHeight="1" spans="1:16">
      <c r="A1461" s="37">
        <v>533</v>
      </c>
      <c r="B1461" s="204" t="s">
        <v>4692</v>
      </c>
      <c r="C1461" s="204"/>
      <c r="D1461" s="204" t="s">
        <v>4695</v>
      </c>
      <c r="E1461" s="204" t="s">
        <v>22</v>
      </c>
      <c r="F1461" s="204" t="s">
        <v>32</v>
      </c>
      <c r="G1461" s="204">
        <v>4</v>
      </c>
      <c r="H1461" s="204">
        <v>60</v>
      </c>
      <c r="I1461" s="204">
        <f t="shared" si="23"/>
        <v>240</v>
      </c>
      <c r="J1461" s="204" t="s">
        <v>3314</v>
      </c>
      <c r="K1461" s="204">
        <v>130</v>
      </c>
      <c r="L1461" s="204"/>
      <c r="M1461" s="37" t="s">
        <v>213</v>
      </c>
      <c r="N1461" s="37"/>
      <c r="O1461" s="205"/>
      <c r="P1461" s="205"/>
    </row>
    <row r="1462" s="180" customFormat="1" ht="26" customHeight="1" spans="1:16">
      <c r="A1462" s="37">
        <v>534</v>
      </c>
      <c r="B1462" s="204" t="s">
        <v>4692</v>
      </c>
      <c r="C1462" s="204"/>
      <c r="D1462" s="204" t="s">
        <v>4696</v>
      </c>
      <c r="E1462" s="204" t="s">
        <v>22</v>
      </c>
      <c r="F1462" s="204" t="s">
        <v>32</v>
      </c>
      <c r="G1462" s="204">
        <v>4</v>
      </c>
      <c r="H1462" s="204">
        <v>12</v>
      </c>
      <c r="I1462" s="204">
        <f t="shared" si="23"/>
        <v>48</v>
      </c>
      <c r="J1462" s="204" t="s">
        <v>3314</v>
      </c>
      <c r="K1462" s="204">
        <v>130</v>
      </c>
      <c r="L1462" s="204"/>
      <c r="M1462" s="37" t="s">
        <v>213</v>
      </c>
      <c r="N1462" s="37"/>
      <c r="O1462" s="205"/>
      <c r="P1462" s="205"/>
    </row>
    <row r="1463" s="180" customFormat="1" ht="26" customHeight="1" spans="1:16">
      <c r="A1463" s="37">
        <v>535</v>
      </c>
      <c r="B1463" s="204" t="s">
        <v>4692</v>
      </c>
      <c r="C1463" s="204"/>
      <c r="D1463" s="204" t="s">
        <v>4697</v>
      </c>
      <c r="E1463" s="204" t="s">
        <v>22</v>
      </c>
      <c r="F1463" s="204" t="s">
        <v>32</v>
      </c>
      <c r="G1463" s="204">
        <v>4</v>
      </c>
      <c r="H1463" s="204">
        <v>9</v>
      </c>
      <c r="I1463" s="204">
        <f t="shared" si="23"/>
        <v>36</v>
      </c>
      <c r="J1463" s="204" t="s">
        <v>3314</v>
      </c>
      <c r="K1463" s="204">
        <v>130</v>
      </c>
      <c r="L1463" s="204"/>
      <c r="M1463" s="37" t="s">
        <v>213</v>
      </c>
      <c r="N1463" s="37"/>
      <c r="O1463" s="205"/>
      <c r="P1463" s="205"/>
    </row>
    <row r="1464" s="180" customFormat="1" ht="26" customHeight="1" spans="1:16">
      <c r="A1464" s="37">
        <v>536</v>
      </c>
      <c r="B1464" s="204" t="s">
        <v>4692</v>
      </c>
      <c r="C1464" s="204"/>
      <c r="D1464" s="204" t="s">
        <v>4698</v>
      </c>
      <c r="E1464" s="204" t="s">
        <v>22</v>
      </c>
      <c r="F1464" s="204" t="s">
        <v>32</v>
      </c>
      <c r="G1464" s="204">
        <v>4</v>
      </c>
      <c r="H1464" s="204">
        <v>7</v>
      </c>
      <c r="I1464" s="204">
        <f t="shared" si="23"/>
        <v>28</v>
      </c>
      <c r="J1464" s="204" t="s">
        <v>3314</v>
      </c>
      <c r="K1464" s="204">
        <v>130</v>
      </c>
      <c r="L1464" s="204"/>
      <c r="M1464" s="37" t="s">
        <v>213</v>
      </c>
      <c r="N1464" s="37"/>
      <c r="O1464" s="205"/>
      <c r="P1464" s="205"/>
    </row>
    <row r="1465" s="180" customFormat="1" ht="26" customHeight="1" spans="1:16">
      <c r="A1465" s="37">
        <v>537</v>
      </c>
      <c r="B1465" s="204" t="s">
        <v>4692</v>
      </c>
      <c r="C1465" s="204"/>
      <c r="D1465" s="204" t="s">
        <v>4699</v>
      </c>
      <c r="E1465" s="204" t="s">
        <v>22</v>
      </c>
      <c r="F1465" s="204" t="s">
        <v>32</v>
      </c>
      <c r="G1465" s="204">
        <v>4</v>
      </c>
      <c r="H1465" s="204">
        <v>5.5</v>
      </c>
      <c r="I1465" s="204">
        <f t="shared" si="23"/>
        <v>22</v>
      </c>
      <c r="J1465" s="204" t="s">
        <v>3314</v>
      </c>
      <c r="K1465" s="204">
        <v>130</v>
      </c>
      <c r="L1465" s="204"/>
      <c r="M1465" s="37" t="s">
        <v>213</v>
      </c>
      <c r="N1465" s="37"/>
      <c r="O1465" s="205"/>
      <c r="P1465" s="205"/>
    </row>
    <row r="1466" s="180" customFormat="1" ht="26" customHeight="1" spans="1:16">
      <c r="A1466" s="37">
        <v>538</v>
      </c>
      <c r="B1466" s="204" t="s">
        <v>4700</v>
      </c>
      <c r="C1466" s="204"/>
      <c r="D1466" s="204" t="s">
        <v>4701</v>
      </c>
      <c r="E1466" s="204" t="s">
        <v>22</v>
      </c>
      <c r="F1466" s="204" t="s">
        <v>32</v>
      </c>
      <c r="G1466" s="204">
        <v>6</v>
      </c>
      <c r="H1466" s="204">
        <v>110</v>
      </c>
      <c r="I1466" s="204">
        <f t="shared" si="23"/>
        <v>660</v>
      </c>
      <c r="J1466" s="204" t="s">
        <v>3314</v>
      </c>
      <c r="K1466" s="204">
        <v>130</v>
      </c>
      <c r="L1466" s="204"/>
      <c r="M1466" s="37" t="s">
        <v>213</v>
      </c>
      <c r="N1466" s="37"/>
      <c r="O1466" s="205"/>
      <c r="P1466" s="205"/>
    </row>
    <row r="1467" s="180" customFormat="1" ht="26" customHeight="1" spans="1:16">
      <c r="A1467" s="37">
        <v>539</v>
      </c>
      <c r="B1467" s="204" t="s">
        <v>4700</v>
      </c>
      <c r="C1467" s="204"/>
      <c r="D1467" s="204" t="s">
        <v>4702</v>
      </c>
      <c r="E1467" s="204" t="s">
        <v>22</v>
      </c>
      <c r="F1467" s="204" t="s">
        <v>32</v>
      </c>
      <c r="G1467" s="204">
        <v>2</v>
      </c>
      <c r="H1467" s="204">
        <v>160</v>
      </c>
      <c r="I1467" s="204">
        <f t="shared" si="23"/>
        <v>320</v>
      </c>
      <c r="J1467" s="204" t="s">
        <v>3314</v>
      </c>
      <c r="K1467" s="204">
        <v>130</v>
      </c>
      <c r="L1467" s="204"/>
      <c r="M1467" s="37" t="s">
        <v>213</v>
      </c>
      <c r="N1467" s="37"/>
      <c r="O1467" s="205"/>
      <c r="P1467" s="205"/>
    </row>
    <row r="1468" s="180" customFormat="1" ht="26" customHeight="1" spans="1:16">
      <c r="A1468" s="37">
        <v>540</v>
      </c>
      <c r="B1468" s="204" t="s">
        <v>4703</v>
      </c>
      <c r="C1468" s="204"/>
      <c r="D1468" s="204" t="s">
        <v>4704</v>
      </c>
      <c r="E1468" s="204" t="s">
        <v>22</v>
      </c>
      <c r="F1468" s="204" t="s">
        <v>137</v>
      </c>
      <c r="G1468" s="204">
        <v>6</v>
      </c>
      <c r="H1468" s="204">
        <v>50</v>
      </c>
      <c r="I1468" s="204">
        <f t="shared" si="23"/>
        <v>300</v>
      </c>
      <c r="J1468" s="204" t="s">
        <v>3314</v>
      </c>
      <c r="K1468" s="204">
        <v>130</v>
      </c>
      <c r="L1468" s="204"/>
      <c r="M1468" s="37" t="s">
        <v>213</v>
      </c>
      <c r="N1468" s="37"/>
      <c r="O1468" s="205"/>
      <c r="P1468" s="205"/>
    </row>
    <row r="1469" s="180" customFormat="1" ht="26" customHeight="1" spans="1:16">
      <c r="A1469" s="37">
        <v>541</v>
      </c>
      <c r="B1469" s="204" t="s">
        <v>4703</v>
      </c>
      <c r="C1469" s="204"/>
      <c r="D1469" s="204" t="s">
        <v>4705</v>
      </c>
      <c r="E1469" s="204" t="s">
        <v>22</v>
      </c>
      <c r="F1469" s="204" t="s">
        <v>137</v>
      </c>
      <c r="G1469" s="204">
        <v>6</v>
      </c>
      <c r="H1469" s="204">
        <v>39</v>
      </c>
      <c r="I1469" s="204">
        <f t="shared" si="23"/>
        <v>234</v>
      </c>
      <c r="J1469" s="204" t="s">
        <v>3314</v>
      </c>
      <c r="K1469" s="204">
        <v>130</v>
      </c>
      <c r="L1469" s="204"/>
      <c r="M1469" s="37" t="s">
        <v>213</v>
      </c>
      <c r="N1469" s="37"/>
      <c r="O1469" s="205"/>
      <c r="P1469" s="205"/>
    </row>
    <row r="1470" s="180" customFormat="1" ht="26" customHeight="1" spans="1:16">
      <c r="A1470" s="37">
        <v>542</v>
      </c>
      <c r="B1470" s="204" t="s">
        <v>4703</v>
      </c>
      <c r="C1470" s="204"/>
      <c r="D1470" s="204" t="s">
        <v>4706</v>
      </c>
      <c r="E1470" s="204" t="s">
        <v>22</v>
      </c>
      <c r="F1470" s="204" t="s">
        <v>137</v>
      </c>
      <c r="G1470" s="204">
        <v>6</v>
      </c>
      <c r="H1470" s="204">
        <v>23</v>
      </c>
      <c r="I1470" s="204">
        <f t="shared" si="23"/>
        <v>138</v>
      </c>
      <c r="J1470" s="204" t="s">
        <v>3314</v>
      </c>
      <c r="K1470" s="204">
        <v>130</v>
      </c>
      <c r="L1470" s="204"/>
      <c r="M1470" s="37" t="s">
        <v>213</v>
      </c>
      <c r="N1470" s="37"/>
      <c r="O1470" s="205"/>
      <c r="P1470" s="205"/>
    </row>
    <row r="1471" s="180" customFormat="1" ht="26" customHeight="1" spans="1:16">
      <c r="A1471" s="37">
        <v>543</v>
      </c>
      <c r="B1471" s="204" t="s">
        <v>4703</v>
      </c>
      <c r="C1471" s="204"/>
      <c r="D1471" s="204" t="s">
        <v>4707</v>
      </c>
      <c r="E1471" s="204" t="s">
        <v>22</v>
      </c>
      <c r="F1471" s="204" t="s">
        <v>137</v>
      </c>
      <c r="G1471" s="204">
        <v>6</v>
      </c>
      <c r="H1471" s="204">
        <v>18</v>
      </c>
      <c r="I1471" s="204">
        <f t="shared" si="23"/>
        <v>108</v>
      </c>
      <c r="J1471" s="204" t="s">
        <v>3314</v>
      </c>
      <c r="K1471" s="204">
        <v>130</v>
      </c>
      <c r="L1471" s="204"/>
      <c r="M1471" s="37" t="s">
        <v>213</v>
      </c>
      <c r="N1471" s="37"/>
      <c r="O1471" s="205"/>
      <c r="P1471" s="205"/>
    </row>
    <row r="1472" s="180" customFormat="1" ht="26" customHeight="1" spans="1:16">
      <c r="A1472" s="37">
        <v>544</v>
      </c>
      <c r="B1472" s="204" t="s">
        <v>4703</v>
      </c>
      <c r="C1472" s="204"/>
      <c r="D1472" s="204" t="s">
        <v>4708</v>
      </c>
      <c r="E1472" s="204" t="s">
        <v>22</v>
      </c>
      <c r="F1472" s="204" t="s">
        <v>137</v>
      </c>
      <c r="G1472" s="204">
        <v>6</v>
      </c>
      <c r="H1472" s="204">
        <v>13</v>
      </c>
      <c r="I1472" s="204">
        <f t="shared" si="23"/>
        <v>78</v>
      </c>
      <c r="J1472" s="204" t="s">
        <v>3314</v>
      </c>
      <c r="K1472" s="204">
        <v>130</v>
      </c>
      <c r="L1472" s="204"/>
      <c r="M1472" s="37" t="s">
        <v>213</v>
      </c>
      <c r="N1472" s="37"/>
      <c r="O1472" s="205"/>
      <c r="P1472" s="205"/>
    </row>
    <row r="1473" s="180" customFormat="1" ht="26" customHeight="1" spans="1:16">
      <c r="A1473" s="37">
        <v>545</v>
      </c>
      <c r="B1473" s="204" t="s">
        <v>3076</v>
      </c>
      <c r="C1473" s="204"/>
      <c r="D1473" s="204" t="s">
        <v>4709</v>
      </c>
      <c r="E1473" s="204" t="s">
        <v>22</v>
      </c>
      <c r="F1473" s="204" t="s">
        <v>1021</v>
      </c>
      <c r="G1473" s="204">
        <v>2</v>
      </c>
      <c r="H1473" s="204">
        <v>145</v>
      </c>
      <c r="I1473" s="204">
        <f t="shared" si="23"/>
        <v>290</v>
      </c>
      <c r="J1473" s="204" t="s">
        <v>3314</v>
      </c>
      <c r="K1473" s="204">
        <v>130</v>
      </c>
      <c r="L1473" s="204"/>
      <c r="M1473" s="37" t="s">
        <v>213</v>
      </c>
      <c r="N1473" s="37"/>
      <c r="O1473" s="205"/>
      <c r="P1473" s="205"/>
    </row>
    <row r="1474" s="180" customFormat="1" ht="26" customHeight="1" spans="1:16">
      <c r="A1474" s="37">
        <v>546</v>
      </c>
      <c r="B1474" s="204" t="s">
        <v>3076</v>
      </c>
      <c r="C1474" s="204"/>
      <c r="D1474" s="204" t="s">
        <v>4710</v>
      </c>
      <c r="E1474" s="204" t="s">
        <v>22</v>
      </c>
      <c r="F1474" s="204" t="s">
        <v>1021</v>
      </c>
      <c r="G1474" s="204">
        <v>2</v>
      </c>
      <c r="H1474" s="204">
        <v>85</v>
      </c>
      <c r="I1474" s="204">
        <f t="shared" si="23"/>
        <v>170</v>
      </c>
      <c r="J1474" s="204" t="s">
        <v>3314</v>
      </c>
      <c r="K1474" s="204">
        <v>130</v>
      </c>
      <c r="L1474" s="204"/>
      <c r="M1474" s="37" t="s">
        <v>213</v>
      </c>
      <c r="N1474" s="37"/>
      <c r="O1474" s="205"/>
      <c r="P1474" s="205"/>
    </row>
    <row r="1475" s="180" customFormat="1" ht="26" customHeight="1" spans="1:16">
      <c r="A1475" s="37">
        <v>547</v>
      </c>
      <c r="B1475" s="204" t="s">
        <v>3076</v>
      </c>
      <c r="C1475" s="204"/>
      <c r="D1475" s="204" t="s">
        <v>4711</v>
      </c>
      <c r="E1475" s="204" t="s">
        <v>22</v>
      </c>
      <c r="F1475" s="204" t="s">
        <v>1021</v>
      </c>
      <c r="G1475" s="204">
        <v>2</v>
      </c>
      <c r="H1475" s="204">
        <v>60</v>
      </c>
      <c r="I1475" s="204">
        <f t="shared" si="23"/>
        <v>120</v>
      </c>
      <c r="J1475" s="204" t="s">
        <v>3314</v>
      </c>
      <c r="K1475" s="204">
        <v>130</v>
      </c>
      <c r="L1475" s="204"/>
      <c r="M1475" s="37" t="s">
        <v>213</v>
      </c>
      <c r="N1475" s="37"/>
      <c r="O1475" s="205"/>
      <c r="P1475" s="205"/>
    </row>
    <row r="1476" s="180" customFormat="1" ht="26" customHeight="1" spans="1:16">
      <c r="A1476" s="37">
        <v>548</v>
      </c>
      <c r="B1476" s="204" t="s">
        <v>3076</v>
      </c>
      <c r="C1476" s="204"/>
      <c r="D1476" s="204" t="s">
        <v>4712</v>
      </c>
      <c r="E1476" s="204" t="s">
        <v>22</v>
      </c>
      <c r="F1476" s="204" t="s">
        <v>1021</v>
      </c>
      <c r="G1476" s="204">
        <v>2</v>
      </c>
      <c r="H1476" s="204">
        <v>55</v>
      </c>
      <c r="I1476" s="204">
        <f t="shared" si="23"/>
        <v>110</v>
      </c>
      <c r="J1476" s="204" t="s">
        <v>3314</v>
      </c>
      <c r="K1476" s="204">
        <v>130</v>
      </c>
      <c r="L1476" s="204"/>
      <c r="M1476" s="37" t="s">
        <v>213</v>
      </c>
      <c r="N1476" s="37"/>
      <c r="O1476" s="205"/>
      <c r="P1476" s="205"/>
    </row>
    <row r="1477" s="180" customFormat="1" ht="26" customHeight="1" spans="1:16">
      <c r="A1477" s="37">
        <v>549</v>
      </c>
      <c r="B1477" s="204" t="s">
        <v>3076</v>
      </c>
      <c r="C1477" s="204"/>
      <c r="D1477" s="204" t="s">
        <v>4713</v>
      </c>
      <c r="E1477" s="204" t="s">
        <v>22</v>
      </c>
      <c r="F1477" s="204" t="s">
        <v>1021</v>
      </c>
      <c r="G1477" s="204">
        <v>2</v>
      </c>
      <c r="H1477" s="204">
        <v>22</v>
      </c>
      <c r="I1477" s="204">
        <f t="shared" si="23"/>
        <v>44</v>
      </c>
      <c r="J1477" s="204" t="s">
        <v>3314</v>
      </c>
      <c r="K1477" s="204">
        <v>130</v>
      </c>
      <c r="L1477" s="204"/>
      <c r="M1477" s="37" t="s">
        <v>213</v>
      </c>
      <c r="N1477" s="37"/>
      <c r="O1477" s="205"/>
      <c r="P1477" s="205"/>
    </row>
    <row r="1478" s="180" customFormat="1" ht="26" customHeight="1" spans="1:16">
      <c r="A1478" s="37">
        <v>550</v>
      </c>
      <c r="B1478" s="204" t="s">
        <v>3076</v>
      </c>
      <c r="C1478" s="204"/>
      <c r="D1478" s="204" t="s">
        <v>4714</v>
      </c>
      <c r="E1478" s="204" t="s">
        <v>22</v>
      </c>
      <c r="F1478" s="204" t="s">
        <v>1021</v>
      </c>
      <c r="G1478" s="204">
        <v>2</v>
      </c>
      <c r="H1478" s="204">
        <v>20</v>
      </c>
      <c r="I1478" s="204">
        <f t="shared" si="23"/>
        <v>40</v>
      </c>
      <c r="J1478" s="204" t="s">
        <v>3314</v>
      </c>
      <c r="K1478" s="204">
        <v>130</v>
      </c>
      <c r="L1478" s="204"/>
      <c r="M1478" s="37" t="s">
        <v>213</v>
      </c>
      <c r="N1478" s="37"/>
      <c r="O1478" s="205"/>
      <c r="P1478" s="205"/>
    </row>
    <row r="1479" s="180" customFormat="1" ht="26" customHeight="1" spans="1:16">
      <c r="A1479" s="37">
        <v>551</v>
      </c>
      <c r="B1479" s="204" t="s">
        <v>3076</v>
      </c>
      <c r="C1479" s="204"/>
      <c r="D1479" s="204" t="s">
        <v>4715</v>
      </c>
      <c r="E1479" s="204" t="s">
        <v>22</v>
      </c>
      <c r="F1479" s="204" t="s">
        <v>1021</v>
      </c>
      <c r="G1479" s="204">
        <v>2</v>
      </c>
      <c r="H1479" s="204">
        <v>11</v>
      </c>
      <c r="I1479" s="204">
        <f t="shared" si="23"/>
        <v>22</v>
      </c>
      <c r="J1479" s="204" t="s">
        <v>3314</v>
      </c>
      <c r="K1479" s="204">
        <v>130</v>
      </c>
      <c r="L1479" s="204"/>
      <c r="M1479" s="37" t="s">
        <v>213</v>
      </c>
      <c r="N1479" s="37"/>
      <c r="O1479" s="205"/>
      <c r="P1479" s="205"/>
    </row>
    <row r="1480" s="180" customFormat="1" ht="26" customHeight="1" spans="1:16">
      <c r="A1480" s="37">
        <v>552</v>
      </c>
      <c r="B1480" s="204" t="s">
        <v>3076</v>
      </c>
      <c r="C1480" s="204"/>
      <c r="D1480" s="204" t="s">
        <v>4716</v>
      </c>
      <c r="E1480" s="204" t="s">
        <v>22</v>
      </c>
      <c r="F1480" s="204" t="s">
        <v>1021</v>
      </c>
      <c r="G1480" s="204">
        <v>2</v>
      </c>
      <c r="H1480" s="204">
        <v>9</v>
      </c>
      <c r="I1480" s="204">
        <f t="shared" si="23"/>
        <v>18</v>
      </c>
      <c r="J1480" s="204" t="s">
        <v>3314</v>
      </c>
      <c r="K1480" s="204">
        <v>130</v>
      </c>
      <c r="L1480" s="204"/>
      <c r="M1480" s="37" t="s">
        <v>213</v>
      </c>
      <c r="N1480" s="37"/>
      <c r="O1480" s="205"/>
      <c r="P1480" s="205"/>
    </row>
    <row r="1481" s="180" customFormat="1" ht="26" customHeight="1" spans="1:16">
      <c r="A1481" s="37">
        <v>553</v>
      </c>
      <c r="B1481" s="204" t="s">
        <v>3076</v>
      </c>
      <c r="C1481" s="204"/>
      <c r="D1481" s="204" t="s">
        <v>4717</v>
      </c>
      <c r="E1481" s="204" t="s">
        <v>22</v>
      </c>
      <c r="F1481" s="204" t="s">
        <v>1021</v>
      </c>
      <c r="G1481" s="204">
        <v>2</v>
      </c>
      <c r="H1481" s="204">
        <v>7</v>
      </c>
      <c r="I1481" s="204">
        <f t="shared" si="23"/>
        <v>14</v>
      </c>
      <c r="J1481" s="204" t="s">
        <v>3314</v>
      </c>
      <c r="K1481" s="204">
        <v>130</v>
      </c>
      <c r="L1481" s="204"/>
      <c r="M1481" s="37" t="s">
        <v>213</v>
      </c>
      <c r="N1481" s="37"/>
      <c r="O1481" s="205"/>
      <c r="P1481" s="205"/>
    </row>
    <row r="1482" s="180" customFormat="1" ht="26" customHeight="1" spans="1:16">
      <c r="A1482" s="37">
        <v>554</v>
      </c>
      <c r="B1482" s="204" t="s">
        <v>4718</v>
      </c>
      <c r="C1482" s="206"/>
      <c r="D1482" s="204" t="s">
        <v>4719</v>
      </c>
      <c r="E1482" s="204" t="s">
        <v>22</v>
      </c>
      <c r="F1482" s="204" t="s">
        <v>4720</v>
      </c>
      <c r="G1482" s="204">
        <v>1</v>
      </c>
      <c r="H1482" s="204">
        <v>48</v>
      </c>
      <c r="I1482" s="204">
        <f t="shared" si="23"/>
        <v>48</v>
      </c>
      <c r="J1482" s="204" t="s">
        <v>3314</v>
      </c>
      <c r="K1482" s="204">
        <v>130</v>
      </c>
      <c r="L1482" s="204"/>
      <c r="M1482" s="37" t="s">
        <v>213</v>
      </c>
      <c r="N1482" s="37"/>
      <c r="O1482" s="205"/>
      <c r="P1482" s="205"/>
    </row>
    <row r="1483" s="180" customFormat="1" ht="26" customHeight="1" spans="1:16">
      <c r="A1483" s="37">
        <v>555</v>
      </c>
      <c r="B1483" s="204" t="s">
        <v>4718</v>
      </c>
      <c r="C1483" s="206"/>
      <c r="D1483" s="204" t="s">
        <v>4721</v>
      </c>
      <c r="E1483" s="204" t="s">
        <v>22</v>
      </c>
      <c r="F1483" s="204" t="s">
        <v>4720</v>
      </c>
      <c r="G1483" s="204">
        <v>1</v>
      </c>
      <c r="H1483" s="204">
        <v>48</v>
      </c>
      <c r="I1483" s="204">
        <f t="shared" si="23"/>
        <v>48</v>
      </c>
      <c r="J1483" s="204" t="s">
        <v>3314</v>
      </c>
      <c r="K1483" s="204">
        <v>130</v>
      </c>
      <c r="L1483" s="204"/>
      <c r="M1483" s="37" t="s">
        <v>213</v>
      </c>
      <c r="N1483" s="37"/>
      <c r="O1483" s="205"/>
      <c r="P1483" s="205"/>
    </row>
    <row r="1484" s="180" customFormat="1" ht="26" customHeight="1" spans="1:16">
      <c r="A1484" s="37">
        <v>556</v>
      </c>
      <c r="B1484" s="204" t="s">
        <v>4722</v>
      </c>
      <c r="C1484" s="204"/>
      <c r="D1484" s="204" t="s">
        <v>4723</v>
      </c>
      <c r="E1484" s="204" t="s">
        <v>22</v>
      </c>
      <c r="F1484" s="204" t="s">
        <v>66</v>
      </c>
      <c r="G1484" s="204">
        <v>4</v>
      </c>
      <c r="H1484" s="204">
        <v>95</v>
      </c>
      <c r="I1484" s="204">
        <f t="shared" si="23"/>
        <v>380</v>
      </c>
      <c r="J1484" s="204" t="s">
        <v>3314</v>
      </c>
      <c r="K1484" s="204">
        <v>130</v>
      </c>
      <c r="L1484" s="204"/>
      <c r="M1484" s="37" t="s">
        <v>213</v>
      </c>
      <c r="N1484" s="37"/>
      <c r="O1484" s="205"/>
      <c r="P1484" s="205"/>
    </row>
    <row r="1485" s="180" customFormat="1" ht="26" customHeight="1" spans="1:16">
      <c r="A1485" s="37">
        <v>557</v>
      </c>
      <c r="B1485" s="204" t="s">
        <v>4724</v>
      </c>
      <c r="C1485" s="204"/>
      <c r="D1485" s="204" t="s">
        <v>4725</v>
      </c>
      <c r="E1485" s="204" t="s">
        <v>22</v>
      </c>
      <c r="F1485" s="204" t="s">
        <v>4726</v>
      </c>
      <c r="G1485" s="204">
        <v>6</v>
      </c>
      <c r="H1485" s="204">
        <v>25</v>
      </c>
      <c r="I1485" s="204">
        <f t="shared" si="23"/>
        <v>150</v>
      </c>
      <c r="J1485" s="204" t="s">
        <v>3314</v>
      </c>
      <c r="K1485" s="204">
        <v>130</v>
      </c>
      <c r="L1485" s="204"/>
      <c r="M1485" s="37" t="s">
        <v>213</v>
      </c>
      <c r="N1485" s="37"/>
      <c r="O1485" s="205"/>
      <c r="P1485" s="205"/>
    </row>
    <row r="1486" s="180" customFormat="1" ht="26" customHeight="1" spans="1:16">
      <c r="A1486" s="37">
        <v>558</v>
      </c>
      <c r="B1486" s="204" t="s">
        <v>4727</v>
      </c>
      <c r="C1486" s="204"/>
      <c r="D1486" s="204" t="s">
        <v>4728</v>
      </c>
      <c r="E1486" s="204" t="s">
        <v>22</v>
      </c>
      <c r="F1486" s="204" t="s">
        <v>58</v>
      </c>
      <c r="G1486" s="204">
        <v>4</v>
      </c>
      <c r="H1486" s="204">
        <v>200</v>
      </c>
      <c r="I1486" s="204">
        <f t="shared" si="23"/>
        <v>800</v>
      </c>
      <c r="J1486" s="204" t="s">
        <v>3314</v>
      </c>
      <c r="K1486" s="204">
        <v>130</v>
      </c>
      <c r="L1486" s="204"/>
      <c r="M1486" s="37" t="s">
        <v>213</v>
      </c>
      <c r="N1486" s="37"/>
      <c r="O1486" s="205"/>
      <c r="P1486" s="205"/>
    </row>
    <row r="1487" s="180" customFormat="1" ht="26" customHeight="1" spans="1:16">
      <c r="A1487" s="37">
        <v>559</v>
      </c>
      <c r="B1487" s="204" t="s">
        <v>4727</v>
      </c>
      <c r="C1487" s="204"/>
      <c r="D1487" s="204" t="s">
        <v>4729</v>
      </c>
      <c r="E1487" s="204" t="s">
        <v>22</v>
      </c>
      <c r="F1487" s="204" t="s">
        <v>58</v>
      </c>
      <c r="G1487" s="204">
        <v>4</v>
      </c>
      <c r="H1487" s="204">
        <v>230</v>
      </c>
      <c r="I1487" s="204">
        <f t="shared" si="23"/>
        <v>920</v>
      </c>
      <c r="J1487" s="204" t="s">
        <v>3314</v>
      </c>
      <c r="K1487" s="204">
        <v>130</v>
      </c>
      <c r="L1487" s="204"/>
      <c r="M1487" s="37" t="s">
        <v>213</v>
      </c>
      <c r="N1487" s="37"/>
      <c r="O1487" s="205"/>
      <c r="P1487" s="205"/>
    </row>
    <row r="1488" s="180" customFormat="1" ht="26" customHeight="1" spans="1:16">
      <c r="A1488" s="37">
        <v>560</v>
      </c>
      <c r="B1488" s="204" t="s">
        <v>2269</v>
      </c>
      <c r="C1488" s="204"/>
      <c r="D1488" s="204" t="s">
        <v>4730</v>
      </c>
      <c r="E1488" s="204" t="s">
        <v>22</v>
      </c>
      <c r="F1488" s="204" t="s">
        <v>27</v>
      </c>
      <c r="G1488" s="204">
        <v>4</v>
      </c>
      <c r="H1488" s="204">
        <v>15</v>
      </c>
      <c r="I1488" s="204">
        <f t="shared" si="23"/>
        <v>60</v>
      </c>
      <c r="J1488" s="204" t="s">
        <v>3314</v>
      </c>
      <c r="K1488" s="204">
        <v>130</v>
      </c>
      <c r="L1488" s="204"/>
      <c r="M1488" s="37" t="s">
        <v>213</v>
      </c>
      <c r="N1488" s="37"/>
      <c r="O1488" s="205"/>
      <c r="P1488" s="205"/>
    </row>
    <row r="1489" s="180" customFormat="1" ht="26" customHeight="1" spans="1:16">
      <c r="A1489" s="37">
        <v>561</v>
      </c>
      <c r="B1489" s="204" t="s">
        <v>670</v>
      </c>
      <c r="C1489" s="204"/>
      <c r="D1489" s="204" t="s">
        <v>4731</v>
      </c>
      <c r="E1489" s="204" t="s">
        <v>22</v>
      </c>
      <c r="F1489" s="204" t="s">
        <v>27</v>
      </c>
      <c r="G1489" s="204">
        <v>2</v>
      </c>
      <c r="H1489" s="204">
        <v>15</v>
      </c>
      <c r="I1489" s="204">
        <f t="shared" si="23"/>
        <v>30</v>
      </c>
      <c r="J1489" s="204" t="s">
        <v>3314</v>
      </c>
      <c r="K1489" s="204">
        <v>130</v>
      </c>
      <c r="L1489" s="204"/>
      <c r="M1489" s="37" t="s">
        <v>213</v>
      </c>
      <c r="N1489" s="37"/>
      <c r="O1489" s="205"/>
      <c r="P1489" s="205"/>
    </row>
    <row r="1490" s="180" customFormat="1" ht="26" customHeight="1" spans="1:16">
      <c r="A1490" s="37">
        <v>562</v>
      </c>
      <c r="B1490" s="204" t="s">
        <v>3753</v>
      </c>
      <c r="C1490" s="204"/>
      <c r="D1490" s="204" t="s">
        <v>4732</v>
      </c>
      <c r="E1490" s="204" t="s">
        <v>22</v>
      </c>
      <c r="F1490" s="204" t="s">
        <v>453</v>
      </c>
      <c r="G1490" s="204">
        <v>100</v>
      </c>
      <c r="H1490" s="204">
        <v>0.6</v>
      </c>
      <c r="I1490" s="204">
        <f t="shared" si="23"/>
        <v>60</v>
      </c>
      <c r="J1490" s="204" t="s">
        <v>3314</v>
      </c>
      <c r="K1490" s="204">
        <v>130</v>
      </c>
      <c r="L1490" s="204"/>
      <c r="M1490" s="37" t="s">
        <v>213</v>
      </c>
      <c r="N1490" s="37"/>
      <c r="O1490" s="205"/>
      <c r="P1490" s="205"/>
    </row>
    <row r="1491" s="180" customFormat="1" ht="26" customHeight="1" spans="1:16">
      <c r="A1491" s="37">
        <v>563</v>
      </c>
      <c r="B1491" s="204" t="s">
        <v>43</v>
      </c>
      <c r="C1491" s="206"/>
      <c r="D1491" s="204" t="s">
        <v>4733</v>
      </c>
      <c r="E1491" s="204" t="s">
        <v>22</v>
      </c>
      <c r="F1491" s="204" t="s">
        <v>45</v>
      </c>
      <c r="G1491" s="204">
        <v>5</v>
      </c>
      <c r="H1491" s="204">
        <v>15</v>
      </c>
      <c r="I1491" s="204">
        <f t="shared" si="23"/>
        <v>75</v>
      </c>
      <c r="J1491" s="204" t="s">
        <v>3314</v>
      </c>
      <c r="K1491" s="204">
        <v>130</v>
      </c>
      <c r="L1491" s="204"/>
      <c r="M1491" s="37" t="s">
        <v>213</v>
      </c>
      <c r="N1491" s="37"/>
      <c r="O1491" s="205"/>
      <c r="P1491" s="205"/>
    </row>
    <row r="1492" s="180" customFormat="1" ht="26" customHeight="1" spans="1:16">
      <c r="A1492" s="37">
        <v>564</v>
      </c>
      <c r="B1492" s="204" t="s">
        <v>43</v>
      </c>
      <c r="C1492" s="206"/>
      <c r="D1492" s="204" t="s">
        <v>4734</v>
      </c>
      <c r="E1492" s="204" t="s">
        <v>22</v>
      </c>
      <c r="F1492" s="204" t="s">
        <v>45</v>
      </c>
      <c r="G1492" s="204">
        <v>5</v>
      </c>
      <c r="H1492" s="204">
        <v>15</v>
      </c>
      <c r="I1492" s="204">
        <f t="shared" si="23"/>
        <v>75</v>
      </c>
      <c r="J1492" s="204" t="s">
        <v>3314</v>
      </c>
      <c r="K1492" s="204">
        <v>130</v>
      </c>
      <c r="L1492" s="204"/>
      <c r="M1492" s="37" t="s">
        <v>213</v>
      </c>
      <c r="N1492" s="37"/>
      <c r="O1492" s="205"/>
      <c r="P1492" s="205"/>
    </row>
    <row r="1493" s="180" customFormat="1" ht="26" customHeight="1" spans="1:16">
      <c r="A1493" s="37">
        <v>565</v>
      </c>
      <c r="B1493" s="204" t="s">
        <v>3952</v>
      </c>
      <c r="C1493" s="204"/>
      <c r="D1493" s="204" t="s">
        <v>3953</v>
      </c>
      <c r="E1493" s="204" t="s">
        <v>22</v>
      </c>
      <c r="F1493" s="204" t="s">
        <v>204</v>
      </c>
      <c r="G1493" s="204">
        <v>5</v>
      </c>
      <c r="H1493" s="204">
        <v>15</v>
      </c>
      <c r="I1493" s="204">
        <f t="shared" si="23"/>
        <v>75</v>
      </c>
      <c r="J1493" s="204" t="s">
        <v>3314</v>
      </c>
      <c r="K1493" s="204">
        <v>130</v>
      </c>
      <c r="L1493" s="204"/>
      <c r="M1493" s="37" t="s">
        <v>213</v>
      </c>
      <c r="N1493" s="37"/>
      <c r="O1493" s="205"/>
      <c r="P1493" s="205"/>
    </row>
    <row r="1494" s="180" customFormat="1" ht="26" customHeight="1" spans="1:16">
      <c r="A1494" s="37">
        <v>566</v>
      </c>
      <c r="B1494" s="204" t="s">
        <v>174</v>
      </c>
      <c r="C1494" s="204"/>
      <c r="D1494" s="204" t="s">
        <v>4735</v>
      </c>
      <c r="E1494" s="204" t="s">
        <v>22</v>
      </c>
      <c r="F1494" s="204" t="s">
        <v>32</v>
      </c>
      <c r="G1494" s="204">
        <v>2</v>
      </c>
      <c r="H1494" s="204">
        <v>490</v>
      </c>
      <c r="I1494" s="204">
        <f t="shared" si="23"/>
        <v>980</v>
      </c>
      <c r="J1494" s="204" t="s">
        <v>3314</v>
      </c>
      <c r="K1494" s="204">
        <v>130</v>
      </c>
      <c r="L1494" s="204"/>
      <c r="M1494" s="37" t="s">
        <v>213</v>
      </c>
      <c r="N1494" s="37"/>
      <c r="O1494" s="205"/>
      <c r="P1494" s="205"/>
    </row>
    <row r="1495" s="180" customFormat="1" ht="26" customHeight="1" spans="1:16">
      <c r="A1495" s="37">
        <v>567</v>
      </c>
      <c r="B1495" s="204" t="s">
        <v>4189</v>
      </c>
      <c r="C1495" s="204"/>
      <c r="D1495" s="204" t="s">
        <v>4736</v>
      </c>
      <c r="E1495" s="204" t="s">
        <v>22</v>
      </c>
      <c r="F1495" s="204" t="s">
        <v>58</v>
      </c>
      <c r="G1495" s="204">
        <v>1</v>
      </c>
      <c r="H1495" s="204">
        <v>380</v>
      </c>
      <c r="I1495" s="204">
        <f t="shared" si="23"/>
        <v>380</v>
      </c>
      <c r="J1495" s="204" t="s">
        <v>3314</v>
      </c>
      <c r="K1495" s="204">
        <v>130</v>
      </c>
      <c r="L1495" s="204"/>
      <c r="M1495" s="37" t="s">
        <v>213</v>
      </c>
      <c r="N1495" s="37"/>
      <c r="O1495" s="205"/>
      <c r="P1495" s="205"/>
    </row>
    <row r="1496" s="180" customFormat="1" ht="26" customHeight="1" spans="1:16">
      <c r="A1496" s="37">
        <v>568</v>
      </c>
      <c r="B1496" s="204" t="s">
        <v>4737</v>
      </c>
      <c r="C1496" s="204"/>
      <c r="D1496" s="204" t="s">
        <v>4738</v>
      </c>
      <c r="E1496" s="204" t="s">
        <v>22</v>
      </c>
      <c r="F1496" s="204" t="s">
        <v>58</v>
      </c>
      <c r="G1496" s="204">
        <v>1</v>
      </c>
      <c r="H1496" s="204">
        <v>530</v>
      </c>
      <c r="I1496" s="204">
        <f t="shared" si="23"/>
        <v>530</v>
      </c>
      <c r="J1496" s="204" t="s">
        <v>3314</v>
      </c>
      <c r="K1496" s="204">
        <v>130</v>
      </c>
      <c r="L1496" s="204"/>
      <c r="M1496" s="37" t="s">
        <v>213</v>
      </c>
      <c r="N1496" s="37"/>
      <c r="O1496" s="205"/>
      <c r="P1496" s="205"/>
    </row>
    <row r="1497" s="180" customFormat="1" ht="26" customHeight="1" spans="1:16">
      <c r="A1497" s="37">
        <v>569</v>
      </c>
      <c r="B1497" s="204" t="s">
        <v>4739</v>
      </c>
      <c r="C1497" s="204"/>
      <c r="D1497" s="204" t="s">
        <v>4740</v>
      </c>
      <c r="E1497" s="204" t="s">
        <v>22</v>
      </c>
      <c r="F1497" s="204" t="s">
        <v>32</v>
      </c>
      <c r="G1497" s="204">
        <v>1</v>
      </c>
      <c r="H1497" s="204">
        <v>550</v>
      </c>
      <c r="I1497" s="204">
        <f t="shared" si="23"/>
        <v>550</v>
      </c>
      <c r="J1497" s="204" t="s">
        <v>3314</v>
      </c>
      <c r="K1497" s="204">
        <v>130</v>
      </c>
      <c r="L1497" s="204"/>
      <c r="M1497" s="37" t="s">
        <v>213</v>
      </c>
      <c r="N1497" s="37"/>
      <c r="O1497" s="205"/>
      <c r="P1497" s="205"/>
    </row>
    <row r="1498" s="180" customFormat="1" ht="26" customHeight="1" spans="1:16">
      <c r="A1498" s="37">
        <v>570</v>
      </c>
      <c r="B1498" s="204" t="s">
        <v>4741</v>
      </c>
      <c r="C1498" s="204"/>
      <c r="D1498" s="204" t="s">
        <v>4740</v>
      </c>
      <c r="E1498" s="204" t="s">
        <v>22</v>
      </c>
      <c r="F1498" s="204" t="s">
        <v>32</v>
      </c>
      <c r="G1498" s="204">
        <v>1</v>
      </c>
      <c r="H1498" s="204">
        <v>460</v>
      </c>
      <c r="I1498" s="204">
        <f t="shared" si="23"/>
        <v>460</v>
      </c>
      <c r="J1498" s="204" t="s">
        <v>3314</v>
      </c>
      <c r="K1498" s="204">
        <v>130</v>
      </c>
      <c r="L1498" s="204"/>
      <c r="M1498" s="37" t="s">
        <v>213</v>
      </c>
      <c r="N1498" s="37"/>
      <c r="O1498" s="205"/>
      <c r="P1498" s="205"/>
    </row>
    <row r="1499" s="180" customFormat="1" ht="26" customHeight="1" spans="1:16">
      <c r="A1499" s="37">
        <v>571</v>
      </c>
      <c r="B1499" s="204" t="s">
        <v>4742</v>
      </c>
      <c r="C1499" s="204"/>
      <c r="D1499" s="204" t="s">
        <v>4743</v>
      </c>
      <c r="E1499" s="204" t="s">
        <v>22</v>
      </c>
      <c r="F1499" s="204" t="s">
        <v>32</v>
      </c>
      <c r="G1499" s="204">
        <v>2</v>
      </c>
      <c r="H1499" s="204">
        <v>300</v>
      </c>
      <c r="I1499" s="204">
        <f t="shared" si="23"/>
        <v>600</v>
      </c>
      <c r="J1499" s="204" t="s">
        <v>3314</v>
      </c>
      <c r="K1499" s="204">
        <v>130</v>
      </c>
      <c r="L1499" s="204"/>
      <c r="M1499" s="37" t="s">
        <v>213</v>
      </c>
      <c r="N1499" s="37"/>
      <c r="O1499" s="205"/>
      <c r="P1499" s="205"/>
    </row>
    <row r="1500" s="180" customFormat="1" ht="26" customHeight="1" spans="1:16">
      <c r="A1500" s="37">
        <v>572</v>
      </c>
      <c r="B1500" s="204" t="s">
        <v>3756</v>
      </c>
      <c r="C1500" s="204"/>
      <c r="D1500" s="204" t="s">
        <v>3757</v>
      </c>
      <c r="E1500" s="204" t="s">
        <v>22</v>
      </c>
      <c r="F1500" s="204" t="s">
        <v>45</v>
      </c>
      <c r="G1500" s="204">
        <v>4</v>
      </c>
      <c r="H1500" s="204">
        <v>50</v>
      </c>
      <c r="I1500" s="204">
        <f t="shared" si="23"/>
        <v>200</v>
      </c>
      <c r="J1500" s="204" t="s">
        <v>3314</v>
      </c>
      <c r="K1500" s="204">
        <v>130</v>
      </c>
      <c r="L1500" s="204"/>
      <c r="M1500" s="37" t="s">
        <v>213</v>
      </c>
      <c r="N1500" s="37"/>
      <c r="O1500" s="205"/>
      <c r="P1500" s="205"/>
    </row>
    <row r="1501" s="180" customFormat="1" ht="26" customHeight="1" spans="1:16">
      <c r="A1501" s="37">
        <v>573</v>
      </c>
      <c r="B1501" s="204" t="s">
        <v>4744</v>
      </c>
      <c r="C1501" s="204"/>
      <c r="D1501" s="204" t="s">
        <v>3548</v>
      </c>
      <c r="E1501" s="204" t="s">
        <v>22</v>
      </c>
      <c r="F1501" s="204" t="s">
        <v>32</v>
      </c>
      <c r="G1501" s="204">
        <v>10</v>
      </c>
      <c r="H1501" s="204">
        <v>75</v>
      </c>
      <c r="I1501" s="204">
        <f t="shared" si="23"/>
        <v>750</v>
      </c>
      <c r="J1501" s="204" t="s">
        <v>3314</v>
      </c>
      <c r="K1501" s="204">
        <v>130</v>
      </c>
      <c r="L1501" s="204"/>
      <c r="M1501" s="37" t="s">
        <v>213</v>
      </c>
      <c r="N1501" s="37"/>
      <c r="O1501" s="205"/>
      <c r="P1501" s="205"/>
    </row>
    <row r="1502" s="180" customFormat="1" ht="26" customHeight="1" spans="1:16">
      <c r="A1502" s="37">
        <v>574</v>
      </c>
      <c r="B1502" s="204" t="s">
        <v>4744</v>
      </c>
      <c r="C1502" s="204"/>
      <c r="D1502" s="204" t="s">
        <v>3549</v>
      </c>
      <c r="E1502" s="204" t="s">
        <v>22</v>
      </c>
      <c r="F1502" s="204" t="s">
        <v>32</v>
      </c>
      <c r="G1502" s="204">
        <v>10</v>
      </c>
      <c r="H1502" s="204">
        <v>40</v>
      </c>
      <c r="I1502" s="204">
        <f t="shared" si="23"/>
        <v>400</v>
      </c>
      <c r="J1502" s="204" t="s">
        <v>3314</v>
      </c>
      <c r="K1502" s="204">
        <v>130</v>
      </c>
      <c r="L1502" s="204"/>
      <c r="M1502" s="37" t="s">
        <v>213</v>
      </c>
      <c r="N1502" s="37"/>
      <c r="O1502" s="205"/>
      <c r="P1502" s="205"/>
    </row>
    <row r="1503" s="180" customFormat="1" ht="26" customHeight="1" spans="1:16">
      <c r="A1503" s="37">
        <v>575</v>
      </c>
      <c r="B1503" s="204" t="s">
        <v>4745</v>
      </c>
      <c r="C1503" s="206"/>
      <c r="D1503" s="204" t="s">
        <v>4746</v>
      </c>
      <c r="E1503" s="204" t="s">
        <v>22</v>
      </c>
      <c r="F1503" s="204" t="s">
        <v>45</v>
      </c>
      <c r="G1503" s="204">
        <v>20</v>
      </c>
      <c r="H1503" s="204">
        <v>7.5</v>
      </c>
      <c r="I1503" s="204">
        <f t="shared" si="23"/>
        <v>150</v>
      </c>
      <c r="J1503" s="204" t="s">
        <v>3314</v>
      </c>
      <c r="K1503" s="204">
        <v>130</v>
      </c>
      <c r="L1503" s="204"/>
      <c r="M1503" s="37" t="s">
        <v>213</v>
      </c>
      <c r="N1503" s="37"/>
      <c r="O1503" s="205"/>
      <c r="P1503" s="205"/>
    </row>
    <row r="1504" s="180" customFormat="1" ht="26" customHeight="1" spans="1:16">
      <c r="A1504" s="37">
        <v>576</v>
      </c>
      <c r="B1504" s="204" t="s">
        <v>3941</v>
      </c>
      <c r="C1504" s="204"/>
      <c r="D1504" s="204" t="s">
        <v>3616</v>
      </c>
      <c r="E1504" s="204" t="s">
        <v>22</v>
      </c>
      <c r="F1504" s="204" t="s">
        <v>93</v>
      </c>
      <c r="G1504" s="204">
        <v>10</v>
      </c>
      <c r="H1504" s="204">
        <v>5</v>
      </c>
      <c r="I1504" s="204">
        <f t="shared" si="23"/>
        <v>50</v>
      </c>
      <c r="J1504" s="204" t="s">
        <v>3314</v>
      </c>
      <c r="K1504" s="204">
        <v>130</v>
      </c>
      <c r="L1504" s="204"/>
      <c r="M1504" s="37" t="s">
        <v>213</v>
      </c>
      <c r="N1504" s="37"/>
      <c r="O1504" s="205"/>
      <c r="P1504" s="205"/>
    </row>
    <row r="1505" s="180" customFormat="1" ht="26" customHeight="1" spans="1:16">
      <c r="A1505" s="37">
        <v>577</v>
      </c>
      <c r="B1505" s="204" t="s">
        <v>3942</v>
      </c>
      <c r="C1505" s="204"/>
      <c r="D1505" s="204" t="s">
        <v>3943</v>
      </c>
      <c r="E1505" s="204" t="s">
        <v>22</v>
      </c>
      <c r="F1505" s="204" t="s">
        <v>23</v>
      </c>
      <c r="G1505" s="204">
        <v>2</v>
      </c>
      <c r="H1505" s="204">
        <v>38</v>
      </c>
      <c r="I1505" s="204">
        <f t="shared" ref="I1505:I1568" si="24">G1505*H1505</f>
        <v>76</v>
      </c>
      <c r="J1505" s="204" t="s">
        <v>3314</v>
      </c>
      <c r="K1505" s="204">
        <v>130</v>
      </c>
      <c r="L1505" s="204"/>
      <c r="M1505" s="37" t="s">
        <v>213</v>
      </c>
      <c r="N1505" s="37"/>
      <c r="O1505" s="205"/>
      <c r="P1505" s="205"/>
    </row>
    <row r="1506" s="180" customFormat="1" ht="26" customHeight="1" spans="1:16">
      <c r="A1506" s="37">
        <v>578</v>
      </c>
      <c r="B1506" s="204" t="s">
        <v>3944</v>
      </c>
      <c r="C1506" s="204"/>
      <c r="D1506" s="204" t="s">
        <v>3945</v>
      </c>
      <c r="E1506" s="204" t="s">
        <v>22</v>
      </c>
      <c r="F1506" s="204" t="s">
        <v>23</v>
      </c>
      <c r="G1506" s="204">
        <v>1</v>
      </c>
      <c r="H1506" s="204">
        <v>20</v>
      </c>
      <c r="I1506" s="204">
        <f t="shared" si="24"/>
        <v>20</v>
      </c>
      <c r="J1506" s="204" t="s">
        <v>3314</v>
      </c>
      <c r="K1506" s="204">
        <v>130</v>
      </c>
      <c r="L1506" s="204"/>
      <c r="M1506" s="37" t="s">
        <v>213</v>
      </c>
      <c r="N1506" s="37"/>
      <c r="O1506" s="205"/>
      <c r="P1506" s="205"/>
    </row>
    <row r="1507" s="180" customFormat="1" ht="26" customHeight="1" spans="1:16">
      <c r="A1507" s="37">
        <v>579</v>
      </c>
      <c r="B1507" s="204" t="s">
        <v>3946</v>
      </c>
      <c r="C1507" s="204"/>
      <c r="D1507" s="204" t="s">
        <v>3947</v>
      </c>
      <c r="E1507" s="204" t="s">
        <v>22</v>
      </c>
      <c r="F1507" s="204" t="s">
        <v>23</v>
      </c>
      <c r="G1507" s="204">
        <v>2</v>
      </c>
      <c r="H1507" s="204">
        <v>20</v>
      </c>
      <c r="I1507" s="204">
        <f t="shared" si="24"/>
        <v>40</v>
      </c>
      <c r="J1507" s="204" t="s">
        <v>3314</v>
      </c>
      <c r="K1507" s="204">
        <v>130</v>
      </c>
      <c r="L1507" s="204"/>
      <c r="M1507" s="37" t="s">
        <v>213</v>
      </c>
      <c r="N1507" s="37"/>
      <c r="O1507" s="205"/>
      <c r="P1507" s="205"/>
    </row>
    <row r="1508" s="180" customFormat="1" ht="26" customHeight="1" spans="1:16">
      <c r="A1508" s="37">
        <v>580</v>
      </c>
      <c r="B1508" s="204" t="s">
        <v>670</v>
      </c>
      <c r="C1508" s="204"/>
      <c r="D1508" s="204" t="s">
        <v>867</v>
      </c>
      <c r="E1508" s="204" t="s">
        <v>22</v>
      </c>
      <c r="F1508" s="204" t="s">
        <v>27</v>
      </c>
      <c r="G1508" s="204">
        <v>3</v>
      </c>
      <c r="H1508" s="204">
        <v>6.5</v>
      </c>
      <c r="I1508" s="204">
        <f t="shared" si="24"/>
        <v>19.5</v>
      </c>
      <c r="J1508" s="204" t="s">
        <v>4747</v>
      </c>
      <c r="K1508" s="204">
        <v>240</v>
      </c>
      <c r="L1508" s="204"/>
      <c r="M1508" s="37" t="s">
        <v>213</v>
      </c>
      <c r="N1508" s="37"/>
      <c r="O1508" s="205"/>
      <c r="P1508" s="205"/>
    </row>
    <row r="1509" s="180" customFormat="1" ht="26" customHeight="1" spans="1:16">
      <c r="A1509" s="37">
        <v>581</v>
      </c>
      <c r="B1509" s="204" t="s">
        <v>2269</v>
      </c>
      <c r="C1509" s="204"/>
      <c r="D1509" s="204" t="s">
        <v>3835</v>
      </c>
      <c r="E1509" s="204" t="s">
        <v>22</v>
      </c>
      <c r="F1509" s="204" t="s">
        <v>27</v>
      </c>
      <c r="G1509" s="204">
        <v>5</v>
      </c>
      <c r="H1509" s="204">
        <v>15</v>
      </c>
      <c r="I1509" s="204">
        <f t="shared" si="24"/>
        <v>75</v>
      </c>
      <c r="J1509" s="204" t="s">
        <v>4747</v>
      </c>
      <c r="K1509" s="204">
        <v>240</v>
      </c>
      <c r="L1509" s="204"/>
      <c r="M1509" s="37" t="s">
        <v>213</v>
      </c>
      <c r="N1509" s="37"/>
      <c r="O1509" s="205"/>
      <c r="P1509" s="205"/>
    </row>
    <row r="1510" s="180" customFormat="1" ht="26" customHeight="1" spans="1:16">
      <c r="A1510" s="37">
        <v>582</v>
      </c>
      <c r="B1510" s="204" t="s">
        <v>4083</v>
      </c>
      <c r="C1510" s="204"/>
      <c r="D1510" s="204" t="s">
        <v>4084</v>
      </c>
      <c r="E1510" s="204" t="s">
        <v>22</v>
      </c>
      <c r="F1510" s="204" t="s">
        <v>32</v>
      </c>
      <c r="G1510" s="204">
        <v>3</v>
      </c>
      <c r="H1510" s="204">
        <v>5</v>
      </c>
      <c r="I1510" s="204">
        <f t="shared" si="24"/>
        <v>15</v>
      </c>
      <c r="J1510" s="204" t="s">
        <v>4747</v>
      </c>
      <c r="K1510" s="204">
        <v>240</v>
      </c>
      <c r="L1510" s="204"/>
      <c r="M1510" s="37" t="s">
        <v>213</v>
      </c>
      <c r="N1510" s="37"/>
      <c r="O1510" s="205"/>
      <c r="P1510" s="205"/>
    </row>
    <row r="1511" s="180" customFormat="1" ht="26" customHeight="1" spans="1:16">
      <c r="A1511" s="37">
        <v>583</v>
      </c>
      <c r="B1511" s="204" t="s">
        <v>4748</v>
      </c>
      <c r="C1511" s="204"/>
      <c r="D1511" s="204" t="s">
        <v>4749</v>
      </c>
      <c r="E1511" s="204" t="s">
        <v>22</v>
      </c>
      <c r="F1511" s="204" t="s">
        <v>118</v>
      </c>
      <c r="G1511" s="204">
        <v>30</v>
      </c>
      <c r="H1511" s="204">
        <v>11.7</v>
      </c>
      <c r="I1511" s="204">
        <f t="shared" si="24"/>
        <v>351</v>
      </c>
      <c r="J1511" s="204" t="s">
        <v>4747</v>
      </c>
      <c r="K1511" s="204">
        <v>240</v>
      </c>
      <c r="L1511" s="204"/>
      <c r="M1511" s="37" t="s">
        <v>213</v>
      </c>
      <c r="N1511" s="37"/>
      <c r="O1511" s="205"/>
      <c r="P1511" s="205"/>
    </row>
    <row r="1512" s="180" customFormat="1" ht="26" customHeight="1" spans="1:16">
      <c r="A1512" s="37">
        <v>584</v>
      </c>
      <c r="B1512" s="204" t="s">
        <v>4750</v>
      </c>
      <c r="C1512" s="204"/>
      <c r="D1512" s="204" t="s">
        <v>4751</v>
      </c>
      <c r="E1512" s="204" t="s">
        <v>22</v>
      </c>
      <c r="F1512" s="204" t="s">
        <v>1191</v>
      </c>
      <c r="G1512" s="204">
        <v>5</v>
      </c>
      <c r="H1512" s="204">
        <v>6</v>
      </c>
      <c r="I1512" s="204">
        <f t="shared" si="24"/>
        <v>30</v>
      </c>
      <c r="J1512" s="204" t="s">
        <v>4747</v>
      </c>
      <c r="K1512" s="204">
        <v>240</v>
      </c>
      <c r="L1512" s="204"/>
      <c r="M1512" s="37" t="s">
        <v>213</v>
      </c>
      <c r="N1512" s="37"/>
      <c r="O1512" s="205"/>
      <c r="P1512" s="205"/>
    </row>
    <row r="1513" s="180" customFormat="1" ht="26" customHeight="1" spans="1:16">
      <c r="A1513" s="37">
        <v>585</v>
      </c>
      <c r="B1513" s="204" t="s">
        <v>4750</v>
      </c>
      <c r="C1513" s="204"/>
      <c r="D1513" s="204" t="s">
        <v>4752</v>
      </c>
      <c r="E1513" s="204" t="s">
        <v>22</v>
      </c>
      <c r="F1513" s="204" t="s">
        <v>1191</v>
      </c>
      <c r="G1513" s="204">
        <v>5</v>
      </c>
      <c r="H1513" s="204">
        <v>6</v>
      </c>
      <c r="I1513" s="204">
        <f t="shared" si="24"/>
        <v>30</v>
      </c>
      <c r="J1513" s="204" t="s">
        <v>4747</v>
      </c>
      <c r="K1513" s="204">
        <v>240</v>
      </c>
      <c r="L1513" s="204"/>
      <c r="M1513" s="37" t="s">
        <v>213</v>
      </c>
      <c r="N1513" s="37"/>
      <c r="O1513" s="205"/>
      <c r="P1513" s="205"/>
    </row>
    <row r="1514" s="180" customFormat="1" ht="26" customHeight="1" spans="1:16">
      <c r="A1514" s="37">
        <v>586</v>
      </c>
      <c r="B1514" s="204" t="s">
        <v>1296</v>
      </c>
      <c r="C1514" s="204"/>
      <c r="D1514" s="204" t="s">
        <v>122</v>
      </c>
      <c r="E1514" s="204" t="s">
        <v>22</v>
      </c>
      <c r="F1514" s="204" t="s">
        <v>45</v>
      </c>
      <c r="G1514" s="204">
        <v>1</v>
      </c>
      <c r="H1514" s="204">
        <v>40</v>
      </c>
      <c r="I1514" s="204">
        <f t="shared" si="24"/>
        <v>40</v>
      </c>
      <c r="J1514" s="204" t="s">
        <v>4747</v>
      </c>
      <c r="K1514" s="204">
        <v>240</v>
      </c>
      <c r="L1514" s="204"/>
      <c r="M1514" s="37" t="s">
        <v>213</v>
      </c>
      <c r="N1514" s="37"/>
      <c r="O1514" s="205"/>
      <c r="P1514" s="205"/>
    </row>
    <row r="1515" s="180" customFormat="1" ht="26" customHeight="1" spans="1:16">
      <c r="A1515" s="37">
        <v>587</v>
      </c>
      <c r="B1515" s="204" t="s">
        <v>2906</v>
      </c>
      <c r="C1515" s="204"/>
      <c r="D1515" s="204" t="s">
        <v>4753</v>
      </c>
      <c r="E1515" s="204" t="s">
        <v>22</v>
      </c>
      <c r="F1515" s="204" t="s">
        <v>204</v>
      </c>
      <c r="G1515" s="204">
        <v>15</v>
      </c>
      <c r="H1515" s="204">
        <v>15</v>
      </c>
      <c r="I1515" s="204">
        <f t="shared" si="24"/>
        <v>225</v>
      </c>
      <c r="J1515" s="204" t="s">
        <v>4747</v>
      </c>
      <c r="K1515" s="204">
        <v>240</v>
      </c>
      <c r="L1515" s="204"/>
      <c r="M1515" s="37" t="s">
        <v>213</v>
      </c>
      <c r="N1515" s="37"/>
      <c r="O1515" s="205"/>
      <c r="P1515" s="205"/>
    </row>
    <row r="1516" s="180" customFormat="1" ht="26" customHeight="1" spans="1:16">
      <c r="A1516" s="37">
        <v>588</v>
      </c>
      <c r="B1516" s="204" t="s">
        <v>2600</v>
      </c>
      <c r="C1516" s="204"/>
      <c r="D1516" s="204" t="s">
        <v>867</v>
      </c>
      <c r="E1516" s="204" t="s">
        <v>22</v>
      </c>
      <c r="F1516" s="204" t="s">
        <v>32</v>
      </c>
      <c r="G1516" s="204">
        <v>12</v>
      </c>
      <c r="H1516" s="204">
        <v>5.3</v>
      </c>
      <c r="I1516" s="204">
        <f t="shared" si="24"/>
        <v>63.6</v>
      </c>
      <c r="J1516" s="204" t="s">
        <v>4747</v>
      </c>
      <c r="K1516" s="204">
        <v>240</v>
      </c>
      <c r="L1516" s="204"/>
      <c r="M1516" s="37" t="s">
        <v>213</v>
      </c>
      <c r="N1516" s="37"/>
      <c r="O1516" s="205"/>
      <c r="P1516" s="205"/>
    </row>
    <row r="1517" s="180" customFormat="1" ht="26" customHeight="1" spans="1:16">
      <c r="A1517" s="37">
        <v>589</v>
      </c>
      <c r="B1517" s="204" t="s">
        <v>749</v>
      </c>
      <c r="C1517" s="204"/>
      <c r="D1517" s="204" t="s">
        <v>4754</v>
      </c>
      <c r="E1517" s="204" t="s">
        <v>22</v>
      </c>
      <c r="F1517" s="204" t="s">
        <v>23</v>
      </c>
      <c r="G1517" s="204">
        <v>14</v>
      </c>
      <c r="H1517" s="204">
        <v>6</v>
      </c>
      <c r="I1517" s="204">
        <f t="shared" si="24"/>
        <v>84</v>
      </c>
      <c r="J1517" s="204" t="s">
        <v>4747</v>
      </c>
      <c r="K1517" s="204">
        <v>240</v>
      </c>
      <c r="L1517" s="204"/>
      <c r="M1517" s="37" t="s">
        <v>213</v>
      </c>
      <c r="N1517" s="37"/>
      <c r="O1517" s="205"/>
      <c r="P1517" s="205"/>
    </row>
    <row r="1518" s="180" customFormat="1" ht="26" customHeight="1" spans="1:16">
      <c r="A1518" s="37">
        <v>590</v>
      </c>
      <c r="B1518" s="204" t="s">
        <v>4755</v>
      </c>
      <c r="C1518" s="204"/>
      <c r="D1518" s="204" t="s">
        <v>4756</v>
      </c>
      <c r="E1518" s="204" t="s">
        <v>22</v>
      </c>
      <c r="F1518" s="204" t="s">
        <v>66</v>
      </c>
      <c r="G1518" s="204">
        <v>2</v>
      </c>
      <c r="H1518" s="204">
        <v>12</v>
      </c>
      <c r="I1518" s="204">
        <f t="shared" si="24"/>
        <v>24</v>
      </c>
      <c r="J1518" s="204" t="s">
        <v>4747</v>
      </c>
      <c r="K1518" s="204">
        <v>240</v>
      </c>
      <c r="L1518" s="204"/>
      <c r="M1518" s="37" t="s">
        <v>213</v>
      </c>
      <c r="N1518" s="37"/>
      <c r="O1518" s="205"/>
      <c r="P1518" s="205"/>
    </row>
    <row r="1519" s="180" customFormat="1" ht="26" customHeight="1" spans="1:16">
      <c r="A1519" s="37">
        <v>591</v>
      </c>
      <c r="B1519" s="204" t="s">
        <v>4757</v>
      </c>
      <c r="C1519" s="204"/>
      <c r="D1519" s="204" t="s">
        <v>4758</v>
      </c>
      <c r="E1519" s="204" t="s">
        <v>22</v>
      </c>
      <c r="F1519" s="204" t="s">
        <v>118</v>
      </c>
      <c r="G1519" s="204">
        <v>1200</v>
      </c>
      <c r="H1519" s="204">
        <v>0.3</v>
      </c>
      <c r="I1519" s="204">
        <f t="shared" si="24"/>
        <v>360</v>
      </c>
      <c r="J1519" s="204" t="s">
        <v>4747</v>
      </c>
      <c r="K1519" s="204">
        <v>240</v>
      </c>
      <c r="L1519" s="204"/>
      <c r="M1519" s="37" t="s">
        <v>213</v>
      </c>
      <c r="N1519" s="37"/>
      <c r="O1519" s="205"/>
      <c r="P1519" s="205"/>
    </row>
    <row r="1520" s="180" customFormat="1" ht="26" customHeight="1" spans="1:16">
      <c r="A1520" s="37">
        <v>592</v>
      </c>
      <c r="B1520" s="204" t="s">
        <v>4293</v>
      </c>
      <c r="C1520" s="204"/>
      <c r="D1520" s="204" t="s">
        <v>4759</v>
      </c>
      <c r="E1520" s="204" t="s">
        <v>22</v>
      </c>
      <c r="F1520" s="204" t="s">
        <v>23</v>
      </c>
      <c r="G1520" s="204">
        <v>30</v>
      </c>
      <c r="H1520" s="204">
        <v>55</v>
      </c>
      <c r="I1520" s="204">
        <f t="shared" si="24"/>
        <v>1650</v>
      </c>
      <c r="J1520" s="204" t="s">
        <v>4747</v>
      </c>
      <c r="K1520" s="204">
        <v>240</v>
      </c>
      <c r="L1520" s="204"/>
      <c r="M1520" s="37" t="s">
        <v>213</v>
      </c>
      <c r="N1520" s="37"/>
      <c r="O1520" s="205"/>
      <c r="P1520" s="205"/>
    </row>
    <row r="1521" s="180" customFormat="1" ht="26" customHeight="1" spans="1:16">
      <c r="A1521" s="37">
        <v>593</v>
      </c>
      <c r="B1521" s="204" t="s">
        <v>2090</v>
      </c>
      <c r="C1521" s="204"/>
      <c r="D1521" s="204" t="s">
        <v>3868</v>
      </c>
      <c r="E1521" s="204" t="s">
        <v>22</v>
      </c>
      <c r="F1521" s="204" t="s">
        <v>23</v>
      </c>
      <c r="G1521" s="204">
        <v>10</v>
      </c>
      <c r="H1521" s="204">
        <v>23</v>
      </c>
      <c r="I1521" s="204">
        <f t="shared" si="24"/>
        <v>230</v>
      </c>
      <c r="J1521" s="204" t="s">
        <v>4285</v>
      </c>
      <c r="K1521" s="204">
        <v>279</v>
      </c>
      <c r="L1521" s="204"/>
      <c r="M1521" s="37" t="s">
        <v>213</v>
      </c>
      <c r="N1521" s="37"/>
      <c r="O1521" s="205"/>
      <c r="P1521" s="205"/>
    </row>
    <row r="1522" s="180" customFormat="1" ht="26" customHeight="1" spans="1:16">
      <c r="A1522" s="37">
        <v>594</v>
      </c>
      <c r="B1522" s="204" t="s">
        <v>2090</v>
      </c>
      <c r="C1522" s="204"/>
      <c r="D1522" s="204" t="s">
        <v>3871</v>
      </c>
      <c r="E1522" s="204" t="s">
        <v>22</v>
      </c>
      <c r="F1522" s="204" t="s">
        <v>23</v>
      </c>
      <c r="G1522" s="204">
        <v>10</v>
      </c>
      <c r="H1522" s="204">
        <v>11</v>
      </c>
      <c r="I1522" s="204">
        <f t="shared" si="24"/>
        <v>110</v>
      </c>
      <c r="J1522" s="204" t="s">
        <v>4285</v>
      </c>
      <c r="K1522" s="204">
        <v>279</v>
      </c>
      <c r="L1522" s="204"/>
      <c r="M1522" s="37" t="s">
        <v>213</v>
      </c>
      <c r="N1522" s="37"/>
      <c r="O1522" s="205"/>
      <c r="P1522" s="205"/>
    </row>
    <row r="1523" s="180" customFormat="1" ht="26" customHeight="1" spans="1:16">
      <c r="A1523" s="37">
        <v>595</v>
      </c>
      <c r="B1523" s="204" t="s">
        <v>1257</v>
      </c>
      <c r="C1523" s="204"/>
      <c r="D1523" s="204" t="s">
        <v>1034</v>
      </c>
      <c r="E1523" s="204" t="s">
        <v>22</v>
      </c>
      <c r="F1523" s="204" t="s">
        <v>23</v>
      </c>
      <c r="G1523" s="204">
        <v>10</v>
      </c>
      <c r="H1523" s="204">
        <v>7</v>
      </c>
      <c r="I1523" s="204">
        <f t="shared" si="24"/>
        <v>70</v>
      </c>
      <c r="J1523" s="204" t="s">
        <v>4285</v>
      </c>
      <c r="K1523" s="204">
        <v>279</v>
      </c>
      <c r="L1523" s="204"/>
      <c r="M1523" s="37" t="s">
        <v>213</v>
      </c>
      <c r="N1523" s="37"/>
      <c r="O1523" s="205"/>
      <c r="P1523" s="205"/>
    </row>
    <row r="1524" s="180" customFormat="1" ht="26" customHeight="1" spans="1:16">
      <c r="A1524" s="37">
        <v>596</v>
      </c>
      <c r="B1524" s="204" t="s">
        <v>2570</v>
      </c>
      <c r="C1524" s="204"/>
      <c r="D1524" s="204" t="s">
        <v>4760</v>
      </c>
      <c r="E1524" s="204" t="s">
        <v>22</v>
      </c>
      <c r="F1524" s="204" t="s">
        <v>23</v>
      </c>
      <c r="G1524" s="204">
        <v>4</v>
      </c>
      <c r="H1524" s="204">
        <v>38</v>
      </c>
      <c r="I1524" s="204">
        <f t="shared" si="24"/>
        <v>152</v>
      </c>
      <c r="J1524" s="204" t="s">
        <v>4285</v>
      </c>
      <c r="K1524" s="204">
        <v>279</v>
      </c>
      <c r="L1524" s="204"/>
      <c r="M1524" s="37" t="s">
        <v>213</v>
      </c>
      <c r="N1524" s="37"/>
      <c r="O1524" s="205"/>
      <c r="P1524" s="205"/>
    </row>
    <row r="1525" s="180" customFormat="1" ht="26" customHeight="1" spans="1:16">
      <c r="A1525" s="37">
        <v>597</v>
      </c>
      <c r="B1525" s="204" t="s">
        <v>4761</v>
      </c>
      <c r="C1525" s="204"/>
      <c r="D1525" s="204" t="s">
        <v>4762</v>
      </c>
      <c r="E1525" s="204" t="s">
        <v>22</v>
      </c>
      <c r="F1525" s="204" t="s">
        <v>23</v>
      </c>
      <c r="G1525" s="204">
        <v>20</v>
      </c>
      <c r="H1525" s="204">
        <v>3.5</v>
      </c>
      <c r="I1525" s="204">
        <f t="shared" si="24"/>
        <v>70</v>
      </c>
      <c r="J1525" s="204" t="s">
        <v>4285</v>
      </c>
      <c r="K1525" s="204">
        <v>279</v>
      </c>
      <c r="L1525" s="204"/>
      <c r="M1525" s="37" t="s">
        <v>213</v>
      </c>
      <c r="N1525" s="37"/>
      <c r="O1525" s="205"/>
      <c r="P1525" s="205"/>
    </row>
    <row r="1526" s="180" customFormat="1" ht="26" customHeight="1" spans="1:16">
      <c r="A1526" s="37">
        <v>598</v>
      </c>
      <c r="B1526" s="204" t="s">
        <v>4763</v>
      </c>
      <c r="C1526" s="204"/>
      <c r="D1526" s="204" t="s">
        <v>4764</v>
      </c>
      <c r="E1526" s="204" t="s">
        <v>22</v>
      </c>
      <c r="F1526" s="204" t="s">
        <v>273</v>
      </c>
      <c r="G1526" s="204">
        <v>1</v>
      </c>
      <c r="H1526" s="204">
        <v>56</v>
      </c>
      <c r="I1526" s="204">
        <f t="shared" si="24"/>
        <v>56</v>
      </c>
      <c r="J1526" s="204" t="s">
        <v>4318</v>
      </c>
      <c r="K1526" s="204">
        <v>80</v>
      </c>
      <c r="L1526" s="204"/>
      <c r="M1526" s="37" t="s">
        <v>213</v>
      </c>
      <c r="N1526" s="37"/>
      <c r="O1526" s="205"/>
      <c r="P1526" s="205"/>
    </row>
    <row r="1527" s="180" customFormat="1" ht="26" customHeight="1" spans="1:16">
      <c r="A1527" s="37">
        <v>599</v>
      </c>
      <c r="B1527" s="204" t="s">
        <v>895</v>
      </c>
      <c r="C1527" s="206"/>
      <c r="D1527" s="204" t="s">
        <v>2260</v>
      </c>
      <c r="E1527" s="204" t="s">
        <v>22</v>
      </c>
      <c r="F1527" s="204" t="s">
        <v>45</v>
      </c>
      <c r="G1527" s="204">
        <v>3</v>
      </c>
      <c r="H1527" s="204">
        <v>45</v>
      </c>
      <c r="I1527" s="204">
        <f t="shared" si="24"/>
        <v>135</v>
      </c>
      <c r="J1527" s="204" t="s">
        <v>4318</v>
      </c>
      <c r="K1527" s="204">
        <v>80</v>
      </c>
      <c r="L1527" s="204"/>
      <c r="M1527" s="37" t="s">
        <v>213</v>
      </c>
      <c r="N1527" s="37"/>
      <c r="O1527" s="205"/>
      <c r="P1527" s="205"/>
    </row>
    <row r="1528" s="180" customFormat="1" ht="26" customHeight="1" spans="1:16">
      <c r="A1528" s="37">
        <v>600</v>
      </c>
      <c r="B1528" s="204" t="s">
        <v>895</v>
      </c>
      <c r="C1528" s="206"/>
      <c r="D1528" s="204" t="s">
        <v>4765</v>
      </c>
      <c r="E1528" s="204" t="s">
        <v>22</v>
      </c>
      <c r="F1528" s="204" t="s">
        <v>45</v>
      </c>
      <c r="G1528" s="204">
        <v>3</v>
      </c>
      <c r="H1528" s="204">
        <v>45</v>
      </c>
      <c r="I1528" s="204">
        <f t="shared" si="24"/>
        <v>135</v>
      </c>
      <c r="J1528" s="204" t="s">
        <v>4318</v>
      </c>
      <c r="K1528" s="204">
        <v>80</v>
      </c>
      <c r="L1528" s="204"/>
      <c r="M1528" s="37" t="s">
        <v>213</v>
      </c>
      <c r="N1528" s="37"/>
      <c r="O1528" s="205"/>
      <c r="P1528" s="205"/>
    </row>
    <row r="1529" s="180" customFormat="1" ht="26" customHeight="1" spans="1:16">
      <c r="A1529" s="37">
        <v>601</v>
      </c>
      <c r="B1529" s="204" t="s">
        <v>4766</v>
      </c>
      <c r="C1529" s="204"/>
      <c r="D1529" s="204" t="s">
        <v>4767</v>
      </c>
      <c r="E1529" s="204" t="s">
        <v>22</v>
      </c>
      <c r="F1529" s="204" t="s">
        <v>23</v>
      </c>
      <c r="G1529" s="204">
        <v>2</v>
      </c>
      <c r="H1529" s="204">
        <v>64</v>
      </c>
      <c r="I1529" s="204">
        <f t="shared" si="24"/>
        <v>128</v>
      </c>
      <c r="J1529" s="204" t="s">
        <v>4318</v>
      </c>
      <c r="K1529" s="204">
        <v>80</v>
      </c>
      <c r="L1529" s="204"/>
      <c r="M1529" s="37" t="s">
        <v>213</v>
      </c>
      <c r="N1529" s="37"/>
      <c r="O1529" s="205"/>
      <c r="P1529" s="205"/>
    </row>
    <row r="1530" s="180" customFormat="1" ht="26" customHeight="1" spans="1:16">
      <c r="A1530" s="37">
        <v>602</v>
      </c>
      <c r="B1530" s="204" t="s">
        <v>4766</v>
      </c>
      <c r="C1530" s="204"/>
      <c r="D1530" s="204" t="s">
        <v>4768</v>
      </c>
      <c r="E1530" s="204" t="s">
        <v>22</v>
      </c>
      <c r="F1530" s="204" t="s">
        <v>23</v>
      </c>
      <c r="G1530" s="204">
        <v>2</v>
      </c>
      <c r="H1530" s="204">
        <v>51</v>
      </c>
      <c r="I1530" s="204">
        <f t="shared" si="24"/>
        <v>102</v>
      </c>
      <c r="J1530" s="204" t="s">
        <v>4318</v>
      </c>
      <c r="K1530" s="204">
        <v>80</v>
      </c>
      <c r="L1530" s="204"/>
      <c r="M1530" s="37" t="s">
        <v>213</v>
      </c>
      <c r="N1530" s="37"/>
      <c r="O1530" s="205"/>
      <c r="P1530" s="205"/>
    </row>
    <row r="1531" s="180" customFormat="1" ht="26" customHeight="1" spans="1:16">
      <c r="A1531" s="37">
        <v>603</v>
      </c>
      <c r="B1531" s="204" t="s">
        <v>4766</v>
      </c>
      <c r="C1531" s="204"/>
      <c r="D1531" s="204" t="s">
        <v>4769</v>
      </c>
      <c r="E1531" s="204" t="s">
        <v>22</v>
      </c>
      <c r="F1531" s="204" t="s">
        <v>23</v>
      </c>
      <c r="G1531" s="204">
        <v>1</v>
      </c>
      <c r="H1531" s="204">
        <v>130</v>
      </c>
      <c r="I1531" s="204">
        <f t="shared" si="24"/>
        <v>130</v>
      </c>
      <c r="J1531" s="204" t="s">
        <v>4318</v>
      </c>
      <c r="K1531" s="204">
        <v>80</v>
      </c>
      <c r="L1531" s="204"/>
      <c r="M1531" s="37" t="s">
        <v>213</v>
      </c>
      <c r="N1531" s="37"/>
      <c r="O1531" s="205"/>
      <c r="P1531" s="205"/>
    </row>
    <row r="1532" s="180" customFormat="1" ht="26" customHeight="1" spans="1:16">
      <c r="A1532" s="37">
        <v>604</v>
      </c>
      <c r="B1532" s="204" t="s">
        <v>4770</v>
      </c>
      <c r="C1532" s="204"/>
      <c r="D1532" s="204" t="s">
        <v>4771</v>
      </c>
      <c r="E1532" s="204" t="s">
        <v>22</v>
      </c>
      <c r="F1532" s="204" t="s">
        <v>210</v>
      </c>
      <c r="G1532" s="204">
        <v>2</v>
      </c>
      <c r="H1532" s="204">
        <v>450</v>
      </c>
      <c r="I1532" s="204">
        <f t="shared" si="24"/>
        <v>900</v>
      </c>
      <c r="J1532" s="204" t="s">
        <v>4323</v>
      </c>
      <c r="K1532" s="204">
        <v>80</v>
      </c>
      <c r="L1532" s="204"/>
      <c r="M1532" s="37" t="s">
        <v>213</v>
      </c>
      <c r="N1532" s="37"/>
      <c r="O1532" s="205"/>
      <c r="P1532" s="205"/>
    </row>
    <row r="1533" s="180" customFormat="1" ht="26" customHeight="1" spans="1:16">
      <c r="A1533" s="37">
        <v>605</v>
      </c>
      <c r="B1533" s="204" t="s">
        <v>4772</v>
      </c>
      <c r="C1533" s="204"/>
      <c r="D1533" s="204" t="s">
        <v>4773</v>
      </c>
      <c r="E1533" s="204" t="s">
        <v>22</v>
      </c>
      <c r="F1533" s="204" t="s">
        <v>32</v>
      </c>
      <c r="G1533" s="204">
        <v>2</v>
      </c>
      <c r="H1533" s="204">
        <v>680</v>
      </c>
      <c r="I1533" s="204">
        <f t="shared" si="24"/>
        <v>1360</v>
      </c>
      <c r="J1533" s="204" t="s">
        <v>4323</v>
      </c>
      <c r="K1533" s="204">
        <v>80</v>
      </c>
      <c r="L1533" s="204"/>
      <c r="M1533" s="37" t="s">
        <v>213</v>
      </c>
      <c r="N1533" s="37"/>
      <c r="O1533" s="205"/>
      <c r="P1533" s="205"/>
    </row>
    <row r="1534" s="180" customFormat="1" ht="26" customHeight="1" spans="1:16">
      <c r="A1534" s="37">
        <v>606</v>
      </c>
      <c r="B1534" s="204" t="s">
        <v>4774</v>
      </c>
      <c r="C1534" s="204"/>
      <c r="D1534" s="204" t="s">
        <v>4775</v>
      </c>
      <c r="E1534" s="204" t="s">
        <v>22</v>
      </c>
      <c r="F1534" s="204" t="s">
        <v>23</v>
      </c>
      <c r="G1534" s="204">
        <v>3</v>
      </c>
      <c r="H1534" s="204">
        <v>250</v>
      </c>
      <c r="I1534" s="204">
        <f t="shared" si="24"/>
        <v>750</v>
      </c>
      <c r="J1534" s="204" t="s">
        <v>4323</v>
      </c>
      <c r="K1534" s="204">
        <v>80</v>
      </c>
      <c r="L1534" s="204"/>
      <c r="M1534" s="37" t="s">
        <v>213</v>
      </c>
      <c r="N1534" s="37"/>
      <c r="O1534" s="205"/>
      <c r="P1534" s="205"/>
    </row>
    <row r="1535" s="180" customFormat="1" ht="26" customHeight="1" spans="1:16">
      <c r="A1535" s="37">
        <v>607</v>
      </c>
      <c r="B1535" s="204" t="s">
        <v>4776</v>
      </c>
      <c r="C1535" s="204"/>
      <c r="D1535" s="204" t="s">
        <v>4777</v>
      </c>
      <c r="E1535" s="204" t="s">
        <v>22</v>
      </c>
      <c r="F1535" s="204" t="s">
        <v>413</v>
      </c>
      <c r="G1535" s="204">
        <v>3</v>
      </c>
      <c r="H1535" s="204">
        <v>450</v>
      </c>
      <c r="I1535" s="204">
        <f t="shared" si="24"/>
        <v>1350</v>
      </c>
      <c r="J1535" s="204" t="s">
        <v>4323</v>
      </c>
      <c r="K1535" s="204">
        <v>80</v>
      </c>
      <c r="L1535" s="204"/>
      <c r="M1535" s="37" t="s">
        <v>213</v>
      </c>
      <c r="N1535" s="37"/>
      <c r="O1535" s="205"/>
      <c r="P1535" s="205"/>
    </row>
    <row r="1536" s="180" customFormat="1" ht="26" customHeight="1" spans="1:16">
      <c r="A1536" s="37">
        <v>608</v>
      </c>
      <c r="B1536" s="204" t="s">
        <v>4778</v>
      </c>
      <c r="C1536" s="204"/>
      <c r="D1536" s="204" t="s">
        <v>4779</v>
      </c>
      <c r="E1536" s="204" t="s">
        <v>22</v>
      </c>
      <c r="F1536" s="204" t="s">
        <v>413</v>
      </c>
      <c r="G1536" s="204">
        <v>3</v>
      </c>
      <c r="H1536" s="204">
        <v>650</v>
      </c>
      <c r="I1536" s="204">
        <f t="shared" si="24"/>
        <v>1950</v>
      </c>
      <c r="J1536" s="204" t="s">
        <v>4323</v>
      </c>
      <c r="K1536" s="204">
        <v>80</v>
      </c>
      <c r="L1536" s="204"/>
      <c r="M1536" s="37" t="s">
        <v>213</v>
      </c>
      <c r="N1536" s="37"/>
      <c r="O1536" s="205"/>
      <c r="P1536" s="205"/>
    </row>
    <row r="1537" s="180" customFormat="1" ht="26" customHeight="1" spans="1:16">
      <c r="A1537" s="37">
        <v>609</v>
      </c>
      <c r="B1537" s="204" t="s">
        <v>4780</v>
      </c>
      <c r="C1537" s="204"/>
      <c r="D1537" s="204" t="s">
        <v>4781</v>
      </c>
      <c r="E1537" s="204" t="s">
        <v>22</v>
      </c>
      <c r="F1537" s="204" t="s">
        <v>893</v>
      </c>
      <c r="G1537" s="204">
        <v>5</v>
      </c>
      <c r="H1537" s="204">
        <v>85</v>
      </c>
      <c r="I1537" s="204">
        <f t="shared" si="24"/>
        <v>425</v>
      </c>
      <c r="J1537" s="204" t="s">
        <v>4323</v>
      </c>
      <c r="K1537" s="204">
        <v>80</v>
      </c>
      <c r="L1537" s="204"/>
      <c r="M1537" s="37" t="s">
        <v>213</v>
      </c>
      <c r="N1537" s="37"/>
      <c r="O1537" s="205"/>
      <c r="P1537" s="205"/>
    </row>
    <row r="1538" s="180" customFormat="1" ht="26" customHeight="1" spans="1:16">
      <c r="A1538" s="37">
        <v>610</v>
      </c>
      <c r="B1538" s="204" t="s">
        <v>1662</v>
      </c>
      <c r="C1538" s="204"/>
      <c r="D1538" s="204" t="s">
        <v>3833</v>
      </c>
      <c r="E1538" s="204" t="s">
        <v>22</v>
      </c>
      <c r="F1538" s="204" t="s">
        <v>674</v>
      </c>
      <c r="G1538" s="204">
        <v>1</v>
      </c>
      <c r="H1538" s="204">
        <v>35</v>
      </c>
      <c r="I1538" s="204">
        <f t="shared" si="24"/>
        <v>35</v>
      </c>
      <c r="J1538" s="204" t="s">
        <v>3595</v>
      </c>
      <c r="K1538" s="204">
        <v>568</v>
      </c>
      <c r="L1538" s="204"/>
      <c r="M1538" s="37" t="s">
        <v>213</v>
      </c>
      <c r="N1538" s="37"/>
      <c r="O1538" s="205"/>
      <c r="P1538" s="205"/>
    </row>
    <row r="1539" s="180" customFormat="1" ht="26" customHeight="1" spans="1:16">
      <c r="A1539" s="37">
        <v>611</v>
      </c>
      <c r="B1539" s="204" t="s">
        <v>2272</v>
      </c>
      <c r="C1539" s="204"/>
      <c r="D1539" s="204" t="s">
        <v>2960</v>
      </c>
      <c r="E1539" s="204" t="s">
        <v>22</v>
      </c>
      <c r="F1539" s="204" t="s">
        <v>674</v>
      </c>
      <c r="G1539" s="204">
        <v>1</v>
      </c>
      <c r="H1539" s="204">
        <v>15.5</v>
      </c>
      <c r="I1539" s="204">
        <f t="shared" si="24"/>
        <v>15.5</v>
      </c>
      <c r="J1539" s="204" t="s">
        <v>3595</v>
      </c>
      <c r="K1539" s="204">
        <v>568</v>
      </c>
      <c r="L1539" s="204"/>
      <c r="M1539" s="37" t="s">
        <v>213</v>
      </c>
      <c r="N1539" s="37"/>
      <c r="O1539" s="205"/>
      <c r="P1539" s="205"/>
    </row>
    <row r="1540" s="180" customFormat="1" ht="26" customHeight="1" spans="1:16">
      <c r="A1540" s="37">
        <v>612</v>
      </c>
      <c r="B1540" s="204" t="s">
        <v>794</v>
      </c>
      <c r="C1540" s="204"/>
      <c r="D1540" s="204" t="s">
        <v>4782</v>
      </c>
      <c r="E1540" s="204" t="s">
        <v>22</v>
      </c>
      <c r="F1540" s="204" t="s">
        <v>273</v>
      </c>
      <c r="G1540" s="204">
        <v>5</v>
      </c>
      <c r="H1540" s="204">
        <v>5</v>
      </c>
      <c r="I1540" s="204">
        <f t="shared" si="24"/>
        <v>25</v>
      </c>
      <c r="J1540" s="204" t="s">
        <v>3595</v>
      </c>
      <c r="K1540" s="204">
        <v>568</v>
      </c>
      <c r="L1540" s="204"/>
      <c r="M1540" s="37" t="s">
        <v>213</v>
      </c>
      <c r="N1540" s="37"/>
      <c r="O1540" s="205"/>
      <c r="P1540" s="205"/>
    </row>
    <row r="1541" s="180" customFormat="1" ht="26" customHeight="1" spans="1:16">
      <c r="A1541" s="37">
        <v>613</v>
      </c>
      <c r="B1541" s="204" t="s">
        <v>2708</v>
      </c>
      <c r="C1541" s="204"/>
      <c r="D1541" s="204" t="s">
        <v>4783</v>
      </c>
      <c r="E1541" s="204" t="s">
        <v>22</v>
      </c>
      <c r="F1541" s="204" t="s">
        <v>210</v>
      </c>
      <c r="G1541" s="204">
        <v>2</v>
      </c>
      <c r="H1541" s="204">
        <v>25</v>
      </c>
      <c r="I1541" s="204">
        <f t="shared" si="24"/>
        <v>50</v>
      </c>
      <c r="J1541" s="204" t="s">
        <v>3595</v>
      </c>
      <c r="K1541" s="204">
        <v>568</v>
      </c>
      <c r="L1541" s="204"/>
      <c r="M1541" s="37" t="s">
        <v>213</v>
      </c>
      <c r="N1541" s="37"/>
      <c r="O1541" s="205"/>
      <c r="P1541" s="205"/>
    </row>
    <row r="1542" s="180" customFormat="1" ht="26" customHeight="1" spans="1:16">
      <c r="A1542" s="37">
        <v>614</v>
      </c>
      <c r="B1542" s="204" t="s">
        <v>2269</v>
      </c>
      <c r="C1542" s="204"/>
      <c r="D1542" s="204" t="s">
        <v>3835</v>
      </c>
      <c r="E1542" s="204" t="s">
        <v>22</v>
      </c>
      <c r="F1542" s="204" t="s">
        <v>27</v>
      </c>
      <c r="G1542" s="204">
        <v>5</v>
      </c>
      <c r="H1542" s="204">
        <v>15</v>
      </c>
      <c r="I1542" s="204">
        <f t="shared" si="24"/>
        <v>75</v>
      </c>
      <c r="J1542" s="204" t="s">
        <v>3595</v>
      </c>
      <c r="K1542" s="204">
        <v>568</v>
      </c>
      <c r="L1542" s="204"/>
      <c r="M1542" s="37" t="s">
        <v>213</v>
      </c>
      <c r="N1542" s="37"/>
      <c r="O1542" s="205"/>
      <c r="P1542" s="205"/>
    </row>
    <row r="1543" s="180" customFormat="1" ht="26" customHeight="1" spans="1:16">
      <c r="A1543" s="37">
        <v>615</v>
      </c>
      <c r="B1543" s="204" t="s">
        <v>4051</v>
      </c>
      <c r="C1543" s="204"/>
      <c r="D1543" s="204" t="s">
        <v>4052</v>
      </c>
      <c r="E1543" s="204" t="s">
        <v>22</v>
      </c>
      <c r="F1543" s="204" t="s">
        <v>137</v>
      </c>
      <c r="G1543" s="204">
        <v>1</v>
      </c>
      <c r="H1543" s="204">
        <v>245</v>
      </c>
      <c r="I1543" s="204">
        <f t="shared" si="24"/>
        <v>245</v>
      </c>
      <c r="J1543" s="204" t="s">
        <v>3366</v>
      </c>
      <c r="K1543" s="204">
        <v>206</v>
      </c>
      <c r="L1543" s="204"/>
      <c r="M1543" s="37" t="s">
        <v>213</v>
      </c>
      <c r="N1543" s="37"/>
      <c r="O1543" s="205"/>
      <c r="P1543" s="205"/>
    </row>
    <row r="1544" s="180" customFormat="1" ht="26" customHeight="1" spans="1:16">
      <c r="A1544" s="37">
        <v>616</v>
      </c>
      <c r="B1544" s="204" t="s">
        <v>4049</v>
      </c>
      <c r="C1544" s="204"/>
      <c r="D1544" s="204" t="s">
        <v>4050</v>
      </c>
      <c r="E1544" s="204" t="s">
        <v>22</v>
      </c>
      <c r="F1544" s="204" t="s">
        <v>58</v>
      </c>
      <c r="G1544" s="204">
        <v>3</v>
      </c>
      <c r="H1544" s="204">
        <v>680</v>
      </c>
      <c r="I1544" s="204">
        <f t="shared" si="24"/>
        <v>2040</v>
      </c>
      <c r="J1544" s="204" t="s">
        <v>3366</v>
      </c>
      <c r="K1544" s="204">
        <v>206</v>
      </c>
      <c r="L1544" s="204"/>
      <c r="M1544" s="37" t="s">
        <v>213</v>
      </c>
      <c r="N1544" s="37"/>
      <c r="O1544" s="205"/>
      <c r="P1544" s="205"/>
    </row>
    <row r="1545" s="180" customFormat="1" ht="26" customHeight="1" spans="1:16">
      <c r="A1545" s="37">
        <v>617</v>
      </c>
      <c r="B1545" s="204" t="s">
        <v>4784</v>
      </c>
      <c r="C1545" s="204"/>
      <c r="D1545" s="204" t="s">
        <v>4785</v>
      </c>
      <c r="E1545" s="204" t="s">
        <v>22</v>
      </c>
      <c r="F1545" s="204" t="s">
        <v>32</v>
      </c>
      <c r="G1545" s="204">
        <v>4</v>
      </c>
      <c r="H1545" s="204">
        <v>70</v>
      </c>
      <c r="I1545" s="204">
        <f t="shared" si="24"/>
        <v>280</v>
      </c>
      <c r="J1545" s="204" t="s">
        <v>3595</v>
      </c>
      <c r="K1545" s="204">
        <v>206</v>
      </c>
      <c r="L1545" s="204"/>
      <c r="M1545" s="37" t="s">
        <v>213</v>
      </c>
      <c r="N1545" s="37"/>
      <c r="O1545" s="205"/>
      <c r="P1545" s="205"/>
    </row>
    <row r="1546" s="180" customFormat="1" ht="26" customHeight="1" spans="1:16">
      <c r="A1546" s="37">
        <v>618</v>
      </c>
      <c r="B1546" s="204" t="s">
        <v>2279</v>
      </c>
      <c r="C1546" s="204"/>
      <c r="D1546" s="204" t="s">
        <v>2762</v>
      </c>
      <c r="E1546" s="204" t="s">
        <v>22</v>
      </c>
      <c r="F1546" s="204" t="s">
        <v>45</v>
      </c>
      <c r="G1546" s="204">
        <v>2</v>
      </c>
      <c r="H1546" s="204">
        <v>30</v>
      </c>
      <c r="I1546" s="204">
        <f t="shared" si="24"/>
        <v>60</v>
      </c>
      <c r="J1546" s="204" t="s">
        <v>3377</v>
      </c>
      <c r="K1546" s="204">
        <v>159</v>
      </c>
      <c r="L1546" s="204"/>
      <c r="M1546" s="37" t="s">
        <v>213</v>
      </c>
      <c r="N1546" s="37"/>
      <c r="O1546" s="205"/>
      <c r="P1546" s="205"/>
    </row>
    <row r="1547" s="180" customFormat="1" ht="26" customHeight="1" spans="1:16">
      <c r="A1547" s="37">
        <v>619</v>
      </c>
      <c r="B1547" s="204" t="s">
        <v>1662</v>
      </c>
      <c r="C1547" s="204"/>
      <c r="D1547" s="204" t="s">
        <v>3833</v>
      </c>
      <c r="E1547" s="204" t="s">
        <v>22</v>
      </c>
      <c r="F1547" s="204" t="s">
        <v>674</v>
      </c>
      <c r="G1547" s="204">
        <v>2</v>
      </c>
      <c r="H1547" s="204">
        <v>35</v>
      </c>
      <c r="I1547" s="204">
        <f t="shared" si="24"/>
        <v>70</v>
      </c>
      <c r="J1547" s="204" t="s">
        <v>3377</v>
      </c>
      <c r="K1547" s="204">
        <v>159</v>
      </c>
      <c r="L1547" s="204"/>
      <c r="M1547" s="37" t="s">
        <v>213</v>
      </c>
      <c r="N1547" s="37"/>
      <c r="O1547" s="205"/>
      <c r="P1547" s="205"/>
    </row>
    <row r="1548" s="180" customFormat="1" ht="26" customHeight="1" spans="1:16">
      <c r="A1548" s="37">
        <v>620</v>
      </c>
      <c r="B1548" s="204" t="s">
        <v>2272</v>
      </c>
      <c r="C1548" s="204"/>
      <c r="D1548" s="204" t="s">
        <v>2960</v>
      </c>
      <c r="E1548" s="204" t="s">
        <v>22</v>
      </c>
      <c r="F1548" s="204" t="s">
        <v>674</v>
      </c>
      <c r="G1548" s="204">
        <v>4</v>
      </c>
      <c r="H1548" s="204">
        <v>15.5</v>
      </c>
      <c r="I1548" s="204">
        <f t="shared" si="24"/>
        <v>62</v>
      </c>
      <c r="J1548" s="204" t="s">
        <v>3377</v>
      </c>
      <c r="K1548" s="204">
        <v>159</v>
      </c>
      <c r="L1548" s="204"/>
      <c r="M1548" s="37" t="s">
        <v>213</v>
      </c>
      <c r="N1548" s="37"/>
      <c r="O1548" s="205"/>
      <c r="P1548" s="205"/>
    </row>
    <row r="1549" s="180" customFormat="1" ht="26" customHeight="1" spans="1:16">
      <c r="A1549" s="37">
        <v>621</v>
      </c>
      <c r="B1549" s="204" t="s">
        <v>3928</v>
      </c>
      <c r="C1549" s="204"/>
      <c r="D1549" s="204" t="s">
        <v>3929</v>
      </c>
      <c r="E1549" s="204" t="s">
        <v>22</v>
      </c>
      <c r="F1549" s="204" t="s">
        <v>674</v>
      </c>
      <c r="G1549" s="204">
        <v>8</v>
      </c>
      <c r="H1549" s="204">
        <v>7.5</v>
      </c>
      <c r="I1549" s="204">
        <f t="shared" si="24"/>
        <v>60</v>
      </c>
      <c r="J1549" s="204" t="s">
        <v>3377</v>
      </c>
      <c r="K1549" s="204">
        <v>159</v>
      </c>
      <c r="L1549" s="204"/>
      <c r="M1549" s="37" t="s">
        <v>213</v>
      </c>
      <c r="N1549" s="37"/>
      <c r="O1549" s="205"/>
      <c r="P1549" s="205"/>
    </row>
    <row r="1550" s="180" customFormat="1" ht="26" customHeight="1" spans="1:16">
      <c r="A1550" s="37">
        <v>622</v>
      </c>
      <c r="B1550" s="204" t="s">
        <v>4056</v>
      </c>
      <c r="C1550" s="204"/>
      <c r="D1550" s="204" t="s">
        <v>4057</v>
      </c>
      <c r="E1550" s="204" t="s">
        <v>22</v>
      </c>
      <c r="F1550" s="204" t="s">
        <v>273</v>
      </c>
      <c r="G1550" s="204">
        <v>2</v>
      </c>
      <c r="H1550" s="204">
        <v>5.5</v>
      </c>
      <c r="I1550" s="204">
        <f t="shared" si="24"/>
        <v>11</v>
      </c>
      <c r="J1550" s="204" t="s">
        <v>3377</v>
      </c>
      <c r="K1550" s="204">
        <v>159</v>
      </c>
      <c r="L1550" s="204"/>
      <c r="M1550" s="37" t="s">
        <v>213</v>
      </c>
      <c r="N1550" s="37"/>
      <c r="O1550" s="205"/>
      <c r="P1550" s="205"/>
    </row>
    <row r="1551" s="180" customFormat="1" ht="26" customHeight="1" spans="1:16">
      <c r="A1551" s="37">
        <v>623</v>
      </c>
      <c r="B1551" s="204" t="s">
        <v>4058</v>
      </c>
      <c r="C1551" s="204"/>
      <c r="D1551" s="204" t="s">
        <v>4059</v>
      </c>
      <c r="E1551" s="204" t="s">
        <v>22</v>
      </c>
      <c r="F1551" s="204" t="s">
        <v>273</v>
      </c>
      <c r="G1551" s="204">
        <v>5</v>
      </c>
      <c r="H1551" s="204">
        <v>4</v>
      </c>
      <c r="I1551" s="204">
        <f t="shared" si="24"/>
        <v>20</v>
      </c>
      <c r="J1551" s="204" t="s">
        <v>3377</v>
      </c>
      <c r="K1551" s="204">
        <v>159</v>
      </c>
      <c r="L1551" s="204"/>
      <c r="M1551" s="37" t="s">
        <v>213</v>
      </c>
      <c r="N1551" s="37"/>
      <c r="O1551" s="205"/>
      <c r="P1551" s="205"/>
    </row>
    <row r="1552" s="180" customFormat="1" ht="26" customHeight="1" spans="1:16">
      <c r="A1552" s="37">
        <v>624</v>
      </c>
      <c r="B1552" s="204" t="s">
        <v>3108</v>
      </c>
      <c r="C1552" s="204"/>
      <c r="D1552" s="204" t="s">
        <v>4060</v>
      </c>
      <c r="E1552" s="204" t="s">
        <v>22</v>
      </c>
      <c r="F1552" s="204" t="s">
        <v>23</v>
      </c>
      <c r="G1552" s="204">
        <v>2</v>
      </c>
      <c r="H1552" s="204">
        <v>15</v>
      </c>
      <c r="I1552" s="204">
        <f t="shared" si="24"/>
        <v>30</v>
      </c>
      <c r="J1552" s="204" t="s">
        <v>3377</v>
      </c>
      <c r="K1552" s="204">
        <v>159</v>
      </c>
      <c r="L1552" s="204"/>
      <c r="M1552" s="37" t="s">
        <v>213</v>
      </c>
      <c r="N1552" s="37"/>
      <c r="O1552" s="205"/>
      <c r="P1552" s="205"/>
    </row>
    <row r="1553" s="180" customFormat="1" ht="26" customHeight="1" spans="1:16">
      <c r="A1553" s="37">
        <v>625</v>
      </c>
      <c r="B1553" s="204" t="s">
        <v>670</v>
      </c>
      <c r="C1553" s="204"/>
      <c r="D1553" s="204" t="s">
        <v>4786</v>
      </c>
      <c r="E1553" s="204" t="s">
        <v>22</v>
      </c>
      <c r="F1553" s="204" t="s">
        <v>27</v>
      </c>
      <c r="G1553" s="204">
        <v>2</v>
      </c>
      <c r="H1553" s="204">
        <v>25</v>
      </c>
      <c r="I1553" s="204">
        <f t="shared" si="24"/>
        <v>50</v>
      </c>
      <c r="J1553" s="204" t="s">
        <v>3377</v>
      </c>
      <c r="K1553" s="204">
        <v>159</v>
      </c>
      <c r="L1553" s="204"/>
      <c r="M1553" s="37" t="s">
        <v>213</v>
      </c>
      <c r="N1553" s="37"/>
      <c r="O1553" s="205"/>
      <c r="P1553" s="205"/>
    </row>
    <row r="1554" s="180" customFormat="1" ht="26" customHeight="1" spans="1:16">
      <c r="A1554" s="37">
        <v>626</v>
      </c>
      <c r="B1554" s="204" t="s">
        <v>2269</v>
      </c>
      <c r="C1554" s="204"/>
      <c r="D1554" s="204" t="s">
        <v>3835</v>
      </c>
      <c r="E1554" s="204" t="s">
        <v>22</v>
      </c>
      <c r="F1554" s="204" t="s">
        <v>27</v>
      </c>
      <c r="G1554" s="204">
        <v>1</v>
      </c>
      <c r="H1554" s="204">
        <v>15</v>
      </c>
      <c r="I1554" s="204">
        <f t="shared" si="24"/>
        <v>15</v>
      </c>
      <c r="J1554" s="204" t="s">
        <v>3377</v>
      </c>
      <c r="K1554" s="204">
        <v>159</v>
      </c>
      <c r="L1554" s="204"/>
      <c r="M1554" s="37" t="s">
        <v>213</v>
      </c>
      <c r="N1554" s="37"/>
      <c r="O1554" s="205"/>
      <c r="P1554" s="205"/>
    </row>
    <row r="1555" s="180" customFormat="1" ht="26" customHeight="1" spans="1:16">
      <c r="A1555" s="37">
        <v>627</v>
      </c>
      <c r="B1555" s="204" t="s">
        <v>4062</v>
      </c>
      <c r="C1555" s="204"/>
      <c r="D1555" s="204" t="s">
        <v>4063</v>
      </c>
      <c r="E1555" s="204" t="s">
        <v>22</v>
      </c>
      <c r="F1555" s="204" t="s">
        <v>273</v>
      </c>
      <c r="G1555" s="204">
        <v>2</v>
      </c>
      <c r="H1555" s="204">
        <v>5</v>
      </c>
      <c r="I1555" s="204">
        <f t="shared" si="24"/>
        <v>10</v>
      </c>
      <c r="J1555" s="204" t="s">
        <v>3377</v>
      </c>
      <c r="K1555" s="204">
        <v>159</v>
      </c>
      <c r="L1555" s="204"/>
      <c r="M1555" s="37" t="s">
        <v>213</v>
      </c>
      <c r="N1555" s="37"/>
      <c r="O1555" s="205"/>
      <c r="P1555" s="205"/>
    </row>
    <row r="1556" s="180" customFormat="1" ht="26" customHeight="1" spans="1:16">
      <c r="A1556" s="37">
        <v>628</v>
      </c>
      <c r="B1556" s="204" t="s">
        <v>4064</v>
      </c>
      <c r="C1556" s="204"/>
      <c r="D1556" s="204" t="s">
        <v>4065</v>
      </c>
      <c r="E1556" s="204" t="s">
        <v>22</v>
      </c>
      <c r="F1556" s="204" t="s">
        <v>32</v>
      </c>
      <c r="G1556" s="204">
        <v>1</v>
      </c>
      <c r="H1556" s="204">
        <v>5</v>
      </c>
      <c r="I1556" s="204">
        <f t="shared" si="24"/>
        <v>5</v>
      </c>
      <c r="J1556" s="204" t="s">
        <v>3377</v>
      </c>
      <c r="K1556" s="204">
        <v>159</v>
      </c>
      <c r="L1556" s="204"/>
      <c r="M1556" s="37" t="s">
        <v>213</v>
      </c>
      <c r="N1556" s="37"/>
      <c r="O1556" s="205"/>
      <c r="P1556" s="205"/>
    </row>
    <row r="1557" s="180" customFormat="1" ht="26" customHeight="1" spans="1:16">
      <c r="A1557" s="37">
        <v>629</v>
      </c>
      <c r="B1557" s="204" t="s">
        <v>4062</v>
      </c>
      <c r="C1557" s="204"/>
      <c r="D1557" s="204" t="s">
        <v>4063</v>
      </c>
      <c r="E1557" s="204" t="s">
        <v>22</v>
      </c>
      <c r="F1557" s="204" t="s">
        <v>32</v>
      </c>
      <c r="G1557" s="204">
        <v>1</v>
      </c>
      <c r="H1557" s="204">
        <v>5</v>
      </c>
      <c r="I1557" s="204">
        <f t="shared" si="24"/>
        <v>5</v>
      </c>
      <c r="J1557" s="204" t="s">
        <v>3377</v>
      </c>
      <c r="K1557" s="204">
        <v>159</v>
      </c>
      <c r="L1557" s="204"/>
      <c r="M1557" s="37" t="s">
        <v>213</v>
      </c>
      <c r="N1557" s="37"/>
      <c r="O1557" s="205"/>
      <c r="P1557" s="205"/>
    </row>
    <row r="1558" s="180" customFormat="1" ht="26" customHeight="1" spans="1:16">
      <c r="A1558" s="37">
        <v>630</v>
      </c>
      <c r="B1558" s="204" t="s">
        <v>2279</v>
      </c>
      <c r="C1558" s="204"/>
      <c r="D1558" s="204" t="s">
        <v>2763</v>
      </c>
      <c r="E1558" s="204" t="s">
        <v>22</v>
      </c>
      <c r="F1558" s="204" t="s">
        <v>45</v>
      </c>
      <c r="G1558" s="204">
        <v>1</v>
      </c>
      <c r="H1558" s="204">
        <v>30</v>
      </c>
      <c r="I1558" s="204">
        <f t="shared" si="24"/>
        <v>30</v>
      </c>
      <c r="J1558" s="204" t="s">
        <v>3384</v>
      </c>
      <c r="K1558" s="204">
        <v>159</v>
      </c>
      <c r="L1558" s="204"/>
      <c r="M1558" s="37" t="s">
        <v>213</v>
      </c>
      <c r="N1558" s="37"/>
      <c r="O1558" s="205"/>
      <c r="P1558" s="205"/>
    </row>
    <row r="1559" s="180" customFormat="1" ht="26" customHeight="1" spans="1:16">
      <c r="A1559" s="37">
        <v>631</v>
      </c>
      <c r="B1559" s="204" t="s">
        <v>1662</v>
      </c>
      <c r="C1559" s="204"/>
      <c r="D1559" s="204" t="s">
        <v>3833</v>
      </c>
      <c r="E1559" s="204" t="s">
        <v>22</v>
      </c>
      <c r="F1559" s="204" t="s">
        <v>674</v>
      </c>
      <c r="G1559" s="204">
        <v>1</v>
      </c>
      <c r="H1559" s="204">
        <v>35</v>
      </c>
      <c r="I1559" s="204">
        <f t="shared" si="24"/>
        <v>35</v>
      </c>
      <c r="J1559" s="204" t="s">
        <v>3384</v>
      </c>
      <c r="K1559" s="204">
        <v>159</v>
      </c>
      <c r="L1559" s="204"/>
      <c r="M1559" s="37" t="s">
        <v>213</v>
      </c>
      <c r="N1559" s="37"/>
      <c r="O1559" s="205"/>
      <c r="P1559" s="205"/>
    </row>
    <row r="1560" s="180" customFormat="1" ht="26" customHeight="1" spans="1:16">
      <c r="A1560" s="37">
        <v>632</v>
      </c>
      <c r="B1560" s="204" t="s">
        <v>2272</v>
      </c>
      <c r="C1560" s="204"/>
      <c r="D1560" s="204" t="s">
        <v>2960</v>
      </c>
      <c r="E1560" s="204" t="s">
        <v>22</v>
      </c>
      <c r="F1560" s="204" t="s">
        <v>674</v>
      </c>
      <c r="G1560" s="204">
        <v>4</v>
      </c>
      <c r="H1560" s="204">
        <v>15.5</v>
      </c>
      <c r="I1560" s="204">
        <f t="shared" si="24"/>
        <v>62</v>
      </c>
      <c r="J1560" s="204" t="s">
        <v>3384</v>
      </c>
      <c r="K1560" s="204">
        <v>159</v>
      </c>
      <c r="L1560" s="204"/>
      <c r="M1560" s="37" t="s">
        <v>213</v>
      </c>
      <c r="N1560" s="37"/>
      <c r="O1560" s="205"/>
      <c r="P1560" s="205"/>
    </row>
    <row r="1561" s="180" customFormat="1" ht="26" customHeight="1" spans="1:16">
      <c r="A1561" s="37">
        <v>633</v>
      </c>
      <c r="B1561" s="204" t="s">
        <v>3928</v>
      </c>
      <c r="C1561" s="204"/>
      <c r="D1561" s="204" t="s">
        <v>3929</v>
      </c>
      <c r="E1561" s="204" t="s">
        <v>22</v>
      </c>
      <c r="F1561" s="204" t="s">
        <v>674</v>
      </c>
      <c r="G1561" s="204">
        <v>8</v>
      </c>
      <c r="H1561" s="204">
        <v>7.5</v>
      </c>
      <c r="I1561" s="204">
        <f t="shared" si="24"/>
        <v>60</v>
      </c>
      <c r="J1561" s="204" t="s">
        <v>3384</v>
      </c>
      <c r="K1561" s="204">
        <v>159</v>
      </c>
      <c r="L1561" s="204"/>
      <c r="M1561" s="37" t="s">
        <v>213</v>
      </c>
      <c r="N1561" s="37"/>
      <c r="O1561" s="205"/>
      <c r="P1561" s="205"/>
    </row>
    <row r="1562" s="180" customFormat="1" ht="26" customHeight="1" spans="1:16">
      <c r="A1562" s="37">
        <v>634</v>
      </c>
      <c r="B1562" s="204" t="s">
        <v>4056</v>
      </c>
      <c r="C1562" s="204"/>
      <c r="D1562" s="204" t="s">
        <v>4057</v>
      </c>
      <c r="E1562" s="204" t="s">
        <v>22</v>
      </c>
      <c r="F1562" s="204" t="s">
        <v>273</v>
      </c>
      <c r="G1562" s="204">
        <v>2</v>
      </c>
      <c r="H1562" s="204">
        <v>5.5</v>
      </c>
      <c r="I1562" s="204">
        <f t="shared" si="24"/>
        <v>11</v>
      </c>
      <c r="J1562" s="204" t="s">
        <v>3384</v>
      </c>
      <c r="K1562" s="204">
        <v>159</v>
      </c>
      <c r="L1562" s="204"/>
      <c r="M1562" s="37" t="s">
        <v>213</v>
      </c>
      <c r="N1562" s="37"/>
      <c r="O1562" s="205"/>
      <c r="P1562" s="205"/>
    </row>
    <row r="1563" s="180" customFormat="1" ht="26" customHeight="1" spans="1:16">
      <c r="A1563" s="37">
        <v>635</v>
      </c>
      <c r="B1563" s="204" t="s">
        <v>4058</v>
      </c>
      <c r="C1563" s="204"/>
      <c r="D1563" s="204" t="s">
        <v>4059</v>
      </c>
      <c r="E1563" s="204" t="s">
        <v>22</v>
      </c>
      <c r="F1563" s="204" t="s">
        <v>273</v>
      </c>
      <c r="G1563" s="204">
        <v>5</v>
      </c>
      <c r="H1563" s="204">
        <v>4</v>
      </c>
      <c r="I1563" s="204">
        <f t="shared" si="24"/>
        <v>20</v>
      </c>
      <c r="J1563" s="204" t="s">
        <v>3384</v>
      </c>
      <c r="K1563" s="204">
        <v>159</v>
      </c>
      <c r="L1563" s="204"/>
      <c r="M1563" s="37" t="s">
        <v>213</v>
      </c>
      <c r="N1563" s="37"/>
      <c r="O1563" s="205"/>
      <c r="P1563" s="205"/>
    </row>
    <row r="1564" s="180" customFormat="1" ht="26" customHeight="1" spans="1:16">
      <c r="A1564" s="37">
        <v>636</v>
      </c>
      <c r="B1564" s="204" t="s">
        <v>3108</v>
      </c>
      <c r="C1564" s="204"/>
      <c r="D1564" s="204" t="s">
        <v>4787</v>
      </c>
      <c r="E1564" s="204" t="s">
        <v>22</v>
      </c>
      <c r="F1564" s="204" t="s">
        <v>23</v>
      </c>
      <c r="G1564" s="204">
        <v>1</v>
      </c>
      <c r="H1564" s="204">
        <v>29</v>
      </c>
      <c r="I1564" s="204">
        <f t="shared" si="24"/>
        <v>29</v>
      </c>
      <c r="J1564" s="204" t="s">
        <v>3384</v>
      </c>
      <c r="K1564" s="204">
        <v>159</v>
      </c>
      <c r="L1564" s="204"/>
      <c r="M1564" s="37" t="s">
        <v>213</v>
      </c>
      <c r="N1564" s="37"/>
      <c r="O1564" s="205"/>
      <c r="P1564" s="205"/>
    </row>
    <row r="1565" s="180" customFormat="1" ht="26" customHeight="1" spans="1:16">
      <c r="A1565" s="37">
        <v>637</v>
      </c>
      <c r="B1565" s="204" t="s">
        <v>670</v>
      </c>
      <c r="C1565" s="204"/>
      <c r="D1565" s="204" t="s">
        <v>4061</v>
      </c>
      <c r="E1565" s="204" t="s">
        <v>22</v>
      </c>
      <c r="F1565" s="204" t="s">
        <v>27</v>
      </c>
      <c r="G1565" s="204">
        <v>1</v>
      </c>
      <c r="H1565" s="204">
        <v>25</v>
      </c>
      <c r="I1565" s="204">
        <f t="shared" si="24"/>
        <v>25</v>
      </c>
      <c r="J1565" s="204" t="s">
        <v>3384</v>
      </c>
      <c r="K1565" s="204">
        <v>159</v>
      </c>
      <c r="L1565" s="204"/>
      <c r="M1565" s="37" t="s">
        <v>213</v>
      </c>
      <c r="N1565" s="37"/>
      <c r="O1565" s="205"/>
      <c r="P1565" s="205"/>
    </row>
    <row r="1566" s="180" customFormat="1" ht="26" customHeight="1" spans="1:16">
      <c r="A1566" s="37">
        <v>638</v>
      </c>
      <c r="B1566" s="204" t="s">
        <v>2269</v>
      </c>
      <c r="C1566" s="204"/>
      <c r="D1566" s="204" t="s">
        <v>3835</v>
      </c>
      <c r="E1566" s="204" t="s">
        <v>22</v>
      </c>
      <c r="F1566" s="204" t="s">
        <v>27</v>
      </c>
      <c r="G1566" s="204">
        <v>1</v>
      </c>
      <c r="H1566" s="204">
        <v>15</v>
      </c>
      <c r="I1566" s="204">
        <f t="shared" si="24"/>
        <v>15</v>
      </c>
      <c r="J1566" s="204" t="s">
        <v>3384</v>
      </c>
      <c r="K1566" s="204">
        <v>159</v>
      </c>
      <c r="L1566" s="204"/>
      <c r="M1566" s="37" t="s">
        <v>213</v>
      </c>
      <c r="N1566" s="37"/>
      <c r="O1566" s="205"/>
      <c r="P1566" s="205"/>
    </row>
    <row r="1567" s="180" customFormat="1" ht="26" customHeight="1" spans="1:16">
      <c r="A1567" s="37">
        <v>639</v>
      </c>
      <c r="B1567" s="204" t="s">
        <v>2760</v>
      </c>
      <c r="C1567" s="204"/>
      <c r="D1567" s="204" t="s">
        <v>4077</v>
      </c>
      <c r="E1567" s="204" t="s">
        <v>22</v>
      </c>
      <c r="F1567" s="204" t="s">
        <v>210</v>
      </c>
      <c r="G1567" s="204">
        <v>1</v>
      </c>
      <c r="H1567" s="204">
        <v>18</v>
      </c>
      <c r="I1567" s="204">
        <f t="shared" si="24"/>
        <v>18</v>
      </c>
      <c r="J1567" s="204" t="s">
        <v>3387</v>
      </c>
      <c r="K1567" s="204" t="s">
        <v>4078</v>
      </c>
      <c r="L1567" s="204"/>
      <c r="M1567" s="37" t="s">
        <v>213</v>
      </c>
      <c r="N1567" s="37"/>
      <c r="O1567" s="205"/>
      <c r="P1567" s="205"/>
    </row>
    <row r="1568" s="180" customFormat="1" ht="26" customHeight="1" spans="1:16">
      <c r="A1568" s="37">
        <v>640</v>
      </c>
      <c r="B1568" s="204" t="s">
        <v>1662</v>
      </c>
      <c r="C1568" s="204"/>
      <c r="D1568" s="204" t="s">
        <v>3833</v>
      </c>
      <c r="E1568" s="204" t="s">
        <v>22</v>
      </c>
      <c r="F1568" s="204" t="s">
        <v>674</v>
      </c>
      <c r="G1568" s="204">
        <v>2</v>
      </c>
      <c r="H1568" s="204">
        <v>35</v>
      </c>
      <c r="I1568" s="204">
        <f t="shared" si="24"/>
        <v>70</v>
      </c>
      <c r="J1568" s="204" t="s">
        <v>3387</v>
      </c>
      <c r="K1568" s="204" t="s">
        <v>4078</v>
      </c>
      <c r="L1568" s="204"/>
      <c r="M1568" s="37" t="s">
        <v>213</v>
      </c>
      <c r="N1568" s="37"/>
      <c r="O1568" s="205"/>
      <c r="P1568" s="205"/>
    </row>
    <row r="1569" s="180" customFormat="1" ht="26" customHeight="1" spans="1:16">
      <c r="A1569" s="37">
        <v>641</v>
      </c>
      <c r="B1569" s="204" t="s">
        <v>2272</v>
      </c>
      <c r="C1569" s="204"/>
      <c r="D1569" s="204" t="s">
        <v>2960</v>
      </c>
      <c r="E1569" s="204" t="s">
        <v>22</v>
      </c>
      <c r="F1569" s="204" t="s">
        <v>674</v>
      </c>
      <c r="G1569" s="204">
        <v>8</v>
      </c>
      <c r="H1569" s="204">
        <v>15.5</v>
      </c>
      <c r="I1569" s="204">
        <f t="shared" ref="I1569:I1632" si="25">G1569*H1569</f>
        <v>124</v>
      </c>
      <c r="J1569" s="204" t="s">
        <v>3387</v>
      </c>
      <c r="K1569" s="204" t="s">
        <v>4078</v>
      </c>
      <c r="L1569" s="204"/>
      <c r="M1569" s="37" t="s">
        <v>213</v>
      </c>
      <c r="N1569" s="37"/>
      <c r="O1569" s="205"/>
      <c r="P1569" s="205"/>
    </row>
    <row r="1570" s="180" customFormat="1" ht="26" customHeight="1" spans="1:16">
      <c r="A1570" s="37">
        <v>642</v>
      </c>
      <c r="B1570" s="204" t="s">
        <v>3928</v>
      </c>
      <c r="C1570" s="204"/>
      <c r="D1570" s="204" t="s">
        <v>3929</v>
      </c>
      <c r="E1570" s="204" t="s">
        <v>22</v>
      </c>
      <c r="F1570" s="204" t="s">
        <v>674</v>
      </c>
      <c r="G1570" s="204">
        <v>8</v>
      </c>
      <c r="H1570" s="204">
        <v>7.5</v>
      </c>
      <c r="I1570" s="204">
        <f t="shared" si="25"/>
        <v>60</v>
      </c>
      <c r="J1570" s="204" t="s">
        <v>3387</v>
      </c>
      <c r="K1570" s="204" t="s">
        <v>4078</v>
      </c>
      <c r="L1570" s="204"/>
      <c r="M1570" s="37" t="s">
        <v>213</v>
      </c>
      <c r="N1570" s="37"/>
      <c r="O1570" s="205"/>
      <c r="P1570" s="205"/>
    </row>
    <row r="1571" s="180" customFormat="1" ht="26" customHeight="1" spans="1:16">
      <c r="A1571" s="37">
        <v>643</v>
      </c>
      <c r="B1571" s="204" t="s">
        <v>4056</v>
      </c>
      <c r="C1571" s="204"/>
      <c r="D1571" s="204" t="s">
        <v>4057</v>
      </c>
      <c r="E1571" s="204" t="s">
        <v>22</v>
      </c>
      <c r="F1571" s="204" t="s">
        <v>273</v>
      </c>
      <c r="G1571" s="204">
        <v>2</v>
      </c>
      <c r="H1571" s="204">
        <v>5.5</v>
      </c>
      <c r="I1571" s="204">
        <f t="shared" si="25"/>
        <v>11</v>
      </c>
      <c r="J1571" s="204" t="s">
        <v>3387</v>
      </c>
      <c r="K1571" s="204" t="s">
        <v>4078</v>
      </c>
      <c r="L1571" s="204"/>
      <c r="M1571" s="37" t="s">
        <v>213</v>
      </c>
      <c r="N1571" s="37"/>
      <c r="O1571" s="205"/>
      <c r="P1571" s="205"/>
    </row>
    <row r="1572" s="180" customFormat="1" ht="26" customHeight="1" spans="1:16">
      <c r="A1572" s="37">
        <v>644</v>
      </c>
      <c r="B1572" s="204" t="s">
        <v>4058</v>
      </c>
      <c r="C1572" s="204"/>
      <c r="D1572" s="204" t="s">
        <v>4059</v>
      </c>
      <c r="E1572" s="204" t="s">
        <v>22</v>
      </c>
      <c r="F1572" s="204" t="s">
        <v>273</v>
      </c>
      <c r="G1572" s="204">
        <v>3</v>
      </c>
      <c r="H1572" s="204">
        <v>4</v>
      </c>
      <c r="I1572" s="204">
        <f t="shared" si="25"/>
        <v>12</v>
      </c>
      <c r="J1572" s="204" t="s">
        <v>3387</v>
      </c>
      <c r="K1572" s="204" t="s">
        <v>4078</v>
      </c>
      <c r="L1572" s="204"/>
      <c r="M1572" s="37" t="s">
        <v>213</v>
      </c>
      <c r="N1572" s="37"/>
      <c r="O1572" s="205"/>
      <c r="P1572" s="205"/>
    </row>
    <row r="1573" s="180" customFormat="1" ht="26" customHeight="1" spans="1:16">
      <c r="A1573" s="37">
        <v>645</v>
      </c>
      <c r="B1573" s="204" t="s">
        <v>3108</v>
      </c>
      <c r="C1573" s="204"/>
      <c r="D1573" s="204" t="s">
        <v>2693</v>
      </c>
      <c r="E1573" s="204" t="s">
        <v>22</v>
      </c>
      <c r="F1573" s="204" t="s">
        <v>23</v>
      </c>
      <c r="G1573" s="204">
        <v>2</v>
      </c>
      <c r="H1573" s="204">
        <v>7</v>
      </c>
      <c r="I1573" s="204">
        <f t="shared" si="25"/>
        <v>14</v>
      </c>
      <c r="J1573" s="204" t="s">
        <v>3387</v>
      </c>
      <c r="K1573" s="204" t="s">
        <v>4078</v>
      </c>
      <c r="L1573" s="204"/>
      <c r="M1573" s="37" t="s">
        <v>213</v>
      </c>
      <c r="N1573" s="37"/>
      <c r="O1573" s="205"/>
      <c r="P1573" s="205"/>
    </row>
    <row r="1574" s="180" customFormat="1" ht="26" customHeight="1" spans="1:16">
      <c r="A1574" s="37">
        <v>646</v>
      </c>
      <c r="B1574" s="204" t="s">
        <v>670</v>
      </c>
      <c r="C1574" s="204"/>
      <c r="D1574" s="204" t="s">
        <v>867</v>
      </c>
      <c r="E1574" s="204" t="s">
        <v>22</v>
      </c>
      <c r="F1574" s="204" t="s">
        <v>27</v>
      </c>
      <c r="G1574" s="204">
        <v>3</v>
      </c>
      <c r="H1574" s="204">
        <v>6.5</v>
      </c>
      <c r="I1574" s="204">
        <f t="shared" si="25"/>
        <v>19.5</v>
      </c>
      <c r="J1574" s="204" t="s">
        <v>3387</v>
      </c>
      <c r="K1574" s="204" t="s">
        <v>4078</v>
      </c>
      <c r="L1574" s="204"/>
      <c r="M1574" s="37" t="s">
        <v>213</v>
      </c>
      <c r="N1574" s="37"/>
      <c r="O1574" s="205"/>
      <c r="P1574" s="205"/>
    </row>
    <row r="1575" s="180" customFormat="1" ht="26" customHeight="1" spans="1:16">
      <c r="A1575" s="37">
        <v>647</v>
      </c>
      <c r="B1575" s="204" t="s">
        <v>2269</v>
      </c>
      <c r="C1575" s="204"/>
      <c r="D1575" s="204" t="s">
        <v>3835</v>
      </c>
      <c r="E1575" s="204" t="s">
        <v>22</v>
      </c>
      <c r="F1575" s="204" t="s">
        <v>27</v>
      </c>
      <c r="G1575" s="204">
        <v>1</v>
      </c>
      <c r="H1575" s="204">
        <v>15</v>
      </c>
      <c r="I1575" s="204">
        <f t="shared" si="25"/>
        <v>15</v>
      </c>
      <c r="J1575" s="204" t="s">
        <v>3387</v>
      </c>
      <c r="K1575" s="204" t="s">
        <v>4078</v>
      </c>
      <c r="L1575" s="204"/>
      <c r="M1575" s="37" t="s">
        <v>213</v>
      </c>
      <c r="N1575" s="37"/>
      <c r="O1575" s="205"/>
      <c r="P1575" s="205"/>
    </row>
    <row r="1576" s="180" customFormat="1" ht="26" customHeight="1" spans="1:16">
      <c r="A1576" s="37">
        <v>648</v>
      </c>
      <c r="B1576" s="204" t="s">
        <v>4788</v>
      </c>
      <c r="C1576" s="204"/>
      <c r="D1576" s="204" t="s">
        <v>4789</v>
      </c>
      <c r="E1576" s="204" t="s">
        <v>22</v>
      </c>
      <c r="F1576" s="204" t="s">
        <v>32</v>
      </c>
      <c r="G1576" s="204">
        <v>1</v>
      </c>
      <c r="H1576" s="204">
        <v>5.5</v>
      </c>
      <c r="I1576" s="204">
        <f t="shared" si="25"/>
        <v>5.5</v>
      </c>
      <c r="J1576" s="204" t="s">
        <v>3387</v>
      </c>
      <c r="K1576" s="204" t="s">
        <v>4078</v>
      </c>
      <c r="L1576" s="204"/>
      <c r="M1576" s="37" t="s">
        <v>213</v>
      </c>
      <c r="N1576" s="37"/>
      <c r="O1576" s="205"/>
      <c r="P1576" s="205"/>
    </row>
    <row r="1577" s="180" customFormat="1" ht="26" customHeight="1" spans="1:16">
      <c r="A1577" s="37">
        <v>649</v>
      </c>
      <c r="B1577" s="204" t="s">
        <v>3773</v>
      </c>
      <c r="C1577" s="204"/>
      <c r="D1577" s="204" t="s">
        <v>1353</v>
      </c>
      <c r="E1577" s="204" t="s">
        <v>22</v>
      </c>
      <c r="F1577" s="204" t="s">
        <v>3969</v>
      </c>
      <c r="G1577" s="204">
        <v>2</v>
      </c>
      <c r="H1577" s="204">
        <v>8</v>
      </c>
      <c r="I1577" s="204">
        <f t="shared" si="25"/>
        <v>16</v>
      </c>
      <c r="J1577" s="204" t="s">
        <v>3387</v>
      </c>
      <c r="K1577" s="204" t="s">
        <v>4078</v>
      </c>
      <c r="L1577" s="204"/>
      <c r="M1577" s="37" t="s">
        <v>213</v>
      </c>
      <c r="N1577" s="37"/>
      <c r="O1577" s="205"/>
      <c r="P1577" s="205"/>
    </row>
    <row r="1578" s="180" customFormat="1" ht="26" customHeight="1" spans="1:16">
      <c r="A1578" s="37">
        <v>650</v>
      </c>
      <c r="B1578" s="204" t="s">
        <v>2301</v>
      </c>
      <c r="C1578" s="204"/>
      <c r="D1578" s="204" t="s">
        <v>1639</v>
      </c>
      <c r="E1578" s="204" t="s">
        <v>22</v>
      </c>
      <c r="F1578" s="204" t="s">
        <v>32</v>
      </c>
      <c r="G1578" s="204">
        <v>1</v>
      </c>
      <c r="H1578" s="204">
        <v>15</v>
      </c>
      <c r="I1578" s="204">
        <f t="shared" si="25"/>
        <v>15</v>
      </c>
      <c r="J1578" s="204" t="s">
        <v>3387</v>
      </c>
      <c r="K1578" s="204" t="s">
        <v>4078</v>
      </c>
      <c r="L1578" s="204"/>
      <c r="M1578" s="37" t="s">
        <v>213</v>
      </c>
      <c r="N1578" s="37"/>
      <c r="O1578" s="205"/>
      <c r="P1578" s="205"/>
    </row>
    <row r="1579" s="180" customFormat="1" ht="26" customHeight="1" spans="1:16">
      <c r="A1579" s="37">
        <v>651</v>
      </c>
      <c r="B1579" s="204" t="s">
        <v>4074</v>
      </c>
      <c r="C1579" s="204"/>
      <c r="D1579" s="204" t="s">
        <v>3843</v>
      </c>
      <c r="E1579" s="204" t="s">
        <v>22</v>
      </c>
      <c r="F1579" s="204" t="s">
        <v>32</v>
      </c>
      <c r="G1579" s="204">
        <v>4</v>
      </c>
      <c r="H1579" s="204">
        <v>25</v>
      </c>
      <c r="I1579" s="204">
        <f t="shared" si="25"/>
        <v>100</v>
      </c>
      <c r="J1579" s="204" t="s">
        <v>3387</v>
      </c>
      <c r="K1579" s="204" t="s">
        <v>4078</v>
      </c>
      <c r="L1579" s="204"/>
      <c r="M1579" s="37" t="s">
        <v>213</v>
      </c>
      <c r="N1579" s="37"/>
      <c r="O1579" s="205"/>
      <c r="P1579" s="205"/>
    </row>
    <row r="1580" s="180" customFormat="1" ht="26" customHeight="1" spans="1:16">
      <c r="A1580" s="37">
        <v>652</v>
      </c>
      <c r="B1580" s="204" t="s">
        <v>4081</v>
      </c>
      <c r="C1580" s="204"/>
      <c r="D1580" s="204" t="s">
        <v>4790</v>
      </c>
      <c r="E1580" s="204" t="s">
        <v>22</v>
      </c>
      <c r="F1580" s="204" t="s">
        <v>32</v>
      </c>
      <c r="G1580" s="204">
        <v>5</v>
      </c>
      <c r="H1580" s="204">
        <v>6</v>
      </c>
      <c r="I1580" s="204">
        <f t="shared" si="25"/>
        <v>30</v>
      </c>
      <c r="J1580" s="204" t="s">
        <v>3387</v>
      </c>
      <c r="K1580" s="204" t="s">
        <v>4078</v>
      </c>
      <c r="L1580" s="204"/>
      <c r="M1580" s="37" t="s">
        <v>213</v>
      </c>
      <c r="N1580" s="37"/>
      <c r="O1580" s="205"/>
      <c r="P1580" s="205"/>
    </row>
    <row r="1581" s="180" customFormat="1" ht="26" customHeight="1" spans="1:16">
      <c r="A1581" s="37">
        <v>653</v>
      </c>
      <c r="B1581" s="204" t="s">
        <v>4083</v>
      </c>
      <c r="C1581" s="204"/>
      <c r="D1581" s="204" t="s">
        <v>4084</v>
      </c>
      <c r="E1581" s="204" t="s">
        <v>22</v>
      </c>
      <c r="F1581" s="204" t="s">
        <v>32</v>
      </c>
      <c r="G1581" s="204">
        <v>5</v>
      </c>
      <c r="H1581" s="204">
        <v>5</v>
      </c>
      <c r="I1581" s="204">
        <f t="shared" si="25"/>
        <v>25</v>
      </c>
      <c r="J1581" s="204" t="s">
        <v>3387</v>
      </c>
      <c r="K1581" s="204" t="s">
        <v>4078</v>
      </c>
      <c r="L1581" s="204"/>
      <c r="M1581" s="37" t="s">
        <v>213</v>
      </c>
      <c r="N1581" s="37"/>
      <c r="O1581" s="205"/>
      <c r="P1581" s="205"/>
    </row>
    <row r="1582" s="180" customFormat="1" ht="26" customHeight="1" spans="1:16">
      <c r="A1582" s="37">
        <v>654</v>
      </c>
      <c r="B1582" s="204" t="s">
        <v>4085</v>
      </c>
      <c r="C1582" s="204"/>
      <c r="D1582" s="204" t="s">
        <v>4086</v>
      </c>
      <c r="E1582" s="204" t="s">
        <v>22</v>
      </c>
      <c r="F1582" s="204" t="s">
        <v>118</v>
      </c>
      <c r="G1582" s="204">
        <v>10</v>
      </c>
      <c r="H1582" s="204">
        <v>10</v>
      </c>
      <c r="I1582" s="204">
        <f t="shared" si="25"/>
        <v>100</v>
      </c>
      <c r="J1582" s="204" t="s">
        <v>3387</v>
      </c>
      <c r="K1582" s="204" t="s">
        <v>4078</v>
      </c>
      <c r="L1582" s="204"/>
      <c r="M1582" s="37" t="s">
        <v>213</v>
      </c>
      <c r="N1582" s="37"/>
      <c r="O1582" s="205"/>
      <c r="P1582" s="205"/>
    </row>
    <row r="1583" s="180" customFormat="1" ht="26" customHeight="1" spans="1:16">
      <c r="A1583" s="37">
        <v>655</v>
      </c>
      <c r="B1583" s="204" t="s">
        <v>4087</v>
      </c>
      <c r="C1583" s="204"/>
      <c r="D1583" s="204" t="s">
        <v>4791</v>
      </c>
      <c r="E1583" s="204" t="s">
        <v>22</v>
      </c>
      <c r="F1583" s="204" t="s">
        <v>32</v>
      </c>
      <c r="G1583" s="204">
        <v>1</v>
      </c>
      <c r="H1583" s="204">
        <v>130</v>
      </c>
      <c r="I1583" s="204">
        <f t="shared" si="25"/>
        <v>130</v>
      </c>
      <c r="J1583" s="204" t="s">
        <v>3387</v>
      </c>
      <c r="K1583" s="204" t="s">
        <v>4078</v>
      </c>
      <c r="L1583" s="204"/>
      <c r="M1583" s="37" t="s">
        <v>213</v>
      </c>
      <c r="N1583" s="37"/>
      <c r="O1583" s="205"/>
      <c r="P1583" s="205"/>
    </row>
    <row r="1584" s="180" customFormat="1" ht="26" customHeight="1" spans="1:16">
      <c r="A1584" s="37">
        <v>656</v>
      </c>
      <c r="B1584" s="204" t="s">
        <v>2875</v>
      </c>
      <c r="C1584" s="204"/>
      <c r="D1584" s="204" t="s">
        <v>4091</v>
      </c>
      <c r="E1584" s="204" t="s">
        <v>22</v>
      </c>
      <c r="F1584" s="204" t="s">
        <v>27</v>
      </c>
      <c r="G1584" s="204">
        <v>3</v>
      </c>
      <c r="H1584" s="204">
        <v>6</v>
      </c>
      <c r="I1584" s="204">
        <f t="shared" si="25"/>
        <v>18</v>
      </c>
      <c r="J1584" s="204" t="s">
        <v>3417</v>
      </c>
      <c r="K1584" s="204" t="s">
        <v>4078</v>
      </c>
      <c r="L1584" s="204"/>
      <c r="M1584" s="37" t="s">
        <v>213</v>
      </c>
      <c r="N1584" s="37"/>
      <c r="O1584" s="205"/>
      <c r="P1584" s="205"/>
    </row>
    <row r="1585" s="180" customFormat="1" ht="26" customHeight="1" spans="1:16">
      <c r="A1585" s="37">
        <v>657</v>
      </c>
      <c r="B1585" s="204" t="s">
        <v>3042</v>
      </c>
      <c r="C1585" s="204"/>
      <c r="D1585" s="204" t="s">
        <v>3623</v>
      </c>
      <c r="E1585" s="204" t="s">
        <v>22</v>
      </c>
      <c r="F1585" s="204" t="s">
        <v>66</v>
      </c>
      <c r="G1585" s="204">
        <v>3</v>
      </c>
      <c r="H1585" s="204">
        <v>10</v>
      </c>
      <c r="I1585" s="204">
        <f t="shared" si="25"/>
        <v>30</v>
      </c>
      <c r="J1585" s="204" t="s">
        <v>3417</v>
      </c>
      <c r="K1585" s="204" t="s">
        <v>4078</v>
      </c>
      <c r="L1585" s="204"/>
      <c r="M1585" s="37" t="s">
        <v>213</v>
      </c>
      <c r="N1585" s="37"/>
      <c r="O1585" s="205"/>
      <c r="P1585" s="205"/>
    </row>
    <row r="1586" s="180" customFormat="1" ht="26" customHeight="1" spans="1:16">
      <c r="A1586" s="37">
        <v>658</v>
      </c>
      <c r="B1586" s="204" t="s">
        <v>4092</v>
      </c>
      <c r="C1586" s="204"/>
      <c r="D1586" s="204" t="s">
        <v>4093</v>
      </c>
      <c r="E1586" s="204" t="s">
        <v>22</v>
      </c>
      <c r="F1586" s="204" t="s">
        <v>32</v>
      </c>
      <c r="G1586" s="204">
        <v>1</v>
      </c>
      <c r="H1586" s="204">
        <v>75</v>
      </c>
      <c r="I1586" s="204">
        <f t="shared" si="25"/>
        <v>75</v>
      </c>
      <c r="J1586" s="204" t="s">
        <v>3417</v>
      </c>
      <c r="K1586" s="204" t="s">
        <v>4078</v>
      </c>
      <c r="L1586" s="204"/>
      <c r="M1586" s="37" t="s">
        <v>213</v>
      </c>
      <c r="N1586" s="37"/>
      <c r="O1586" s="205"/>
      <c r="P1586" s="205"/>
    </row>
    <row r="1587" s="180" customFormat="1" ht="26" customHeight="1" spans="1:16">
      <c r="A1587" s="37">
        <v>659</v>
      </c>
      <c r="B1587" s="204" t="s">
        <v>3928</v>
      </c>
      <c r="C1587" s="204"/>
      <c r="D1587" s="204" t="s">
        <v>3929</v>
      </c>
      <c r="E1587" s="204" t="s">
        <v>22</v>
      </c>
      <c r="F1587" s="204" t="s">
        <v>674</v>
      </c>
      <c r="G1587" s="204">
        <v>10</v>
      </c>
      <c r="H1587" s="204">
        <v>7.5</v>
      </c>
      <c r="I1587" s="204">
        <f t="shared" si="25"/>
        <v>75</v>
      </c>
      <c r="J1587" s="204" t="s">
        <v>3417</v>
      </c>
      <c r="K1587" s="204" t="s">
        <v>4078</v>
      </c>
      <c r="L1587" s="204"/>
      <c r="M1587" s="37" t="s">
        <v>213</v>
      </c>
      <c r="N1587" s="37"/>
      <c r="O1587" s="205"/>
      <c r="P1587" s="205"/>
    </row>
    <row r="1588" s="180" customFormat="1" ht="26" customHeight="1" spans="1:16">
      <c r="A1588" s="37">
        <v>660</v>
      </c>
      <c r="B1588" s="204" t="s">
        <v>2269</v>
      </c>
      <c r="C1588" s="204"/>
      <c r="D1588" s="204" t="s">
        <v>3835</v>
      </c>
      <c r="E1588" s="204" t="s">
        <v>22</v>
      </c>
      <c r="F1588" s="204" t="s">
        <v>27</v>
      </c>
      <c r="G1588" s="204">
        <v>1</v>
      </c>
      <c r="H1588" s="204">
        <v>15</v>
      </c>
      <c r="I1588" s="204">
        <f t="shared" si="25"/>
        <v>15</v>
      </c>
      <c r="J1588" s="204" t="s">
        <v>3417</v>
      </c>
      <c r="K1588" s="204" t="s">
        <v>4078</v>
      </c>
      <c r="L1588" s="204"/>
      <c r="M1588" s="37" t="s">
        <v>213</v>
      </c>
      <c r="N1588" s="37"/>
      <c r="O1588" s="205"/>
      <c r="P1588" s="205"/>
    </row>
    <row r="1589" s="180" customFormat="1" ht="26" customHeight="1" spans="1:16">
      <c r="A1589" s="37">
        <v>661</v>
      </c>
      <c r="B1589" s="204" t="s">
        <v>670</v>
      </c>
      <c r="C1589" s="204"/>
      <c r="D1589" s="204" t="s">
        <v>2500</v>
      </c>
      <c r="E1589" s="204" t="s">
        <v>22</v>
      </c>
      <c r="F1589" s="204" t="s">
        <v>27</v>
      </c>
      <c r="G1589" s="204">
        <v>1</v>
      </c>
      <c r="H1589" s="204">
        <v>15</v>
      </c>
      <c r="I1589" s="204">
        <f t="shared" si="25"/>
        <v>15</v>
      </c>
      <c r="J1589" s="204" t="s">
        <v>3417</v>
      </c>
      <c r="K1589" s="204" t="s">
        <v>4078</v>
      </c>
      <c r="L1589" s="204"/>
      <c r="M1589" s="37" t="s">
        <v>213</v>
      </c>
      <c r="N1589" s="37"/>
      <c r="O1589" s="205"/>
      <c r="P1589" s="205"/>
    </row>
    <row r="1590" s="180" customFormat="1" ht="26" customHeight="1" spans="1:16">
      <c r="A1590" s="37">
        <v>662</v>
      </c>
      <c r="B1590" s="204" t="s">
        <v>4094</v>
      </c>
      <c r="C1590" s="204"/>
      <c r="D1590" s="204" t="s">
        <v>4095</v>
      </c>
      <c r="E1590" s="204" t="s">
        <v>22</v>
      </c>
      <c r="F1590" s="204" t="s">
        <v>674</v>
      </c>
      <c r="G1590" s="204">
        <v>1</v>
      </c>
      <c r="H1590" s="204">
        <v>35</v>
      </c>
      <c r="I1590" s="204">
        <f t="shared" si="25"/>
        <v>35</v>
      </c>
      <c r="J1590" s="204" t="s">
        <v>3417</v>
      </c>
      <c r="K1590" s="204" t="s">
        <v>4078</v>
      </c>
      <c r="L1590" s="204"/>
      <c r="M1590" s="37" t="s">
        <v>213</v>
      </c>
      <c r="N1590" s="37"/>
      <c r="O1590" s="205"/>
      <c r="P1590" s="205"/>
    </row>
    <row r="1591" s="180" customFormat="1" ht="26" customHeight="1" spans="1:16">
      <c r="A1591" s="37">
        <v>663</v>
      </c>
      <c r="B1591" s="204" t="s">
        <v>116</v>
      </c>
      <c r="C1591" s="204"/>
      <c r="D1591" s="204" t="s">
        <v>4096</v>
      </c>
      <c r="E1591" s="204" t="s">
        <v>22</v>
      </c>
      <c r="F1591" s="204" t="s">
        <v>45</v>
      </c>
      <c r="G1591" s="204">
        <v>1</v>
      </c>
      <c r="H1591" s="204">
        <v>20</v>
      </c>
      <c r="I1591" s="204">
        <f t="shared" si="25"/>
        <v>20</v>
      </c>
      <c r="J1591" s="204" t="s">
        <v>3417</v>
      </c>
      <c r="K1591" s="204" t="s">
        <v>4078</v>
      </c>
      <c r="L1591" s="204"/>
      <c r="M1591" s="37" t="s">
        <v>213</v>
      </c>
      <c r="N1591" s="37"/>
      <c r="O1591" s="205"/>
      <c r="P1591" s="205"/>
    </row>
    <row r="1592" s="180" customFormat="1" ht="26" customHeight="1" spans="1:16">
      <c r="A1592" s="37">
        <v>664</v>
      </c>
      <c r="B1592" s="204" t="s">
        <v>4097</v>
      </c>
      <c r="C1592" s="204"/>
      <c r="D1592" s="204" t="s">
        <v>4098</v>
      </c>
      <c r="E1592" s="204" t="s">
        <v>22</v>
      </c>
      <c r="F1592" s="204" t="s">
        <v>58</v>
      </c>
      <c r="G1592" s="204">
        <v>2</v>
      </c>
      <c r="H1592" s="204">
        <v>280</v>
      </c>
      <c r="I1592" s="204">
        <f t="shared" si="25"/>
        <v>560</v>
      </c>
      <c r="J1592" s="204" t="s">
        <v>3417</v>
      </c>
      <c r="K1592" s="204" t="s">
        <v>4078</v>
      </c>
      <c r="L1592" s="204"/>
      <c r="M1592" s="37" t="s">
        <v>213</v>
      </c>
      <c r="N1592" s="37"/>
      <c r="O1592" s="205"/>
      <c r="P1592" s="205"/>
    </row>
    <row r="1593" s="180" customFormat="1" ht="26" customHeight="1" spans="1:16">
      <c r="A1593" s="37">
        <v>665</v>
      </c>
      <c r="B1593" s="204" t="s">
        <v>2272</v>
      </c>
      <c r="C1593" s="204"/>
      <c r="D1593" s="204" t="s">
        <v>2960</v>
      </c>
      <c r="E1593" s="204" t="s">
        <v>22</v>
      </c>
      <c r="F1593" s="204" t="s">
        <v>674</v>
      </c>
      <c r="G1593" s="204">
        <v>2</v>
      </c>
      <c r="H1593" s="204">
        <v>15.5</v>
      </c>
      <c r="I1593" s="204">
        <f t="shared" si="25"/>
        <v>31</v>
      </c>
      <c r="J1593" s="204" t="s">
        <v>4792</v>
      </c>
      <c r="K1593" s="204" t="s">
        <v>4078</v>
      </c>
      <c r="L1593" s="204"/>
      <c r="M1593" s="37" t="s">
        <v>213</v>
      </c>
      <c r="N1593" s="37"/>
      <c r="O1593" s="205"/>
      <c r="P1593" s="205"/>
    </row>
    <row r="1594" s="180" customFormat="1" ht="26" customHeight="1" spans="1:16">
      <c r="A1594" s="37">
        <v>666</v>
      </c>
      <c r="B1594" s="204" t="s">
        <v>3928</v>
      </c>
      <c r="C1594" s="204"/>
      <c r="D1594" s="204" t="s">
        <v>3929</v>
      </c>
      <c r="E1594" s="204" t="s">
        <v>22</v>
      </c>
      <c r="F1594" s="204" t="s">
        <v>674</v>
      </c>
      <c r="G1594" s="204">
        <v>5</v>
      </c>
      <c r="H1594" s="204">
        <v>7.5</v>
      </c>
      <c r="I1594" s="204">
        <f t="shared" si="25"/>
        <v>37.5</v>
      </c>
      <c r="J1594" s="204" t="s">
        <v>4792</v>
      </c>
      <c r="K1594" s="204" t="s">
        <v>4078</v>
      </c>
      <c r="L1594" s="204"/>
      <c r="M1594" s="37" t="s">
        <v>213</v>
      </c>
      <c r="N1594" s="37"/>
      <c r="O1594" s="205"/>
      <c r="P1594" s="205"/>
    </row>
    <row r="1595" s="180" customFormat="1" ht="26" customHeight="1" spans="1:16">
      <c r="A1595" s="37">
        <v>667</v>
      </c>
      <c r="B1595" s="204" t="s">
        <v>4094</v>
      </c>
      <c r="C1595" s="204"/>
      <c r="D1595" s="204" t="s">
        <v>4095</v>
      </c>
      <c r="E1595" s="204" t="s">
        <v>22</v>
      </c>
      <c r="F1595" s="204" t="s">
        <v>674</v>
      </c>
      <c r="G1595" s="204">
        <v>1</v>
      </c>
      <c r="H1595" s="204">
        <v>35</v>
      </c>
      <c r="I1595" s="204">
        <f t="shared" si="25"/>
        <v>35</v>
      </c>
      <c r="J1595" s="204" t="s">
        <v>4792</v>
      </c>
      <c r="K1595" s="204" t="s">
        <v>4078</v>
      </c>
      <c r="L1595" s="204"/>
      <c r="M1595" s="37" t="s">
        <v>213</v>
      </c>
      <c r="N1595" s="37"/>
      <c r="O1595" s="205"/>
      <c r="P1595" s="205"/>
    </row>
    <row r="1596" s="180" customFormat="1" ht="26" customHeight="1" spans="1:16">
      <c r="A1596" s="37">
        <v>668</v>
      </c>
      <c r="B1596" s="204" t="s">
        <v>4056</v>
      </c>
      <c r="C1596" s="204"/>
      <c r="D1596" s="204" t="s">
        <v>4057</v>
      </c>
      <c r="E1596" s="204" t="s">
        <v>22</v>
      </c>
      <c r="F1596" s="204" t="s">
        <v>273</v>
      </c>
      <c r="G1596" s="204">
        <v>3</v>
      </c>
      <c r="H1596" s="204">
        <v>5.5</v>
      </c>
      <c r="I1596" s="204">
        <f t="shared" si="25"/>
        <v>16.5</v>
      </c>
      <c r="J1596" s="204" t="s">
        <v>4792</v>
      </c>
      <c r="K1596" s="204" t="s">
        <v>4078</v>
      </c>
      <c r="L1596" s="204"/>
      <c r="M1596" s="37" t="s">
        <v>213</v>
      </c>
      <c r="N1596" s="37"/>
      <c r="O1596" s="205"/>
      <c r="P1596" s="205"/>
    </row>
    <row r="1597" s="180" customFormat="1" ht="26" customHeight="1" spans="1:16">
      <c r="A1597" s="37">
        <v>669</v>
      </c>
      <c r="B1597" s="204" t="s">
        <v>3761</v>
      </c>
      <c r="C1597" s="204"/>
      <c r="D1597" s="204" t="s">
        <v>4793</v>
      </c>
      <c r="E1597" s="204" t="s">
        <v>22</v>
      </c>
      <c r="F1597" s="204" t="s">
        <v>66</v>
      </c>
      <c r="G1597" s="204">
        <v>20</v>
      </c>
      <c r="H1597" s="204">
        <v>45</v>
      </c>
      <c r="I1597" s="204">
        <f t="shared" si="25"/>
        <v>900</v>
      </c>
      <c r="J1597" s="204" t="s">
        <v>4792</v>
      </c>
      <c r="K1597" s="204" t="s">
        <v>4078</v>
      </c>
      <c r="L1597" s="204"/>
      <c r="M1597" s="37" t="s">
        <v>213</v>
      </c>
      <c r="N1597" s="37"/>
      <c r="O1597" s="205"/>
      <c r="P1597" s="205"/>
    </row>
    <row r="1598" s="180" customFormat="1" ht="26" customHeight="1" spans="1:16">
      <c r="A1598" s="37">
        <v>670</v>
      </c>
      <c r="B1598" s="204" t="s">
        <v>4794</v>
      </c>
      <c r="C1598" s="204"/>
      <c r="D1598" s="204" t="s">
        <v>4795</v>
      </c>
      <c r="E1598" s="204" t="s">
        <v>22</v>
      </c>
      <c r="F1598" s="204" t="s">
        <v>45</v>
      </c>
      <c r="G1598" s="204">
        <v>1</v>
      </c>
      <c r="H1598" s="204">
        <v>25</v>
      </c>
      <c r="I1598" s="204">
        <f t="shared" si="25"/>
        <v>25</v>
      </c>
      <c r="J1598" s="204" t="s">
        <v>4792</v>
      </c>
      <c r="K1598" s="204" t="s">
        <v>4078</v>
      </c>
      <c r="L1598" s="204"/>
      <c r="M1598" s="37" t="s">
        <v>213</v>
      </c>
      <c r="N1598" s="37"/>
      <c r="O1598" s="205"/>
      <c r="P1598" s="205"/>
    </row>
    <row r="1599" s="180" customFormat="1" ht="26" customHeight="1" spans="1:16">
      <c r="A1599" s="37">
        <v>671</v>
      </c>
      <c r="B1599" s="204" t="s">
        <v>49</v>
      </c>
      <c r="C1599" s="204"/>
      <c r="D1599" s="204" t="s">
        <v>664</v>
      </c>
      <c r="E1599" s="204" t="s">
        <v>22</v>
      </c>
      <c r="F1599" s="204" t="s">
        <v>1191</v>
      </c>
      <c r="G1599" s="204">
        <v>20</v>
      </c>
      <c r="H1599" s="204">
        <v>6</v>
      </c>
      <c r="I1599" s="204">
        <f t="shared" si="25"/>
        <v>120</v>
      </c>
      <c r="J1599" s="204" t="s">
        <v>4792</v>
      </c>
      <c r="K1599" s="204" t="s">
        <v>4078</v>
      </c>
      <c r="L1599" s="204"/>
      <c r="M1599" s="37" t="s">
        <v>213</v>
      </c>
      <c r="N1599" s="37"/>
      <c r="O1599" s="205"/>
      <c r="P1599" s="205"/>
    </row>
    <row r="1600" s="180" customFormat="1" ht="26" customHeight="1" spans="1:16">
      <c r="A1600" s="37">
        <v>672</v>
      </c>
      <c r="B1600" s="204" t="s">
        <v>49</v>
      </c>
      <c r="C1600" s="204"/>
      <c r="D1600" s="204" t="s">
        <v>665</v>
      </c>
      <c r="E1600" s="204" t="s">
        <v>22</v>
      </c>
      <c r="F1600" s="204" t="s">
        <v>1191</v>
      </c>
      <c r="G1600" s="204">
        <v>20</v>
      </c>
      <c r="H1600" s="204">
        <v>6</v>
      </c>
      <c r="I1600" s="204">
        <f t="shared" si="25"/>
        <v>120</v>
      </c>
      <c r="J1600" s="204" t="s">
        <v>4792</v>
      </c>
      <c r="K1600" s="204" t="s">
        <v>4078</v>
      </c>
      <c r="L1600" s="204"/>
      <c r="M1600" s="37" t="s">
        <v>213</v>
      </c>
      <c r="N1600" s="37"/>
      <c r="O1600" s="205"/>
      <c r="P1600" s="205"/>
    </row>
    <row r="1601" s="180" customFormat="1" ht="26" customHeight="1" spans="1:16">
      <c r="A1601" s="37">
        <v>673</v>
      </c>
      <c r="B1601" s="204" t="s">
        <v>4796</v>
      </c>
      <c r="C1601" s="204"/>
      <c r="D1601" s="204" t="s">
        <v>4797</v>
      </c>
      <c r="E1601" s="204" t="s">
        <v>22</v>
      </c>
      <c r="F1601" s="204" t="s">
        <v>32</v>
      </c>
      <c r="G1601" s="204">
        <v>2</v>
      </c>
      <c r="H1601" s="204">
        <v>8</v>
      </c>
      <c r="I1601" s="204">
        <f t="shared" si="25"/>
        <v>16</v>
      </c>
      <c r="J1601" s="204" t="s">
        <v>4792</v>
      </c>
      <c r="K1601" s="204" t="s">
        <v>4078</v>
      </c>
      <c r="L1601" s="204"/>
      <c r="M1601" s="37" t="s">
        <v>213</v>
      </c>
      <c r="N1601" s="37"/>
      <c r="O1601" s="205"/>
      <c r="P1601" s="205"/>
    </row>
    <row r="1602" s="180" customFormat="1" ht="26" customHeight="1" spans="1:16">
      <c r="A1602" s="37">
        <v>674</v>
      </c>
      <c r="B1602" s="204" t="s">
        <v>4798</v>
      </c>
      <c r="C1602" s="204"/>
      <c r="D1602" s="204" t="s">
        <v>4799</v>
      </c>
      <c r="E1602" s="204" t="s">
        <v>22</v>
      </c>
      <c r="F1602" s="204" t="s">
        <v>118</v>
      </c>
      <c r="G1602" s="204">
        <v>10</v>
      </c>
      <c r="H1602" s="204">
        <v>139</v>
      </c>
      <c r="I1602" s="204">
        <f t="shared" si="25"/>
        <v>1390</v>
      </c>
      <c r="J1602" s="204" t="s">
        <v>4792</v>
      </c>
      <c r="K1602" s="204" t="s">
        <v>4078</v>
      </c>
      <c r="L1602" s="204"/>
      <c r="M1602" s="37" t="s">
        <v>213</v>
      </c>
      <c r="N1602" s="37"/>
      <c r="O1602" s="205"/>
      <c r="P1602" s="205"/>
    </row>
    <row r="1603" s="180" customFormat="1" ht="26" customHeight="1" spans="1:16">
      <c r="A1603" s="37">
        <v>675</v>
      </c>
      <c r="B1603" s="204" t="s">
        <v>4800</v>
      </c>
      <c r="C1603" s="204"/>
      <c r="D1603" s="204" t="s">
        <v>4801</v>
      </c>
      <c r="E1603" s="204" t="s">
        <v>22</v>
      </c>
      <c r="F1603" s="204" t="s">
        <v>118</v>
      </c>
      <c r="G1603" s="204">
        <v>10</v>
      </c>
      <c r="H1603" s="204">
        <v>155</v>
      </c>
      <c r="I1603" s="204">
        <f t="shared" si="25"/>
        <v>1550</v>
      </c>
      <c r="J1603" s="204" t="s">
        <v>4792</v>
      </c>
      <c r="K1603" s="204" t="s">
        <v>4078</v>
      </c>
      <c r="L1603" s="204"/>
      <c r="M1603" s="37" t="s">
        <v>213</v>
      </c>
      <c r="N1603" s="37"/>
      <c r="O1603" s="205"/>
      <c r="P1603" s="205"/>
    </row>
    <row r="1604" s="180" customFormat="1" ht="26" customHeight="1" spans="1:16">
      <c r="A1604" s="37">
        <v>676</v>
      </c>
      <c r="B1604" s="204" t="s">
        <v>4802</v>
      </c>
      <c r="C1604" s="204"/>
      <c r="D1604" s="204" t="s">
        <v>4801</v>
      </c>
      <c r="E1604" s="204" t="s">
        <v>22</v>
      </c>
      <c r="F1604" s="204" t="s">
        <v>118</v>
      </c>
      <c r="G1604" s="204">
        <v>10</v>
      </c>
      <c r="H1604" s="204">
        <v>155</v>
      </c>
      <c r="I1604" s="204">
        <f t="shared" si="25"/>
        <v>1550</v>
      </c>
      <c r="J1604" s="204" t="s">
        <v>4792</v>
      </c>
      <c r="K1604" s="204" t="s">
        <v>4078</v>
      </c>
      <c r="L1604" s="204"/>
      <c r="M1604" s="37" t="s">
        <v>213</v>
      </c>
      <c r="N1604" s="37"/>
      <c r="O1604" s="205"/>
      <c r="P1604" s="205"/>
    </row>
    <row r="1605" s="180" customFormat="1" ht="26" customHeight="1" spans="1:16">
      <c r="A1605" s="37">
        <v>677</v>
      </c>
      <c r="B1605" s="204" t="s">
        <v>4803</v>
      </c>
      <c r="C1605" s="204"/>
      <c r="D1605" s="204" t="s">
        <v>780</v>
      </c>
      <c r="E1605" s="204" t="s">
        <v>22</v>
      </c>
      <c r="F1605" s="204" t="s">
        <v>118</v>
      </c>
      <c r="G1605" s="204">
        <v>20</v>
      </c>
      <c r="H1605" s="204">
        <v>6.3</v>
      </c>
      <c r="I1605" s="204">
        <f t="shared" si="25"/>
        <v>126</v>
      </c>
      <c r="J1605" s="204" t="s">
        <v>3353</v>
      </c>
      <c r="K1605" s="204">
        <v>150</v>
      </c>
      <c r="L1605" s="204"/>
      <c r="M1605" s="37" t="s">
        <v>213</v>
      </c>
      <c r="N1605" s="37"/>
      <c r="O1605" s="205"/>
      <c r="P1605" s="205"/>
    </row>
    <row r="1606" s="180" customFormat="1" ht="26" customHeight="1" spans="1:16">
      <c r="A1606" s="37">
        <v>678</v>
      </c>
      <c r="B1606" s="204" t="s">
        <v>4111</v>
      </c>
      <c r="C1606" s="204"/>
      <c r="D1606" s="204" t="s">
        <v>4112</v>
      </c>
      <c r="E1606" s="204" t="s">
        <v>22</v>
      </c>
      <c r="F1606" s="204" t="s">
        <v>23</v>
      </c>
      <c r="G1606" s="204">
        <v>5</v>
      </c>
      <c r="H1606" s="204">
        <v>95</v>
      </c>
      <c r="I1606" s="204">
        <f t="shared" si="25"/>
        <v>475</v>
      </c>
      <c r="J1606" s="204" t="s">
        <v>3353</v>
      </c>
      <c r="K1606" s="204">
        <v>150</v>
      </c>
      <c r="L1606" s="204"/>
      <c r="M1606" s="37" t="s">
        <v>213</v>
      </c>
      <c r="N1606" s="37"/>
      <c r="O1606" s="205"/>
      <c r="P1606" s="205"/>
    </row>
    <row r="1607" s="180" customFormat="1" ht="26" customHeight="1" spans="1:16">
      <c r="A1607" s="37">
        <v>679</v>
      </c>
      <c r="B1607" s="204" t="s">
        <v>4113</v>
      </c>
      <c r="C1607" s="204"/>
      <c r="D1607" s="204" t="s">
        <v>4112</v>
      </c>
      <c r="E1607" s="204" t="s">
        <v>22</v>
      </c>
      <c r="F1607" s="204" t="s">
        <v>23</v>
      </c>
      <c r="G1607" s="204">
        <v>5</v>
      </c>
      <c r="H1607" s="204">
        <v>92</v>
      </c>
      <c r="I1607" s="204">
        <f t="shared" si="25"/>
        <v>460</v>
      </c>
      <c r="J1607" s="204" t="s">
        <v>3353</v>
      </c>
      <c r="K1607" s="204">
        <v>150</v>
      </c>
      <c r="L1607" s="204"/>
      <c r="M1607" s="37" t="s">
        <v>213</v>
      </c>
      <c r="N1607" s="37"/>
      <c r="O1607" s="205"/>
      <c r="P1607" s="205"/>
    </row>
    <row r="1608" s="180" customFormat="1" ht="26" customHeight="1" spans="1:16">
      <c r="A1608" s="37">
        <v>680</v>
      </c>
      <c r="B1608" s="204" t="s">
        <v>4114</v>
      </c>
      <c r="C1608" s="204"/>
      <c r="D1608" s="204" t="s">
        <v>4112</v>
      </c>
      <c r="E1608" s="204" t="s">
        <v>22</v>
      </c>
      <c r="F1608" s="204" t="s">
        <v>23</v>
      </c>
      <c r="G1608" s="204">
        <v>5</v>
      </c>
      <c r="H1608" s="204">
        <v>76</v>
      </c>
      <c r="I1608" s="204">
        <f t="shared" si="25"/>
        <v>380</v>
      </c>
      <c r="J1608" s="204" t="s">
        <v>3353</v>
      </c>
      <c r="K1608" s="204">
        <v>150</v>
      </c>
      <c r="L1608" s="204"/>
      <c r="M1608" s="37" t="s">
        <v>213</v>
      </c>
      <c r="N1608" s="37"/>
      <c r="O1608" s="205"/>
      <c r="P1608" s="205"/>
    </row>
    <row r="1609" s="180" customFormat="1" ht="26" customHeight="1" spans="1:16">
      <c r="A1609" s="37">
        <v>681</v>
      </c>
      <c r="B1609" s="204" t="s">
        <v>4804</v>
      </c>
      <c r="C1609" s="204"/>
      <c r="D1609" s="204" t="s">
        <v>776</v>
      </c>
      <c r="E1609" s="204" t="s">
        <v>22</v>
      </c>
      <c r="F1609" s="204" t="s">
        <v>32</v>
      </c>
      <c r="G1609" s="204">
        <v>5</v>
      </c>
      <c r="H1609" s="204">
        <v>10</v>
      </c>
      <c r="I1609" s="204">
        <f t="shared" si="25"/>
        <v>50</v>
      </c>
      <c r="J1609" s="204" t="s">
        <v>3353</v>
      </c>
      <c r="K1609" s="204">
        <v>150</v>
      </c>
      <c r="L1609" s="204"/>
      <c r="M1609" s="37" t="s">
        <v>213</v>
      </c>
      <c r="N1609" s="37"/>
      <c r="O1609" s="205"/>
      <c r="P1609" s="205"/>
    </row>
    <row r="1610" s="180" customFormat="1" ht="26" customHeight="1" spans="1:16">
      <c r="A1610" s="37">
        <v>682</v>
      </c>
      <c r="B1610" s="204" t="s">
        <v>4805</v>
      </c>
      <c r="C1610" s="204"/>
      <c r="D1610" s="204" t="s">
        <v>867</v>
      </c>
      <c r="E1610" s="204" t="s">
        <v>22</v>
      </c>
      <c r="F1610" s="204" t="s">
        <v>32</v>
      </c>
      <c r="G1610" s="204">
        <v>5</v>
      </c>
      <c r="H1610" s="204">
        <v>14</v>
      </c>
      <c r="I1610" s="204">
        <f t="shared" si="25"/>
        <v>70</v>
      </c>
      <c r="J1610" s="204" t="s">
        <v>3353</v>
      </c>
      <c r="K1610" s="204">
        <v>150</v>
      </c>
      <c r="L1610" s="204"/>
      <c r="M1610" s="37" t="s">
        <v>213</v>
      </c>
      <c r="N1610" s="37"/>
      <c r="O1610" s="205"/>
      <c r="P1610" s="205"/>
    </row>
    <row r="1611" s="180" customFormat="1" ht="26" customHeight="1" spans="1:16">
      <c r="A1611" s="37">
        <v>683</v>
      </c>
      <c r="B1611" s="204" t="s">
        <v>4806</v>
      </c>
      <c r="C1611" s="204"/>
      <c r="D1611" s="204" t="s">
        <v>3757</v>
      </c>
      <c r="E1611" s="204" t="s">
        <v>22</v>
      </c>
      <c r="F1611" s="204" t="s">
        <v>93</v>
      </c>
      <c r="G1611" s="204">
        <v>10</v>
      </c>
      <c r="H1611" s="204">
        <v>2.5</v>
      </c>
      <c r="I1611" s="204">
        <f t="shared" si="25"/>
        <v>25</v>
      </c>
      <c r="J1611" s="204" t="s">
        <v>3353</v>
      </c>
      <c r="K1611" s="204">
        <v>150</v>
      </c>
      <c r="L1611" s="204"/>
      <c r="M1611" s="37" t="s">
        <v>213</v>
      </c>
      <c r="N1611" s="37"/>
      <c r="O1611" s="205"/>
      <c r="P1611" s="205"/>
    </row>
    <row r="1612" s="180" customFormat="1" ht="26" customHeight="1" spans="1:16">
      <c r="A1612" s="37">
        <v>684</v>
      </c>
      <c r="B1612" s="204" t="s">
        <v>43</v>
      </c>
      <c r="C1612" s="206"/>
      <c r="D1612" s="204" t="s">
        <v>4185</v>
      </c>
      <c r="E1612" s="204" t="s">
        <v>22</v>
      </c>
      <c r="F1612" s="204" t="s">
        <v>45</v>
      </c>
      <c r="G1612" s="204">
        <v>10</v>
      </c>
      <c r="H1612" s="204">
        <v>22</v>
      </c>
      <c r="I1612" s="204">
        <f t="shared" si="25"/>
        <v>220</v>
      </c>
      <c r="J1612" s="204" t="s">
        <v>3353</v>
      </c>
      <c r="K1612" s="204">
        <v>150</v>
      </c>
      <c r="L1612" s="204"/>
      <c r="M1612" s="37" t="s">
        <v>213</v>
      </c>
      <c r="N1612" s="37"/>
      <c r="O1612" s="205"/>
      <c r="P1612" s="205"/>
    </row>
    <row r="1613" s="180" customFormat="1" ht="26" customHeight="1" spans="1:16">
      <c r="A1613" s="37">
        <v>685</v>
      </c>
      <c r="B1613" s="204" t="s">
        <v>4807</v>
      </c>
      <c r="C1613" s="204"/>
      <c r="D1613" s="204" t="s">
        <v>4808</v>
      </c>
      <c r="E1613" s="204" t="s">
        <v>22</v>
      </c>
      <c r="F1613" s="204" t="s">
        <v>27</v>
      </c>
      <c r="G1613" s="204">
        <v>2</v>
      </c>
      <c r="H1613" s="204">
        <v>50</v>
      </c>
      <c r="I1613" s="204">
        <f t="shared" si="25"/>
        <v>100</v>
      </c>
      <c r="J1613" s="204" t="s">
        <v>4809</v>
      </c>
      <c r="K1613" s="204">
        <v>150</v>
      </c>
      <c r="L1613" s="204"/>
      <c r="M1613" s="37" t="s">
        <v>213</v>
      </c>
      <c r="N1613" s="37"/>
      <c r="O1613" s="205"/>
      <c r="P1613" s="205"/>
    </row>
    <row r="1614" s="180" customFormat="1" ht="26" customHeight="1" spans="1:16">
      <c r="A1614" s="37">
        <v>686</v>
      </c>
      <c r="B1614" s="204" t="s">
        <v>4138</v>
      </c>
      <c r="C1614" s="204"/>
      <c r="D1614" s="204" t="s">
        <v>3868</v>
      </c>
      <c r="E1614" s="204" t="s">
        <v>22</v>
      </c>
      <c r="F1614" s="204" t="s">
        <v>23</v>
      </c>
      <c r="G1614" s="204">
        <v>4</v>
      </c>
      <c r="H1614" s="204">
        <v>23</v>
      </c>
      <c r="I1614" s="204">
        <f t="shared" si="25"/>
        <v>92</v>
      </c>
      <c r="J1614" s="204" t="s">
        <v>3454</v>
      </c>
      <c r="K1614" s="204">
        <v>210</v>
      </c>
      <c r="L1614" s="204"/>
      <c r="M1614" s="37" t="s">
        <v>213</v>
      </c>
      <c r="N1614" s="37"/>
      <c r="O1614" s="205"/>
      <c r="P1614" s="205"/>
    </row>
    <row r="1615" s="180" customFormat="1" ht="26" customHeight="1" spans="1:16">
      <c r="A1615" s="37">
        <v>687</v>
      </c>
      <c r="B1615" s="204" t="s">
        <v>4139</v>
      </c>
      <c r="C1615" s="204"/>
      <c r="D1615" s="204" t="s">
        <v>3871</v>
      </c>
      <c r="E1615" s="204" t="s">
        <v>22</v>
      </c>
      <c r="F1615" s="204" t="s">
        <v>23</v>
      </c>
      <c r="G1615" s="204">
        <v>4</v>
      </c>
      <c r="H1615" s="204">
        <v>11</v>
      </c>
      <c r="I1615" s="204">
        <f t="shared" si="25"/>
        <v>44</v>
      </c>
      <c r="J1615" s="204" t="s">
        <v>3456</v>
      </c>
      <c r="K1615" s="204">
        <v>210</v>
      </c>
      <c r="L1615" s="204"/>
      <c r="M1615" s="37" t="s">
        <v>213</v>
      </c>
      <c r="N1615" s="37"/>
      <c r="O1615" s="205"/>
      <c r="P1615" s="205"/>
    </row>
    <row r="1616" s="180" customFormat="1" ht="26" customHeight="1" spans="1:16">
      <c r="A1616" s="37">
        <v>688</v>
      </c>
      <c r="B1616" s="204" t="s">
        <v>4140</v>
      </c>
      <c r="C1616" s="204"/>
      <c r="D1616" s="204" t="s">
        <v>3873</v>
      </c>
      <c r="E1616" s="204" t="s">
        <v>22</v>
      </c>
      <c r="F1616" s="204" t="s">
        <v>23</v>
      </c>
      <c r="G1616" s="204">
        <v>4</v>
      </c>
      <c r="H1616" s="204">
        <v>7</v>
      </c>
      <c r="I1616" s="204">
        <f t="shared" si="25"/>
        <v>28</v>
      </c>
      <c r="J1616" s="204" t="s">
        <v>3458</v>
      </c>
      <c r="K1616" s="204">
        <v>210</v>
      </c>
      <c r="L1616" s="204"/>
      <c r="M1616" s="37" t="s">
        <v>213</v>
      </c>
      <c r="N1616" s="37"/>
      <c r="O1616" s="205"/>
      <c r="P1616" s="205"/>
    </row>
    <row r="1617" s="180" customFormat="1" ht="26" customHeight="1" spans="1:16">
      <c r="A1617" s="37">
        <v>689</v>
      </c>
      <c r="B1617" s="204" t="s">
        <v>4141</v>
      </c>
      <c r="C1617" s="204"/>
      <c r="D1617" s="204" t="s">
        <v>3878</v>
      </c>
      <c r="E1617" s="204" t="s">
        <v>22</v>
      </c>
      <c r="F1617" s="204" t="s">
        <v>23</v>
      </c>
      <c r="G1617" s="204">
        <v>5</v>
      </c>
      <c r="H1617" s="204">
        <v>16</v>
      </c>
      <c r="I1617" s="204">
        <f t="shared" si="25"/>
        <v>80</v>
      </c>
      <c r="J1617" s="204" t="s">
        <v>3459</v>
      </c>
      <c r="K1617" s="204">
        <v>210</v>
      </c>
      <c r="L1617" s="204"/>
      <c r="M1617" s="37" t="s">
        <v>213</v>
      </c>
      <c r="N1617" s="37"/>
      <c r="O1617" s="205"/>
      <c r="P1617" s="205"/>
    </row>
    <row r="1618" s="180" customFormat="1" ht="26" customHeight="1" spans="1:16">
      <c r="A1618" s="37">
        <v>690</v>
      </c>
      <c r="B1618" s="204" t="s">
        <v>4142</v>
      </c>
      <c r="C1618" s="204"/>
      <c r="D1618" s="204" t="s">
        <v>3875</v>
      </c>
      <c r="E1618" s="204" t="s">
        <v>22</v>
      </c>
      <c r="F1618" s="204" t="s">
        <v>23</v>
      </c>
      <c r="G1618" s="204">
        <v>5</v>
      </c>
      <c r="H1618" s="204">
        <v>15</v>
      </c>
      <c r="I1618" s="204">
        <f t="shared" si="25"/>
        <v>75</v>
      </c>
      <c r="J1618" s="204" t="s">
        <v>3461</v>
      </c>
      <c r="K1618" s="204">
        <v>210</v>
      </c>
      <c r="L1618" s="204"/>
      <c r="M1618" s="37" t="s">
        <v>213</v>
      </c>
      <c r="N1618" s="37"/>
      <c r="O1618" s="205"/>
      <c r="P1618" s="205"/>
    </row>
    <row r="1619" s="180" customFormat="1" ht="26" customHeight="1" spans="1:16">
      <c r="A1619" s="37">
        <v>691</v>
      </c>
      <c r="B1619" s="204" t="s">
        <v>4143</v>
      </c>
      <c r="C1619" s="204"/>
      <c r="D1619" s="204" t="s">
        <v>3706</v>
      </c>
      <c r="E1619" s="204" t="s">
        <v>22</v>
      </c>
      <c r="F1619" s="204" t="s">
        <v>23</v>
      </c>
      <c r="G1619" s="204">
        <v>5</v>
      </c>
      <c r="H1619" s="204">
        <v>25</v>
      </c>
      <c r="I1619" s="204">
        <f t="shared" si="25"/>
        <v>125</v>
      </c>
      <c r="J1619" s="204" t="s">
        <v>3463</v>
      </c>
      <c r="K1619" s="204">
        <v>210</v>
      </c>
      <c r="L1619" s="204"/>
      <c r="M1619" s="37" t="s">
        <v>213</v>
      </c>
      <c r="N1619" s="37"/>
      <c r="O1619" s="205"/>
      <c r="P1619" s="205"/>
    </row>
    <row r="1620" s="180" customFormat="1" ht="26" customHeight="1" spans="1:16">
      <c r="A1620" s="37">
        <v>692</v>
      </c>
      <c r="B1620" s="204" t="s">
        <v>4144</v>
      </c>
      <c r="C1620" s="204"/>
      <c r="D1620" s="204" t="s">
        <v>3706</v>
      </c>
      <c r="E1620" s="204" t="s">
        <v>22</v>
      </c>
      <c r="F1620" s="204" t="s">
        <v>23</v>
      </c>
      <c r="G1620" s="204">
        <v>2</v>
      </c>
      <c r="H1620" s="204">
        <v>50</v>
      </c>
      <c r="I1620" s="204">
        <f t="shared" si="25"/>
        <v>100</v>
      </c>
      <c r="J1620" s="204" t="s">
        <v>3465</v>
      </c>
      <c r="K1620" s="204">
        <v>210</v>
      </c>
      <c r="L1620" s="204"/>
      <c r="M1620" s="37" t="s">
        <v>213</v>
      </c>
      <c r="N1620" s="37"/>
      <c r="O1620" s="205"/>
      <c r="P1620" s="205"/>
    </row>
    <row r="1621" s="180" customFormat="1" ht="26" customHeight="1" spans="1:16">
      <c r="A1621" s="37">
        <v>693</v>
      </c>
      <c r="B1621" s="204" t="s">
        <v>4810</v>
      </c>
      <c r="C1621" s="204"/>
      <c r="D1621" s="204" t="s">
        <v>1093</v>
      </c>
      <c r="E1621" s="204" t="s">
        <v>22</v>
      </c>
      <c r="F1621" s="204" t="s">
        <v>23</v>
      </c>
      <c r="G1621" s="204">
        <v>2</v>
      </c>
      <c r="H1621" s="204">
        <v>76</v>
      </c>
      <c r="I1621" s="204">
        <f t="shared" si="25"/>
        <v>152</v>
      </c>
      <c r="J1621" s="204" t="s">
        <v>3467</v>
      </c>
      <c r="K1621" s="204">
        <v>210</v>
      </c>
      <c r="L1621" s="204"/>
      <c r="M1621" s="37" t="s">
        <v>213</v>
      </c>
      <c r="N1621" s="37"/>
      <c r="O1621" s="205"/>
      <c r="P1621" s="205"/>
    </row>
    <row r="1622" s="180" customFormat="1" ht="26" customHeight="1" spans="1:16">
      <c r="A1622" s="37">
        <v>694</v>
      </c>
      <c r="B1622" s="204" t="s">
        <v>4145</v>
      </c>
      <c r="C1622" s="204"/>
      <c r="D1622" s="204" t="s">
        <v>4146</v>
      </c>
      <c r="E1622" s="204" t="s">
        <v>22</v>
      </c>
      <c r="F1622" s="204" t="s">
        <v>178</v>
      </c>
      <c r="G1622" s="204">
        <v>2</v>
      </c>
      <c r="H1622" s="204">
        <v>280</v>
      </c>
      <c r="I1622" s="204">
        <f t="shared" si="25"/>
        <v>560</v>
      </c>
      <c r="J1622" s="204" t="s">
        <v>3468</v>
      </c>
      <c r="K1622" s="204">
        <v>210</v>
      </c>
      <c r="L1622" s="204"/>
      <c r="M1622" s="37" t="s">
        <v>213</v>
      </c>
      <c r="N1622" s="37"/>
      <c r="O1622" s="205"/>
      <c r="P1622" s="205"/>
    </row>
    <row r="1623" s="180" customFormat="1" ht="26" customHeight="1" spans="1:16">
      <c r="A1623" s="37">
        <v>695</v>
      </c>
      <c r="B1623" s="204" t="s">
        <v>3809</v>
      </c>
      <c r="C1623" s="204"/>
      <c r="D1623" s="204" t="s">
        <v>4147</v>
      </c>
      <c r="E1623" s="204" t="s">
        <v>22</v>
      </c>
      <c r="F1623" s="204" t="s">
        <v>23</v>
      </c>
      <c r="G1623" s="204">
        <v>15</v>
      </c>
      <c r="H1623" s="204">
        <v>5</v>
      </c>
      <c r="I1623" s="204">
        <f t="shared" si="25"/>
        <v>75</v>
      </c>
      <c r="J1623" s="204" t="s">
        <v>3469</v>
      </c>
      <c r="K1623" s="204">
        <v>210</v>
      </c>
      <c r="L1623" s="204"/>
      <c r="M1623" s="37" t="s">
        <v>213</v>
      </c>
      <c r="N1623" s="37"/>
      <c r="O1623" s="205"/>
      <c r="P1623" s="205"/>
    </row>
    <row r="1624" s="180" customFormat="1" ht="26" customHeight="1" spans="1:16">
      <c r="A1624" s="37">
        <v>696</v>
      </c>
      <c r="B1624" s="204" t="s">
        <v>4148</v>
      </c>
      <c r="C1624" s="204"/>
      <c r="D1624" s="204" t="s">
        <v>4149</v>
      </c>
      <c r="E1624" s="204" t="s">
        <v>22</v>
      </c>
      <c r="F1624" s="204" t="s">
        <v>45</v>
      </c>
      <c r="G1624" s="204">
        <v>2</v>
      </c>
      <c r="H1624" s="204">
        <v>7.1</v>
      </c>
      <c r="I1624" s="204">
        <f t="shared" si="25"/>
        <v>14.2</v>
      </c>
      <c r="J1624" s="204" t="s">
        <v>3471</v>
      </c>
      <c r="K1624" s="204">
        <v>210</v>
      </c>
      <c r="L1624" s="204"/>
      <c r="M1624" s="37" t="s">
        <v>213</v>
      </c>
      <c r="N1624" s="37"/>
      <c r="O1624" s="205"/>
      <c r="P1624" s="205"/>
    </row>
    <row r="1625" s="180" customFormat="1" ht="26" customHeight="1" spans="1:16">
      <c r="A1625" s="37">
        <v>697</v>
      </c>
      <c r="B1625" s="204" t="s">
        <v>4148</v>
      </c>
      <c r="C1625" s="204"/>
      <c r="D1625" s="204" t="s">
        <v>4150</v>
      </c>
      <c r="E1625" s="204" t="s">
        <v>22</v>
      </c>
      <c r="F1625" s="204" t="s">
        <v>45</v>
      </c>
      <c r="G1625" s="204">
        <v>2</v>
      </c>
      <c r="H1625" s="204">
        <v>19</v>
      </c>
      <c r="I1625" s="204">
        <f t="shared" si="25"/>
        <v>38</v>
      </c>
      <c r="J1625" s="204" t="s">
        <v>3472</v>
      </c>
      <c r="K1625" s="204">
        <v>210</v>
      </c>
      <c r="L1625" s="204"/>
      <c r="M1625" s="37" t="s">
        <v>213</v>
      </c>
      <c r="N1625" s="37"/>
      <c r="O1625" s="205"/>
      <c r="P1625" s="205"/>
    </row>
    <row r="1626" s="180" customFormat="1" ht="26" customHeight="1" spans="1:16">
      <c r="A1626" s="37">
        <v>698</v>
      </c>
      <c r="B1626" s="204" t="s">
        <v>4148</v>
      </c>
      <c r="C1626" s="204"/>
      <c r="D1626" s="204" t="s">
        <v>4151</v>
      </c>
      <c r="E1626" s="204" t="s">
        <v>22</v>
      </c>
      <c r="F1626" s="204" t="s">
        <v>45</v>
      </c>
      <c r="G1626" s="204">
        <v>2</v>
      </c>
      <c r="H1626" s="204">
        <v>29</v>
      </c>
      <c r="I1626" s="204">
        <f t="shared" si="25"/>
        <v>58</v>
      </c>
      <c r="J1626" s="204" t="s">
        <v>3474</v>
      </c>
      <c r="K1626" s="204">
        <v>210</v>
      </c>
      <c r="L1626" s="204"/>
      <c r="M1626" s="37" t="s">
        <v>213</v>
      </c>
      <c r="N1626" s="37"/>
      <c r="O1626" s="205"/>
      <c r="P1626" s="205"/>
    </row>
    <row r="1627" s="180" customFormat="1" ht="26" customHeight="1" spans="1:16">
      <c r="A1627" s="37">
        <v>699</v>
      </c>
      <c r="B1627" s="204" t="s">
        <v>3850</v>
      </c>
      <c r="C1627" s="204"/>
      <c r="D1627" s="204" t="s">
        <v>4152</v>
      </c>
      <c r="E1627" s="204" t="s">
        <v>22</v>
      </c>
      <c r="F1627" s="204" t="s">
        <v>45</v>
      </c>
      <c r="G1627" s="204">
        <v>2</v>
      </c>
      <c r="H1627" s="204">
        <v>33</v>
      </c>
      <c r="I1627" s="204">
        <f t="shared" si="25"/>
        <v>66</v>
      </c>
      <c r="J1627" s="204" t="s">
        <v>3477</v>
      </c>
      <c r="K1627" s="204">
        <v>210</v>
      </c>
      <c r="L1627" s="204"/>
      <c r="M1627" s="37" t="s">
        <v>213</v>
      </c>
      <c r="N1627" s="37"/>
      <c r="O1627" s="205"/>
      <c r="P1627" s="205"/>
    </row>
    <row r="1628" s="180" customFormat="1" ht="26" customHeight="1" spans="1:16">
      <c r="A1628" s="37">
        <v>700</v>
      </c>
      <c r="B1628" s="204" t="s">
        <v>91</v>
      </c>
      <c r="C1628" s="204"/>
      <c r="D1628" s="204" t="s">
        <v>4153</v>
      </c>
      <c r="E1628" s="204" t="s">
        <v>22</v>
      </c>
      <c r="F1628" s="204" t="s">
        <v>93</v>
      </c>
      <c r="G1628" s="204">
        <v>2</v>
      </c>
      <c r="H1628" s="204">
        <v>5</v>
      </c>
      <c r="I1628" s="204">
        <f t="shared" si="25"/>
        <v>10</v>
      </c>
      <c r="J1628" s="204" t="s">
        <v>3479</v>
      </c>
      <c r="K1628" s="204">
        <v>210</v>
      </c>
      <c r="L1628" s="204"/>
      <c r="M1628" s="37" t="s">
        <v>213</v>
      </c>
      <c r="N1628" s="37"/>
      <c r="O1628" s="205"/>
      <c r="P1628" s="205"/>
    </row>
    <row r="1629" s="180" customFormat="1" ht="26" customHeight="1" spans="1:16">
      <c r="A1629" s="37">
        <v>701</v>
      </c>
      <c r="B1629" s="204" t="s">
        <v>4154</v>
      </c>
      <c r="C1629" s="204"/>
      <c r="D1629" s="204" t="s">
        <v>4146</v>
      </c>
      <c r="E1629" s="204" t="s">
        <v>22</v>
      </c>
      <c r="F1629" s="204" t="s">
        <v>178</v>
      </c>
      <c r="G1629" s="204">
        <v>2</v>
      </c>
      <c r="H1629" s="204">
        <v>255</v>
      </c>
      <c r="I1629" s="204">
        <f t="shared" si="25"/>
        <v>510</v>
      </c>
      <c r="J1629" s="204" t="s">
        <v>3481</v>
      </c>
      <c r="K1629" s="204">
        <v>210</v>
      </c>
      <c r="L1629" s="204"/>
      <c r="M1629" s="37" t="s">
        <v>213</v>
      </c>
      <c r="N1629" s="37"/>
      <c r="O1629" s="205"/>
      <c r="P1629" s="205"/>
    </row>
    <row r="1630" s="180" customFormat="1" ht="26" customHeight="1" spans="1:16">
      <c r="A1630" s="37">
        <v>702</v>
      </c>
      <c r="B1630" s="204" t="s">
        <v>4155</v>
      </c>
      <c r="C1630" s="204"/>
      <c r="D1630" s="204" t="s">
        <v>3877</v>
      </c>
      <c r="E1630" s="204" t="s">
        <v>22</v>
      </c>
      <c r="F1630" s="204" t="s">
        <v>23</v>
      </c>
      <c r="G1630" s="204">
        <v>5</v>
      </c>
      <c r="H1630" s="204">
        <v>25</v>
      </c>
      <c r="I1630" s="204">
        <f t="shared" si="25"/>
        <v>125</v>
      </c>
      <c r="J1630" s="204" t="s">
        <v>4158</v>
      </c>
      <c r="K1630" s="204">
        <v>210</v>
      </c>
      <c r="L1630" s="204"/>
      <c r="M1630" s="37" t="s">
        <v>213</v>
      </c>
      <c r="N1630" s="37"/>
      <c r="O1630" s="205"/>
      <c r="P1630" s="205"/>
    </row>
    <row r="1631" s="180" customFormat="1" ht="26" customHeight="1" spans="1:16">
      <c r="A1631" s="37">
        <v>703</v>
      </c>
      <c r="B1631" s="204" t="s">
        <v>4156</v>
      </c>
      <c r="C1631" s="204"/>
      <c r="D1631" s="204" t="s">
        <v>4157</v>
      </c>
      <c r="E1631" s="204" t="s">
        <v>22</v>
      </c>
      <c r="F1631" s="204" t="s">
        <v>45</v>
      </c>
      <c r="G1631" s="204">
        <v>1</v>
      </c>
      <c r="H1631" s="204">
        <v>212</v>
      </c>
      <c r="I1631" s="204">
        <f t="shared" si="25"/>
        <v>212</v>
      </c>
      <c r="J1631" s="204" t="s">
        <v>4160</v>
      </c>
      <c r="K1631" s="204">
        <v>210</v>
      </c>
      <c r="L1631" s="204"/>
      <c r="M1631" s="37" t="s">
        <v>213</v>
      </c>
      <c r="N1631" s="37"/>
      <c r="O1631" s="205"/>
      <c r="P1631" s="205"/>
    </row>
    <row r="1632" s="180" customFormat="1" ht="26" customHeight="1" spans="1:16">
      <c r="A1632" s="37">
        <v>704</v>
      </c>
      <c r="B1632" s="204" t="s">
        <v>3946</v>
      </c>
      <c r="C1632" s="204"/>
      <c r="D1632" s="204" t="s">
        <v>4159</v>
      </c>
      <c r="E1632" s="204" t="s">
        <v>22</v>
      </c>
      <c r="F1632" s="204" t="s">
        <v>178</v>
      </c>
      <c r="G1632" s="204">
        <v>1</v>
      </c>
      <c r="H1632" s="204">
        <v>150</v>
      </c>
      <c r="I1632" s="204">
        <f t="shared" si="25"/>
        <v>150</v>
      </c>
      <c r="J1632" s="204" t="s">
        <v>4395</v>
      </c>
      <c r="K1632" s="204">
        <v>210</v>
      </c>
      <c r="L1632" s="204"/>
      <c r="M1632" s="37" t="s">
        <v>213</v>
      </c>
      <c r="N1632" s="37"/>
      <c r="O1632" s="205"/>
      <c r="P1632" s="205"/>
    </row>
    <row r="1633" s="180" customFormat="1" ht="26" customHeight="1" spans="1:16">
      <c r="A1633" s="37">
        <v>705</v>
      </c>
      <c r="B1633" s="204" t="s">
        <v>4176</v>
      </c>
      <c r="C1633" s="204"/>
      <c r="D1633" s="204" t="s">
        <v>4811</v>
      </c>
      <c r="E1633" s="204" t="s">
        <v>22</v>
      </c>
      <c r="F1633" s="204" t="s">
        <v>674</v>
      </c>
      <c r="G1633" s="204">
        <v>5</v>
      </c>
      <c r="H1633" s="204">
        <v>15.5</v>
      </c>
      <c r="I1633" s="204">
        <f t="shared" ref="I1633:I1696" si="26">G1633*H1633</f>
        <v>77.5</v>
      </c>
      <c r="J1633" s="204" t="s">
        <v>4411</v>
      </c>
      <c r="K1633" s="204">
        <v>106</v>
      </c>
      <c r="L1633" s="204"/>
      <c r="M1633" s="37" t="s">
        <v>213</v>
      </c>
      <c r="N1633" s="37"/>
      <c r="O1633" s="205"/>
      <c r="P1633" s="205"/>
    </row>
    <row r="1634" s="180" customFormat="1" ht="26" customHeight="1" spans="1:16">
      <c r="A1634" s="37">
        <v>706</v>
      </c>
      <c r="B1634" s="204" t="s">
        <v>4178</v>
      </c>
      <c r="C1634" s="204"/>
      <c r="D1634" s="204" t="s">
        <v>4812</v>
      </c>
      <c r="E1634" s="204" t="s">
        <v>22</v>
      </c>
      <c r="F1634" s="204" t="s">
        <v>674</v>
      </c>
      <c r="G1634" s="204">
        <v>5</v>
      </c>
      <c r="H1634" s="204">
        <v>13.5</v>
      </c>
      <c r="I1634" s="204">
        <f t="shared" si="26"/>
        <v>67.5</v>
      </c>
      <c r="J1634" s="204" t="s">
        <v>4411</v>
      </c>
      <c r="K1634" s="204">
        <v>106</v>
      </c>
      <c r="L1634" s="204"/>
      <c r="M1634" s="37" t="s">
        <v>213</v>
      </c>
      <c r="N1634" s="37"/>
      <c r="O1634" s="205"/>
      <c r="P1634" s="205"/>
    </row>
    <row r="1635" s="180" customFormat="1" ht="26" customHeight="1" spans="1:16">
      <c r="A1635" s="37">
        <v>707</v>
      </c>
      <c r="B1635" s="204" t="s">
        <v>2269</v>
      </c>
      <c r="C1635" s="204"/>
      <c r="D1635" s="204" t="s">
        <v>3835</v>
      </c>
      <c r="E1635" s="204" t="s">
        <v>22</v>
      </c>
      <c r="F1635" s="204" t="s">
        <v>27</v>
      </c>
      <c r="G1635" s="204">
        <v>2</v>
      </c>
      <c r="H1635" s="204">
        <v>15</v>
      </c>
      <c r="I1635" s="204">
        <f t="shared" si="26"/>
        <v>30</v>
      </c>
      <c r="J1635" s="204" t="s">
        <v>4411</v>
      </c>
      <c r="K1635" s="204">
        <v>106</v>
      </c>
      <c r="L1635" s="204"/>
      <c r="M1635" s="37" t="s">
        <v>213</v>
      </c>
      <c r="N1635" s="37"/>
      <c r="O1635" s="205"/>
      <c r="P1635" s="205"/>
    </row>
    <row r="1636" s="180" customFormat="1" ht="26" customHeight="1" spans="1:16">
      <c r="A1636" s="37">
        <v>708</v>
      </c>
      <c r="B1636" s="204" t="s">
        <v>670</v>
      </c>
      <c r="C1636" s="204"/>
      <c r="D1636" s="204" t="s">
        <v>3930</v>
      </c>
      <c r="E1636" s="204" t="s">
        <v>22</v>
      </c>
      <c r="F1636" s="204" t="s">
        <v>27</v>
      </c>
      <c r="G1636" s="204">
        <v>2</v>
      </c>
      <c r="H1636" s="204">
        <v>15</v>
      </c>
      <c r="I1636" s="204">
        <f t="shared" si="26"/>
        <v>30</v>
      </c>
      <c r="J1636" s="204" t="s">
        <v>4411</v>
      </c>
      <c r="K1636" s="204">
        <v>106</v>
      </c>
      <c r="L1636" s="204"/>
      <c r="M1636" s="37" t="s">
        <v>213</v>
      </c>
      <c r="N1636" s="37"/>
      <c r="O1636" s="205"/>
      <c r="P1636" s="205"/>
    </row>
    <row r="1637" s="180" customFormat="1" ht="26" customHeight="1" spans="1:16">
      <c r="A1637" s="37">
        <v>709</v>
      </c>
      <c r="B1637" s="204" t="s">
        <v>428</v>
      </c>
      <c r="C1637" s="204"/>
      <c r="D1637" s="204" t="s">
        <v>4813</v>
      </c>
      <c r="E1637" s="204" t="s">
        <v>22</v>
      </c>
      <c r="F1637" s="204" t="s">
        <v>525</v>
      </c>
      <c r="G1637" s="204">
        <v>6</v>
      </c>
      <c r="H1637" s="204">
        <v>28</v>
      </c>
      <c r="I1637" s="204">
        <f t="shared" si="26"/>
        <v>168</v>
      </c>
      <c r="J1637" s="204" t="s">
        <v>4411</v>
      </c>
      <c r="K1637" s="204">
        <v>106</v>
      </c>
      <c r="L1637" s="204"/>
      <c r="M1637" s="37" t="s">
        <v>213</v>
      </c>
      <c r="N1637" s="37"/>
      <c r="O1637" s="205"/>
      <c r="P1637" s="205"/>
    </row>
    <row r="1638" s="180" customFormat="1" ht="26" customHeight="1" spans="1:16">
      <c r="A1638" s="37">
        <v>710</v>
      </c>
      <c r="B1638" s="204" t="s">
        <v>4197</v>
      </c>
      <c r="C1638" s="204"/>
      <c r="D1638" s="204" t="s">
        <v>3808</v>
      </c>
      <c r="E1638" s="204" t="s">
        <v>22</v>
      </c>
      <c r="F1638" s="204" t="s">
        <v>210</v>
      </c>
      <c r="G1638" s="204">
        <v>10</v>
      </c>
      <c r="H1638" s="204">
        <v>8</v>
      </c>
      <c r="I1638" s="204">
        <f t="shared" si="26"/>
        <v>80</v>
      </c>
      <c r="J1638" s="204" t="s">
        <v>4411</v>
      </c>
      <c r="K1638" s="204">
        <v>106</v>
      </c>
      <c r="L1638" s="204"/>
      <c r="M1638" s="37" t="s">
        <v>213</v>
      </c>
      <c r="N1638" s="37"/>
      <c r="O1638" s="205"/>
      <c r="P1638" s="205"/>
    </row>
    <row r="1639" s="180" customFormat="1" ht="26" customHeight="1" spans="1:16">
      <c r="A1639" s="37">
        <v>711</v>
      </c>
      <c r="B1639" s="204" t="s">
        <v>4197</v>
      </c>
      <c r="C1639" s="204"/>
      <c r="D1639" s="204" t="s">
        <v>3755</v>
      </c>
      <c r="E1639" s="204" t="s">
        <v>22</v>
      </c>
      <c r="F1639" s="204" t="s">
        <v>210</v>
      </c>
      <c r="G1639" s="204">
        <v>10</v>
      </c>
      <c r="H1639" s="204">
        <v>6</v>
      </c>
      <c r="I1639" s="204">
        <f t="shared" si="26"/>
        <v>60</v>
      </c>
      <c r="J1639" s="204" t="s">
        <v>4411</v>
      </c>
      <c r="K1639" s="204">
        <v>106</v>
      </c>
      <c r="L1639" s="204"/>
      <c r="M1639" s="37" t="s">
        <v>213</v>
      </c>
      <c r="N1639" s="37"/>
      <c r="O1639" s="205"/>
      <c r="P1639" s="205"/>
    </row>
    <row r="1640" s="180" customFormat="1" ht="26" customHeight="1" spans="1:16">
      <c r="A1640" s="37">
        <v>712</v>
      </c>
      <c r="B1640" s="204" t="s">
        <v>2122</v>
      </c>
      <c r="C1640" s="204"/>
      <c r="D1640" s="204" t="s">
        <v>4195</v>
      </c>
      <c r="E1640" s="204" t="s">
        <v>22</v>
      </c>
      <c r="F1640" s="204" t="s">
        <v>32</v>
      </c>
      <c r="G1640" s="204">
        <v>6</v>
      </c>
      <c r="H1640" s="204">
        <v>16</v>
      </c>
      <c r="I1640" s="204">
        <f t="shared" si="26"/>
        <v>96</v>
      </c>
      <c r="J1640" s="204" t="s">
        <v>4411</v>
      </c>
      <c r="K1640" s="204">
        <v>106</v>
      </c>
      <c r="L1640" s="204"/>
      <c r="M1640" s="37" t="s">
        <v>213</v>
      </c>
      <c r="N1640" s="37"/>
      <c r="O1640" s="205"/>
      <c r="P1640" s="205"/>
    </row>
    <row r="1641" s="180" customFormat="1" ht="26" customHeight="1" spans="1:16">
      <c r="A1641" s="37">
        <v>713</v>
      </c>
      <c r="B1641" s="204" t="s">
        <v>2122</v>
      </c>
      <c r="C1641" s="204"/>
      <c r="D1641" s="204" t="s">
        <v>4196</v>
      </c>
      <c r="E1641" s="204" t="s">
        <v>22</v>
      </c>
      <c r="F1641" s="204" t="s">
        <v>32</v>
      </c>
      <c r="G1641" s="204">
        <v>6</v>
      </c>
      <c r="H1641" s="204">
        <v>16</v>
      </c>
      <c r="I1641" s="204">
        <f t="shared" si="26"/>
        <v>96</v>
      </c>
      <c r="J1641" s="204" t="s">
        <v>4411</v>
      </c>
      <c r="K1641" s="204">
        <v>106</v>
      </c>
      <c r="L1641" s="204"/>
      <c r="M1641" s="37" t="s">
        <v>213</v>
      </c>
      <c r="N1641" s="37"/>
      <c r="O1641" s="205"/>
      <c r="P1641" s="205"/>
    </row>
    <row r="1642" s="180" customFormat="1" ht="26" customHeight="1" spans="1:16">
      <c r="A1642" s="37">
        <v>714</v>
      </c>
      <c r="B1642" s="204" t="s">
        <v>228</v>
      </c>
      <c r="C1642" s="204"/>
      <c r="D1642" s="204" t="s">
        <v>2702</v>
      </c>
      <c r="E1642" s="204" t="s">
        <v>22</v>
      </c>
      <c r="F1642" s="204" t="s">
        <v>413</v>
      </c>
      <c r="G1642" s="204">
        <v>10</v>
      </c>
      <c r="H1642" s="204">
        <v>10</v>
      </c>
      <c r="I1642" s="204">
        <f t="shared" si="26"/>
        <v>100</v>
      </c>
      <c r="J1642" s="204" t="s">
        <v>4411</v>
      </c>
      <c r="K1642" s="204">
        <v>106</v>
      </c>
      <c r="L1642" s="204"/>
      <c r="M1642" s="37" t="s">
        <v>213</v>
      </c>
      <c r="N1642" s="37"/>
      <c r="O1642" s="205"/>
      <c r="P1642" s="205"/>
    </row>
    <row r="1643" s="180" customFormat="1" ht="26" customHeight="1" spans="1:16">
      <c r="A1643" s="37">
        <v>715</v>
      </c>
      <c r="B1643" s="204" t="s">
        <v>228</v>
      </c>
      <c r="C1643" s="204"/>
      <c r="D1643" s="204" t="s">
        <v>4814</v>
      </c>
      <c r="E1643" s="204" t="s">
        <v>22</v>
      </c>
      <c r="F1643" s="204" t="s">
        <v>413</v>
      </c>
      <c r="G1643" s="204">
        <v>5</v>
      </c>
      <c r="H1643" s="204">
        <v>8</v>
      </c>
      <c r="I1643" s="204">
        <f t="shared" si="26"/>
        <v>40</v>
      </c>
      <c r="J1643" s="204" t="s">
        <v>4411</v>
      </c>
      <c r="K1643" s="204">
        <v>106</v>
      </c>
      <c r="L1643" s="204"/>
      <c r="M1643" s="37" t="s">
        <v>213</v>
      </c>
      <c r="N1643" s="37"/>
      <c r="O1643" s="205"/>
      <c r="P1643" s="205"/>
    </row>
    <row r="1644" s="180" customFormat="1" ht="26" customHeight="1" spans="1:16">
      <c r="A1644" s="37">
        <v>716</v>
      </c>
      <c r="B1644" s="204" t="s">
        <v>4815</v>
      </c>
      <c r="C1644" s="204"/>
      <c r="D1644" s="204" t="s">
        <v>778</v>
      </c>
      <c r="E1644" s="204" t="s">
        <v>22</v>
      </c>
      <c r="F1644" s="204" t="s">
        <v>210</v>
      </c>
      <c r="G1644" s="204">
        <v>20</v>
      </c>
      <c r="H1644" s="204">
        <v>200</v>
      </c>
      <c r="I1644" s="204">
        <f t="shared" si="26"/>
        <v>4000</v>
      </c>
      <c r="J1644" s="204" t="s">
        <v>4411</v>
      </c>
      <c r="K1644" s="204">
        <v>106</v>
      </c>
      <c r="L1644" s="204"/>
      <c r="M1644" s="37" t="s">
        <v>213</v>
      </c>
      <c r="N1644" s="37"/>
      <c r="O1644" s="205"/>
      <c r="P1644" s="205"/>
    </row>
    <row r="1645" s="180" customFormat="1" ht="26" customHeight="1" spans="1:16">
      <c r="A1645" s="37">
        <v>717</v>
      </c>
      <c r="B1645" s="204" t="s">
        <v>4816</v>
      </c>
      <c r="C1645" s="204"/>
      <c r="D1645" s="204" t="s">
        <v>778</v>
      </c>
      <c r="E1645" s="204" t="s">
        <v>22</v>
      </c>
      <c r="F1645" s="204" t="s">
        <v>32</v>
      </c>
      <c r="G1645" s="204">
        <v>8</v>
      </c>
      <c r="H1645" s="204">
        <v>5</v>
      </c>
      <c r="I1645" s="204">
        <f t="shared" si="26"/>
        <v>40</v>
      </c>
      <c r="J1645" s="204" t="s">
        <v>4411</v>
      </c>
      <c r="K1645" s="204">
        <v>106</v>
      </c>
      <c r="L1645" s="204"/>
      <c r="M1645" s="37" t="s">
        <v>213</v>
      </c>
      <c r="N1645" s="37"/>
      <c r="O1645" s="205"/>
      <c r="P1645" s="205"/>
    </row>
    <row r="1646" s="180" customFormat="1" ht="26" customHeight="1" spans="1:16">
      <c r="A1646" s="37">
        <v>718</v>
      </c>
      <c r="B1646" s="204" t="s">
        <v>4817</v>
      </c>
      <c r="C1646" s="204"/>
      <c r="D1646" s="204" t="s">
        <v>4818</v>
      </c>
      <c r="E1646" s="204" t="s">
        <v>22</v>
      </c>
      <c r="F1646" s="204" t="s">
        <v>210</v>
      </c>
      <c r="G1646" s="204">
        <v>6</v>
      </c>
      <c r="H1646" s="204">
        <v>65</v>
      </c>
      <c r="I1646" s="204">
        <f t="shared" si="26"/>
        <v>390</v>
      </c>
      <c r="J1646" s="204" t="s">
        <v>4411</v>
      </c>
      <c r="K1646" s="204">
        <v>106</v>
      </c>
      <c r="L1646" s="204"/>
      <c r="M1646" s="37" t="s">
        <v>213</v>
      </c>
      <c r="N1646" s="37"/>
      <c r="O1646" s="205"/>
      <c r="P1646" s="205"/>
    </row>
    <row r="1647" s="180" customFormat="1" ht="26" customHeight="1" spans="1:16">
      <c r="A1647" s="37">
        <v>719</v>
      </c>
      <c r="B1647" s="204" t="s">
        <v>4819</v>
      </c>
      <c r="C1647" s="204"/>
      <c r="D1647" s="204" t="s">
        <v>4820</v>
      </c>
      <c r="E1647" s="204" t="s">
        <v>22</v>
      </c>
      <c r="F1647" s="204" t="s">
        <v>32</v>
      </c>
      <c r="G1647" s="204">
        <v>6</v>
      </c>
      <c r="H1647" s="204">
        <v>37</v>
      </c>
      <c r="I1647" s="204">
        <f t="shared" si="26"/>
        <v>222</v>
      </c>
      <c r="J1647" s="204" t="s">
        <v>4411</v>
      </c>
      <c r="K1647" s="204">
        <v>106</v>
      </c>
      <c r="L1647" s="204"/>
      <c r="M1647" s="37" t="s">
        <v>213</v>
      </c>
      <c r="N1647" s="37"/>
      <c r="O1647" s="205"/>
      <c r="P1647" s="205"/>
    </row>
    <row r="1648" s="180" customFormat="1" ht="26" customHeight="1" spans="1:16">
      <c r="A1648" s="37">
        <v>720</v>
      </c>
      <c r="B1648" s="204" t="s">
        <v>4821</v>
      </c>
      <c r="C1648" s="204"/>
      <c r="D1648" s="204" t="s">
        <v>4822</v>
      </c>
      <c r="E1648" s="204" t="s">
        <v>22</v>
      </c>
      <c r="F1648" s="204" t="s">
        <v>32</v>
      </c>
      <c r="G1648" s="204">
        <v>100</v>
      </c>
      <c r="H1648" s="204">
        <v>2.3</v>
      </c>
      <c r="I1648" s="204">
        <f t="shared" si="26"/>
        <v>230</v>
      </c>
      <c r="J1648" s="204" t="s">
        <v>3829</v>
      </c>
      <c r="K1648" s="204">
        <v>52</v>
      </c>
      <c r="L1648" s="204"/>
      <c r="M1648" s="37" t="s">
        <v>213</v>
      </c>
      <c r="N1648" s="37"/>
      <c r="O1648" s="205"/>
      <c r="P1648" s="205"/>
    </row>
    <row r="1649" s="180" customFormat="1" ht="26" customHeight="1" spans="1:16">
      <c r="A1649" s="37">
        <v>721</v>
      </c>
      <c r="B1649" s="204" t="s">
        <v>4823</v>
      </c>
      <c r="C1649" s="204"/>
      <c r="D1649" s="204" t="s">
        <v>4824</v>
      </c>
      <c r="E1649" s="204" t="s">
        <v>22</v>
      </c>
      <c r="F1649" s="204" t="s">
        <v>32</v>
      </c>
      <c r="G1649" s="204">
        <v>3</v>
      </c>
      <c r="H1649" s="204">
        <v>6.5</v>
      </c>
      <c r="I1649" s="204">
        <f t="shared" si="26"/>
        <v>19.5</v>
      </c>
      <c r="J1649" s="204" t="s">
        <v>3829</v>
      </c>
      <c r="K1649" s="204">
        <v>52</v>
      </c>
      <c r="L1649" s="204"/>
      <c r="M1649" s="37" t="s">
        <v>213</v>
      </c>
      <c r="N1649" s="37"/>
      <c r="O1649" s="205"/>
      <c r="P1649" s="205"/>
    </row>
    <row r="1650" s="180" customFormat="1" ht="26" customHeight="1" spans="1:16">
      <c r="A1650" s="37">
        <v>722</v>
      </c>
      <c r="B1650" s="204" t="s">
        <v>4825</v>
      </c>
      <c r="C1650" s="204"/>
      <c r="D1650" s="204" t="s">
        <v>4826</v>
      </c>
      <c r="E1650" s="204" t="s">
        <v>22</v>
      </c>
      <c r="F1650" s="204" t="s">
        <v>273</v>
      </c>
      <c r="G1650" s="204">
        <v>7</v>
      </c>
      <c r="H1650" s="204">
        <v>45</v>
      </c>
      <c r="I1650" s="204">
        <f t="shared" si="26"/>
        <v>315</v>
      </c>
      <c r="J1650" s="204" t="s">
        <v>3829</v>
      </c>
      <c r="K1650" s="204">
        <v>52</v>
      </c>
      <c r="L1650" s="204"/>
      <c r="M1650" s="37" t="s">
        <v>213</v>
      </c>
      <c r="N1650" s="37"/>
      <c r="O1650" s="205"/>
      <c r="P1650" s="205"/>
    </row>
    <row r="1651" s="180" customFormat="1" ht="26" customHeight="1" spans="1:16">
      <c r="A1651" s="37">
        <v>723</v>
      </c>
      <c r="B1651" s="204" t="s">
        <v>4827</v>
      </c>
      <c r="C1651" s="204"/>
      <c r="D1651" s="204" t="s">
        <v>4828</v>
      </c>
      <c r="E1651" s="204" t="s">
        <v>22</v>
      </c>
      <c r="F1651" s="204" t="s">
        <v>32</v>
      </c>
      <c r="G1651" s="204">
        <v>2</v>
      </c>
      <c r="H1651" s="204">
        <v>7</v>
      </c>
      <c r="I1651" s="204">
        <f t="shared" si="26"/>
        <v>14</v>
      </c>
      <c r="J1651" s="204" t="s">
        <v>3829</v>
      </c>
      <c r="K1651" s="204">
        <v>52</v>
      </c>
      <c r="L1651" s="204"/>
      <c r="M1651" s="37" t="s">
        <v>213</v>
      </c>
      <c r="N1651" s="37"/>
      <c r="O1651" s="205"/>
      <c r="P1651" s="205"/>
    </row>
    <row r="1652" s="180" customFormat="1" ht="26" customHeight="1" spans="1:16">
      <c r="A1652" s="37">
        <v>724</v>
      </c>
      <c r="B1652" s="204" t="s">
        <v>4829</v>
      </c>
      <c r="C1652" s="204"/>
      <c r="D1652" s="204" t="s">
        <v>4830</v>
      </c>
      <c r="E1652" s="204" t="s">
        <v>22</v>
      </c>
      <c r="F1652" s="204" t="s">
        <v>32</v>
      </c>
      <c r="G1652" s="204">
        <v>3</v>
      </c>
      <c r="H1652" s="204">
        <v>176</v>
      </c>
      <c r="I1652" s="204">
        <f t="shared" si="26"/>
        <v>528</v>
      </c>
      <c r="J1652" s="204" t="s">
        <v>3829</v>
      </c>
      <c r="K1652" s="204">
        <v>52</v>
      </c>
      <c r="L1652" s="204"/>
      <c r="M1652" s="37" t="s">
        <v>213</v>
      </c>
      <c r="N1652" s="37"/>
      <c r="O1652" s="205"/>
      <c r="P1652" s="205"/>
    </row>
    <row r="1653" s="180" customFormat="1" ht="26" customHeight="1" spans="1:16">
      <c r="A1653" s="37">
        <v>725</v>
      </c>
      <c r="B1653" s="204" t="s">
        <v>4831</v>
      </c>
      <c r="C1653" s="204"/>
      <c r="D1653" s="204" t="s">
        <v>4832</v>
      </c>
      <c r="E1653" s="204" t="s">
        <v>22</v>
      </c>
      <c r="F1653" s="204" t="s">
        <v>32</v>
      </c>
      <c r="G1653" s="204">
        <v>1</v>
      </c>
      <c r="H1653" s="204">
        <v>20.7</v>
      </c>
      <c r="I1653" s="204">
        <f t="shared" si="26"/>
        <v>20.7</v>
      </c>
      <c r="J1653" s="204" t="s">
        <v>3829</v>
      </c>
      <c r="K1653" s="204">
        <v>52</v>
      </c>
      <c r="L1653" s="204"/>
      <c r="M1653" s="37" t="s">
        <v>213</v>
      </c>
      <c r="N1653" s="37"/>
      <c r="O1653" s="205"/>
      <c r="P1653" s="205"/>
    </row>
    <row r="1654" s="180" customFormat="1" ht="26" customHeight="1" spans="1:16">
      <c r="A1654" s="37">
        <v>726</v>
      </c>
      <c r="B1654" s="204" t="s">
        <v>4833</v>
      </c>
      <c r="C1654" s="204"/>
      <c r="D1654" s="204" t="s">
        <v>4834</v>
      </c>
      <c r="E1654" s="204" t="s">
        <v>22</v>
      </c>
      <c r="F1654" s="204" t="s">
        <v>32</v>
      </c>
      <c r="G1654" s="204">
        <v>2</v>
      </c>
      <c r="H1654" s="204">
        <v>460</v>
      </c>
      <c r="I1654" s="204">
        <f t="shared" si="26"/>
        <v>920</v>
      </c>
      <c r="J1654" s="204" t="s">
        <v>3829</v>
      </c>
      <c r="K1654" s="204">
        <v>52</v>
      </c>
      <c r="L1654" s="204"/>
      <c r="M1654" s="37" t="s">
        <v>213</v>
      </c>
      <c r="N1654" s="37"/>
      <c r="O1654" s="205"/>
      <c r="P1654" s="205"/>
    </row>
    <row r="1655" s="180" customFormat="1" ht="26" customHeight="1" spans="1:16">
      <c r="A1655" s="37">
        <v>727</v>
      </c>
      <c r="B1655" s="204" t="s">
        <v>4835</v>
      </c>
      <c r="C1655" s="204"/>
      <c r="D1655" s="204" t="s">
        <v>4836</v>
      </c>
      <c r="E1655" s="204" t="s">
        <v>22</v>
      </c>
      <c r="F1655" s="204" t="s">
        <v>23</v>
      </c>
      <c r="G1655" s="204">
        <v>1</v>
      </c>
      <c r="H1655" s="204">
        <v>32</v>
      </c>
      <c r="I1655" s="204">
        <f t="shared" si="26"/>
        <v>32</v>
      </c>
      <c r="J1655" s="204" t="s">
        <v>3829</v>
      </c>
      <c r="K1655" s="204">
        <v>52</v>
      </c>
      <c r="L1655" s="204"/>
      <c r="M1655" s="37" t="s">
        <v>213</v>
      </c>
      <c r="N1655" s="37"/>
      <c r="O1655" s="205"/>
      <c r="P1655" s="205"/>
    </row>
    <row r="1656" s="180" customFormat="1" ht="26" customHeight="1" spans="1:16">
      <c r="A1656" s="37">
        <v>728</v>
      </c>
      <c r="B1656" s="204" t="s">
        <v>430</v>
      </c>
      <c r="C1656" s="204"/>
      <c r="D1656" s="204" t="s">
        <v>4837</v>
      </c>
      <c r="E1656" s="204" t="s">
        <v>22</v>
      </c>
      <c r="F1656" s="204" t="s">
        <v>66</v>
      </c>
      <c r="G1656" s="204">
        <v>2</v>
      </c>
      <c r="H1656" s="204">
        <v>9.2</v>
      </c>
      <c r="I1656" s="204">
        <f t="shared" si="26"/>
        <v>18.4</v>
      </c>
      <c r="J1656" s="204" t="s">
        <v>3829</v>
      </c>
      <c r="K1656" s="204">
        <v>52</v>
      </c>
      <c r="L1656" s="204"/>
      <c r="M1656" s="37" t="s">
        <v>213</v>
      </c>
      <c r="N1656" s="37"/>
      <c r="O1656" s="205"/>
      <c r="P1656" s="205"/>
    </row>
    <row r="1657" s="180" customFormat="1" ht="26" customHeight="1" spans="1:16">
      <c r="A1657" s="37">
        <v>729</v>
      </c>
      <c r="B1657" s="204" t="s">
        <v>4226</v>
      </c>
      <c r="C1657" s="204"/>
      <c r="D1657" s="204" t="s">
        <v>4838</v>
      </c>
      <c r="E1657" s="204" t="s">
        <v>22</v>
      </c>
      <c r="F1657" s="204" t="s">
        <v>23</v>
      </c>
      <c r="G1657" s="204">
        <v>2</v>
      </c>
      <c r="H1657" s="204">
        <v>24</v>
      </c>
      <c r="I1657" s="204">
        <f t="shared" si="26"/>
        <v>48</v>
      </c>
      <c r="J1657" s="204" t="s">
        <v>3829</v>
      </c>
      <c r="K1657" s="204">
        <v>52</v>
      </c>
      <c r="L1657" s="204"/>
      <c r="M1657" s="37" t="s">
        <v>213</v>
      </c>
      <c r="N1657" s="37"/>
      <c r="O1657" s="205"/>
      <c r="P1657" s="205"/>
    </row>
    <row r="1658" s="180" customFormat="1" ht="26" customHeight="1" spans="1:16">
      <c r="A1658" s="37">
        <v>730</v>
      </c>
      <c r="B1658" s="204" t="s">
        <v>228</v>
      </c>
      <c r="C1658" s="204"/>
      <c r="D1658" s="204" t="s">
        <v>4839</v>
      </c>
      <c r="E1658" s="204" t="s">
        <v>22</v>
      </c>
      <c r="F1658" s="204" t="s">
        <v>23</v>
      </c>
      <c r="G1658" s="204">
        <v>3</v>
      </c>
      <c r="H1658" s="204">
        <v>10</v>
      </c>
      <c r="I1658" s="204">
        <f t="shared" si="26"/>
        <v>30</v>
      </c>
      <c r="J1658" s="204" t="s">
        <v>3829</v>
      </c>
      <c r="K1658" s="204">
        <v>52</v>
      </c>
      <c r="L1658" s="204"/>
      <c r="M1658" s="37" t="s">
        <v>213</v>
      </c>
      <c r="N1658" s="37"/>
      <c r="O1658" s="205"/>
      <c r="P1658" s="205"/>
    </row>
    <row r="1659" s="180" customFormat="1" ht="26" customHeight="1" spans="1:16">
      <c r="A1659" s="37">
        <v>731</v>
      </c>
      <c r="B1659" s="204" t="s">
        <v>1662</v>
      </c>
      <c r="C1659" s="204"/>
      <c r="D1659" s="204" t="s">
        <v>3833</v>
      </c>
      <c r="E1659" s="204" t="s">
        <v>22</v>
      </c>
      <c r="F1659" s="204" t="s">
        <v>674</v>
      </c>
      <c r="G1659" s="204">
        <v>4</v>
      </c>
      <c r="H1659" s="204">
        <v>35</v>
      </c>
      <c r="I1659" s="204">
        <f t="shared" si="26"/>
        <v>140</v>
      </c>
      <c r="J1659" s="204" t="s">
        <v>3829</v>
      </c>
      <c r="K1659" s="204">
        <v>52</v>
      </c>
      <c r="L1659" s="204"/>
      <c r="M1659" s="37" t="s">
        <v>213</v>
      </c>
      <c r="N1659" s="37"/>
      <c r="O1659" s="205"/>
      <c r="P1659" s="205"/>
    </row>
    <row r="1660" s="180" customFormat="1" ht="26" customHeight="1" spans="1:16">
      <c r="A1660" s="37">
        <v>732</v>
      </c>
      <c r="B1660" s="204" t="s">
        <v>188</v>
      </c>
      <c r="C1660" s="204"/>
      <c r="D1660" s="204" t="s">
        <v>3654</v>
      </c>
      <c r="E1660" s="204" t="s">
        <v>22</v>
      </c>
      <c r="F1660" s="204" t="s">
        <v>32</v>
      </c>
      <c r="G1660" s="204">
        <v>7</v>
      </c>
      <c r="H1660" s="204">
        <v>4.6</v>
      </c>
      <c r="I1660" s="204">
        <f t="shared" si="26"/>
        <v>32.2</v>
      </c>
      <c r="J1660" s="204" t="s">
        <v>3829</v>
      </c>
      <c r="K1660" s="204">
        <v>52</v>
      </c>
      <c r="L1660" s="204"/>
      <c r="M1660" s="37" t="s">
        <v>213</v>
      </c>
      <c r="N1660" s="37"/>
      <c r="O1660" s="205"/>
      <c r="P1660" s="205"/>
    </row>
    <row r="1661" s="180" customFormat="1" ht="26" customHeight="1" spans="1:16">
      <c r="A1661" s="37">
        <v>733</v>
      </c>
      <c r="B1661" s="204" t="s">
        <v>1356</v>
      </c>
      <c r="C1661" s="204"/>
      <c r="D1661" s="204" t="s">
        <v>1437</v>
      </c>
      <c r="E1661" s="204" t="s">
        <v>22</v>
      </c>
      <c r="F1661" s="204" t="s">
        <v>32</v>
      </c>
      <c r="G1661" s="204">
        <v>7</v>
      </c>
      <c r="H1661" s="204">
        <v>4.6</v>
      </c>
      <c r="I1661" s="204">
        <f t="shared" si="26"/>
        <v>32.2</v>
      </c>
      <c r="J1661" s="204" t="s">
        <v>3829</v>
      </c>
      <c r="K1661" s="204">
        <v>52</v>
      </c>
      <c r="L1661" s="204"/>
      <c r="M1661" s="37" t="s">
        <v>213</v>
      </c>
      <c r="N1661" s="37"/>
      <c r="O1661" s="205"/>
      <c r="P1661" s="205"/>
    </row>
    <row r="1662" s="180" customFormat="1" ht="26" customHeight="1" spans="1:16">
      <c r="A1662" s="37">
        <v>734</v>
      </c>
      <c r="B1662" s="204" t="s">
        <v>4840</v>
      </c>
      <c r="C1662" s="204"/>
      <c r="D1662" s="204" t="s">
        <v>4241</v>
      </c>
      <c r="E1662" s="204" t="s">
        <v>22</v>
      </c>
      <c r="F1662" s="204" t="s">
        <v>204</v>
      </c>
      <c r="G1662" s="204">
        <v>10</v>
      </c>
      <c r="H1662" s="204">
        <v>1.5</v>
      </c>
      <c r="I1662" s="204">
        <f t="shared" si="26"/>
        <v>15</v>
      </c>
      <c r="J1662" s="204" t="s">
        <v>3829</v>
      </c>
      <c r="K1662" s="204">
        <v>52</v>
      </c>
      <c r="L1662" s="204"/>
      <c r="M1662" s="37" t="s">
        <v>213</v>
      </c>
      <c r="N1662" s="37"/>
      <c r="O1662" s="205"/>
      <c r="P1662" s="205"/>
    </row>
    <row r="1663" s="180" customFormat="1" ht="26" customHeight="1" spans="1:16">
      <c r="A1663" s="37">
        <v>735</v>
      </c>
      <c r="B1663" s="204" t="s">
        <v>496</v>
      </c>
      <c r="C1663" s="204"/>
      <c r="D1663" s="204" t="s">
        <v>4841</v>
      </c>
      <c r="E1663" s="204" t="s">
        <v>22</v>
      </c>
      <c r="F1663" s="204" t="s">
        <v>66</v>
      </c>
      <c r="G1663" s="204">
        <v>2</v>
      </c>
      <c r="H1663" s="204">
        <v>2</v>
      </c>
      <c r="I1663" s="204">
        <f t="shared" si="26"/>
        <v>4</v>
      </c>
      <c r="J1663" s="204" t="s">
        <v>3829</v>
      </c>
      <c r="K1663" s="204">
        <v>52</v>
      </c>
      <c r="L1663" s="204"/>
      <c r="M1663" s="37" t="s">
        <v>213</v>
      </c>
      <c r="N1663" s="37"/>
      <c r="O1663" s="205"/>
      <c r="P1663" s="205"/>
    </row>
    <row r="1664" s="180" customFormat="1" ht="26" customHeight="1" spans="1:16">
      <c r="A1664" s="37">
        <v>736</v>
      </c>
      <c r="B1664" s="204" t="s">
        <v>4842</v>
      </c>
      <c r="C1664" s="204"/>
      <c r="D1664" s="204" t="s">
        <v>4843</v>
      </c>
      <c r="E1664" s="204" t="s">
        <v>22</v>
      </c>
      <c r="F1664" s="204" t="s">
        <v>61</v>
      </c>
      <c r="G1664" s="204">
        <v>15</v>
      </c>
      <c r="H1664" s="204">
        <v>0.5</v>
      </c>
      <c r="I1664" s="204">
        <f t="shared" si="26"/>
        <v>7.5</v>
      </c>
      <c r="J1664" s="204" t="s">
        <v>3829</v>
      </c>
      <c r="K1664" s="204">
        <v>52</v>
      </c>
      <c r="L1664" s="204"/>
      <c r="M1664" s="37" t="s">
        <v>213</v>
      </c>
      <c r="N1664" s="37"/>
      <c r="O1664" s="205"/>
      <c r="P1664" s="205"/>
    </row>
    <row r="1665" s="180" customFormat="1" ht="26" customHeight="1" spans="1:16">
      <c r="A1665" s="37">
        <v>737</v>
      </c>
      <c r="B1665" s="204" t="s">
        <v>4844</v>
      </c>
      <c r="C1665" s="204"/>
      <c r="D1665" s="204" t="s">
        <v>4845</v>
      </c>
      <c r="E1665" s="204" t="s">
        <v>22</v>
      </c>
      <c r="F1665" s="204" t="s">
        <v>32</v>
      </c>
      <c r="G1665" s="204">
        <v>1</v>
      </c>
      <c r="H1665" s="204">
        <v>75</v>
      </c>
      <c r="I1665" s="204">
        <f t="shared" si="26"/>
        <v>75</v>
      </c>
      <c r="J1665" s="204" t="s">
        <v>3829</v>
      </c>
      <c r="K1665" s="204">
        <v>52</v>
      </c>
      <c r="L1665" s="204"/>
      <c r="M1665" s="37" t="s">
        <v>213</v>
      </c>
      <c r="N1665" s="37"/>
      <c r="O1665" s="205"/>
      <c r="P1665" s="205"/>
    </row>
    <row r="1666" s="180" customFormat="1" ht="26" customHeight="1" spans="1:16">
      <c r="A1666" s="37">
        <v>738</v>
      </c>
      <c r="B1666" s="204" t="s">
        <v>4846</v>
      </c>
      <c r="C1666" s="204"/>
      <c r="D1666" s="204" t="s">
        <v>4847</v>
      </c>
      <c r="E1666" s="204" t="s">
        <v>22</v>
      </c>
      <c r="F1666" s="204" t="s">
        <v>32</v>
      </c>
      <c r="G1666" s="204">
        <v>1</v>
      </c>
      <c r="H1666" s="204">
        <v>130</v>
      </c>
      <c r="I1666" s="204">
        <f t="shared" si="26"/>
        <v>130</v>
      </c>
      <c r="J1666" s="204" t="s">
        <v>3829</v>
      </c>
      <c r="K1666" s="204">
        <v>52</v>
      </c>
      <c r="L1666" s="204"/>
      <c r="M1666" s="37" t="s">
        <v>213</v>
      </c>
      <c r="N1666" s="37"/>
      <c r="O1666" s="205"/>
      <c r="P1666" s="205"/>
    </row>
    <row r="1667" s="180" customFormat="1" ht="26" customHeight="1" spans="1:16">
      <c r="A1667" s="37">
        <v>739</v>
      </c>
      <c r="B1667" s="204" t="s">
        <v>496</v>
      </c>
      <c r="C1667" s="204"/>
      <c r="D1667" s="204" t="s">
        <v>3856</v>
      </c>
      <c r="E1667" s="204" t="s">
        <v>22</v>
      </c>
      <c r="F1667" s="204" t="s">
        <v>66</v>
      </c>
      <c r="G1667" s="204">
        <v>30</v>
      </c>
      <c r="H1667" s="204">
        <v>2</v>
      </c>
      <c r="I1667" s="204">
        <f t="shared" si="26"/>
        <v>60</v>
      </c>
      <c r="J1667" s="204" t="s">
        <v>4455</v>
      </c>
      <c r="K1667" s="204">
        <v>106</v>
      </c>
      <c r="L1667" s="204"/>
      <c r="M1667" s="37" t="s">
        <v>213</v>
      </c>
      <c r="N1667" s="37"/>
      <c r="O1667" s="205"/>
      <c r="P1667" s="205"/>
    </row>
    <row r="1668" s="180" customFormat="1" ht="26" customHeight="1" spans="1:16">
      <c r="A1668" s="37">
        <v>740</v>
      </c>
      <c r="B1668" s="204" t="s">
        <v>4217</v>
      </c>
      <c r="C1668" s="204"/>
      <c r="D1668" s="204" t="s">
        <v>4218</v>
      </c>
      <c r="E1668" s="204" t="s">
        <v>22</v>
      </c>
      <c r="F1668" s="204" t="s">
        <v>210</v>
      </c>
      <c r="G1668" s="204">
        <v>1</v>
      </c>
      <c r="H1668" s="204">
        <v>175</v>
      </c>
      <c r="I1668" s="204">
        <f t="shared" si="26"/>
        <v>175</v>
      </c>
      <c r="J1668" s="204" t="s">
        <v>4455</v>
      </c>
      <c r="K1668" s="204">
        <v>106</v>
      </c>
      <c r="L1668" s="204"/>
      <c r="M1668" s="37" t="s">
        <v>213</v>
      </c>
      <c r="N1668" s="37"/>
      <c r="O1668" s="205"/>
      <c r="P1668" s="205"/>
    </row>
    <row r="1669" s="180" customFormat="1" ht="26" customHeight="1" spans="1:16">
      <c r="A1669" s="37">
        <v>741</v>
      </c>
      <c r="B1669" s="204" t="s">
        <v>1662</v>
      </c>
      <c r="C1669" s="204"/>
      <c r="D1669" s="204" t="s">
        <v>3833</v>
      </c>
      <c r="E1669" s="204" t="s">
        <v>22</v>
      </c>
      <c r="F1669" s="204" t="s">
        <v>674</v>
      </c>
      <c r="G1669" s="204">
        <v>1</v>
      </c>
      <c r="H1669" s="204">
        <v>35</v>
      </c>
      <c r="I1669" s="204">
        <f t="shared" si="26"/>
        <v>35</v>
      </c>
      <c r="J1669" s="204" t="s">
        <v>4455</v>
      </c>
      <c r="K1669" s="204">
        <v>106</v>
      </c>
      <c r="L1669" s="204"/>
      <c r="M1669" s="37" t="s">
        <v>213</v>
      </c>
      <c r="N1669" s="37"/>
      <c r="O1669" s="205"/>
      <c r="P1669" s="205"/>
    </row>
    <row r="1670" s="180" customFormat="1" ht="26" customHeight="1" spans="1:16">
      <c r="A1670" s="37">
        <v>742</v>
      </c>
      <c r="B1670" s="204" t="s">
        <v>4848</v>
      </c>
      <c r="C1670" s="204"/>
      <c r="D1670" s="204" t="s">
        <v>1437</v>
      </c>
      <c r="E1670" s="204" t="s">
        <v>22</v>
      </c>
      <c r="F1670" s="204" t="s">
        <v>32</v>
      </c>
      <c r="G1670" s="204">
        <v>2</v>
      </c>
      <c r="H1670" s="204">
        <v>5.3</v>
      </c>
      <c r="I1670" s="204">
        <f t="shared" si="26"/>
        <v>10.6</v>
      </c>
      <c r="J1670" s="204" t="s">
        <v>4455</v>
      </c>
      <c r="K1670" s="204">
        <v>106</v>
      </c>
      <c r="L1670" s="204"/>
      <c r="M1670" s="37" t="s">
        <v>213</v>
      </c>
      <c r="N1670" s="37"/>
      <c r="O1670" s="205"/>
      <c r="P1670" s="205"/>
    </row>
    <row r="1671" s="180" customFormat="1" ht="26" customHeight="1" spans="1:16">
      <c r="A1671" s="37">
        <v>743</v>
      </c>
      <c r="B1671" s="204" t="s">
        <v>3600</v>
      </c>
      <c r="C1671" s="204"/>
      <c r="D1671" s="204" t="s">
        <v>3875</v>
      </c>
      <c r="E1671" s="204" t="s">
        <v>22</v>
      </c>
      <c r="F1671" s="204" t="s">
        <v>23</v>
      </c>
      <c r="G1671" s="204">
        <v>1</v>
      </c>
      <c r="H1671" s="204">
        <v>15</v>
      </c>
      <c r="I1671" s="204">
        <f t="shared" si="26"/>
        <v>15</v>
      </c>
      <c r="J1671" s="204" t="s">
        <v>4455</v>
      </c>
      <c r="K1671" s="204">
        <v>106</v>
      </c>
      <c r="L1671" s="204"/>
      <c r="M1671" s="37" t="s">
        <v>213</v>
      </c>
      <c r="N1671" s="37"/>
      <c r="O1671" s="205"/>
      <c r="P1671" s="205"/>
    </row>
    <row r="1672" s="180" customFormat="1" ht="26" customHeight="1" spans="1:16">
      <c r="A1672" s="37">
        <v>744</v>
      </c>
      <c r="B1672" s="204" t="s">
        <v>4849</v>
      </c>
      <c r="C1672" s="204"/>
      <c r="D1672" s="204" t="s">
        <v>4118</v>
      </c>
      <c r="E1672" s="204" t="s">
        <v>22</v>
      </c>
      <c r="F1672" s="204" t="s">
        <v>23</v>
      </c>
      <c r="G1672" s="204">
        <v>2</v>
      </c>
      <c r="H1672" s="204">
        <v>13</v>
      </c>
      <c r="I1672" s="204">
        <f t="shared" si="26"/>
        <v>26</v>
      </c>
      <c r="J1672" s="204" t="s">
        <v>4455</v>
      </c>
      <c r="K1672" s="204">
        <v>106</v>
      </c>
      <c r="L1672" s="204"/>
      <c r="M1672" s="37" t="s">
        <v>213</v>
      </c>
      <c r="N1672" s="37"/>
      <c r="O1672" s="205"/>
      <c r="P1672" s="205"/>
    </row>
    <row r="1673" s="180" customFormat="1" ht="26" customHeight="1" spans="1:16">
      <c r="A1673" s="37">
        <v>745</v>
      </c>
      <c r="B1673" s="204" t="s">
        <v>2704</v>
      </c>
      <c r="C1673" s="204"/>
      <c r="D1673" s="204" t="s">
        <v>4850</v>
      </c>
      <c r="E1673" s="204" t="s">
        <v>22</v>
      </c>
      <c r="F1673" s="204" t="s">
        <v>23</v>
      </c>
      <c r="G1673" s="204">
        <v>6</v>
      </c>
      <c r="H1673" s="204">
        <v>16</v>
      </c>
      <c r="I1673" s="204">
        <f t="shared" si="26"/>
        <v>96</v>
      </c>
      <c r="J1673" s="204" t="s">
        <v>4455</v>
      </c>
      <c r="K1673" s="204">
        <v>106</v>
      </c>
      <c r="L1673" s="204"/>
      <c r="M1673" s="37" t="s">
        <v>213</v>
      </c>
      <c r="N1673" s="37"/>
      <c r="O1673" s="205"/>
      <c r="P1673" s="205"/>
    </row>
    <row r="1674" s="180" customFormat="1" ht="26" customHeight="1" spans="1:16">
      <c r="A1674" s="37">
        <v>746</v>
      </c>
      <c r="B1674" s="204" t="s">
        <v>4223</v>
      </c>
      <c r="C1674" s="206"/>
      <c r="D1674" s="204" t="s">
        <v>4851</v>
      </c>
      <c r="E1674" s="204" t="s">
        <v>22</v>
      </c>
      <c r="F1674" s="204" t="s">
        <v>4225</v>
      </c>
      <c r="G1674" s="204">
        <v>1</v>
      </c>
      <c r="H1674" s="204">
        <v>35</v>
      </c>
      <c r="I1674" s="204">
        <f t="shared" si="26"/>
        <v>35</v>
      </c>
      <c r="J1674" s="204" t="s">
        <v>4455</v>
      </c>
      <c r="K1674" s="204">
        <v>106</v>
      </c>
      <c r="L1674" s="204"/>
      <c r="M1674" s="37" t="s">
        <v>213</v>
      </c>
      <c r="N1674" s="37"/>
      <c r="O1674" s="205"/>
      <c r="P1674" s="205"/>
    </row>
    <row r="1675" s="180" customFormat="1" ht="26" customHeight="1" spans="1:16">
      <c r="A1675" s="37">
        <v>747</v>
      </c>
      <c r="B1675" s="204" t="s">
        <v>4228</v>
      </c>
      <c r="C1675" s="204"/>
      <c r="D1675" s="204" t="s">
        <v>4229</v>
      </c>
      <c r="E1675" s="204" t="s">
        <v>22</v>
      </c>
      <c r="F1675" s="204" t="s">
        <v>61</v>
      </c>
      <c r="G1675" s="204">
        <v>200</v>
      </c>
      <c r="H1675" s="204">
        <v>0.12</v>
      </c>
      <c r="I1675" s="204">
        <f t="shared" si="26"/>
        <v>24</v>
      </c>
      <c r="J1675" s="204" t="s">
        <v>4455</v>
      </c>
      <c r="K1675" s="204">
        <v>106</v>
      </c>
      <c r="L1675" s="204"/>
      <c r="M1675" s="37" t="s">
        <v>213</v>
      </c>
      <c r="N1675" s="37"/>
      <c r="O1675" s="205"/>
      <c r="P1675" s="205"/>
    </row>
    <row r="1676" s="180" customFormat="1" ht="26" customHeight="1" spans="1:16">
      <c r="A1676" s="37">
        <v>748</v>
      </c>
      <c r="B1676" s="204" t="s">
        <v>43</v>
      </c>
      <c r="C1676" s="206"/>
      <c r="D1676" s="204" t="s">
        <v>4852</v>
      </c>
      <c r="E1676" s="204" t="s">
        <v>22</v>
      </c>
      <c r="F1676" s="204" t="s">
        <v>45</v>
      </c>
      <c r="G1676" s="204">
        <v>2</v>
      </c>
      <c r="H1676" s="204">
        <v>15</v>
      </c>
      <c r="I1676" s="204">
        <f t="shared" si="26"/>
        <v>30</v>
      </c>
      <c r="J1676" s="204" t="s">
        <v>4455</v>
      </c>
      <c r="K1676" s="204">
        <v>106</v>
      </c>
      <c r="L1676" s="204"/>
      <c r="M1676" s="37" t="s">
        <v>213</v>
      </c>
      <c r="N1676" s="37"/>
      <c r="O1676" s="205"/>
      <c r="P1676" s="205"/>
    </row>
    <row r="1677" s="180" customFormat="1" ht="26" customHeight="1" spans="1:16">
      <c r="A1677" s="37">
        <v>749</v>
      </c>
      <c r="B1677" s="204" t="s">
        <v>43</v>
      </c>
      <c r="C1677" s="206"/>
      <c r="D1677" s="204" t="s">
        <v>4853</v>
      </c>
      <c r="E1677" s="204" t="s">
        <v>22</v>
      </c>
      <c r="F1677" s="204" t="s">
        <v>45</v>
      </c>
      <c r="G1677" s="204">
        <v>7</v>
      </c>
      <c r="H1677" s="204">
        <v>11</v>
      </c>
      <c r="I1677" s="204">
        <f t="shared" si="26"/>
        <v>77</v>
      </c>
      <c r="J1677" s="204" t="s">
        <v>4455</v>
      </c>
      <c r="K1677" s="204">
        <v>106</v>
      </c>
      <c r="L1677" s="204"/>
      <c r="M1677" s="37" t="s">
        <v>213</v>
      </c>
      <c r="N1677" s="37"/>
      <c r="O1677" s="205"/>
      <c r="P1677" s="205"/>
    </row>
    <row r="1678" s="180" customFormat="1" ht="26" customHeight="1" spans="1:16">
      <c r="A1678" s="37">
        <v>750</v>
      </c>
      <c r="B1678" s="204" t="s">
        <v>116</v>
      </c>
      <c r="C1678" s="204"/>
      <c r="D1678" s="204" t="s">
        <v>4096</v>
      </c>
      <c r="E1678" s="204" t="s">
        <v>22</v>
      </c>
      <c r="F1678" s="204" t="s">
        <v>118</v>
      </c>
      <c r="G1678" s="204">
        <v>5</v>
      </c>
      <c r="H1678" s="204">
        <v>2</v>
      </c>
      <c r="I1678" s="204">
        <f t="shared" si="26"/>
        <v>10</v>
      </c>
      <c r="J1678" s="204" t="s">
        <v>4455</v>
      </c>
      <c r="K1678" s="204">
        <v>106</v>
      </c>
      <c r="L1678" s="204"/>
      <c r="M1678" s="37" t="s">
        <v>213</v>
      </c>
      <c r="N1678" s="37"/>
      <c r="O1678" s="205"/>
      <c r="P1678" s="205"/>
    </row>
    <row r="1679" s="180" customFormat="1" ht="26" customHeight="1" spans="1:16">
      <c r="A1679" s="37">
        <v>751</v>
      </c>
      <c r="B1679" s="204" t="s">
        <v>2133</v>
      </c>
      <c r="C1679" s="204"/>
      <c r="D1679" s="204" t="s">
        <v>4854</v>
      </c>
      <c r="E1679" s="204" t="s">
        <v>22</v>
      </c>
      <c r="F1679" s="204" t="s">
        <v>210</v>
      </c>
      <c r="G1679" s="204">
        <v>2</v>
      </c>
      <c r="H1679" s="204">
        <v>10</v>
      </c>
      <c r="I1679" s="204">
        <f t="shared" si="26"/>
        <v>20</v>
      </c>
      <c r="J1679" s="204" t="s">
        <v>4455</v>
      </c>
      <c r="K1679" s="204">
        <v>106</v>
      </c>
      <c r="L1679" s="204"/>
      <c r="M1679" s="37" t="s">
        <v>213</v>
      </c>
      <c r="N1679" s="37"/>
      <c r="O1679" s="205"/>
      <c r="P1679" s="205"/>
    </row>
    <row r="1680" s="180" customFormat="1" ht="26" customHeight="1" spans="1:16">
      <c r="A1680" s="37">
        <v>752</v>
      </c>
      <c r="B1680" s="204" t="s">
        <v>4238</v>
      </c>
      <c r="C1680" s="204"/>
      <c r="D1680" s="204" t="s">
        <v>4239</v>
      </c>
      <c r="E1680" s="204" t="s">
        <v>22</v>
      </c>
      <c r="F1680" s="204" t="s">
        <v>27</v>
      </c>
      <c r="G1680" s="204">
        <v>1</v>
      </c>
      <c r="H1680" s="204">
        <v>23</v>
      </c>
      <c r="I1680" s="204">
        <f t="shared" si="26"/>
        <v>23</v>
      </c>
      <c r="J1680" s="204" t="s">
        <v>4455</v>
      </c>
      <c r="K1680" s="204">
        <v>106</v>
      </c>
      <c r="L1680" s="204"/>
      <c r="M1680" s="37" t="s">
        <v>213</v>
      </c>
      <c r="N1680" s="37"/>
      <c r="O1680" s="205"/>
      <c r="P1680" s="205"/>
    </row>
    <row r="1681" s="180" customFormat="1" ht="26" customHeight="1" spans="1:16">
      <c r="A1681" s="37">
        <v>753</v>
      </c>
      <c r="B1681" s="204" t="s">
        <v>4240</v>
      </c>
      <c r="C1681" s="204"/>
      <c r="D1681" s="204" t="s">
        <v>4241</v>
      </c>
      <c r="E1681" s="204" t="s">
        <v>22</v>
      </c>
      <c r="F1681" s="204" t="s">
        <v>674</v>
      </c>
      <c r="G1681" s="204">
        <v>5</v>
      </c>
      <c r="H1681" s="204">
        <v>2</v>
      </c>
      <c r="I1681" s="204">
        <f t="shared" si="26"/>
        <v>10</v>
      </c>
      <c r="J1681" s="204" t="s">
        <v>4455</v>
      </c>
      <c r="K1681" s="204">
        <v>106</v>
      </c>
      <c r="L1681" s="204"/>
      <c r="M1681" s="37" t="s">
        <v>213</v>
      </c>
      <c r="N1681" s="37"/>
      <c r="O1681" s="205"/>
      <c r="P1681" s="205"/>
    </row>
    <row r="1682" s="180" customFormat="1" ht="26" customHeight="1" spans="1:16">
      <c r="A1682" s="37">
        <v>754</v>
      </c>
      <c r="B1682" s="204" t="s">
        <v>432</v>
      </c>
      <c r="C1682" s="204"/>
      <c r="D1682" s="204" t="s">
        <v>2721</v>
      </c>
      <c r="E1682" s="204" t="s">
        <v>22</v>
      </c>
      <c r="F1682" s="204" t="s">
        <v>118</v>
      </c>
      <c r="G1682" s="204">
        <v>4</v>
      </c>
      <c r="H1682" s="204">
        <v>7.5</v>
      </c>
      <c r="I1682" s="204">
        <f t="shared" si="26"/>
        <v>30</v>
      </c>
      <c r="J1682" s="204" t="s">
        <v>4455</v>
      </c>
      <c r="K1682" s="204">
        <v>106</v>
      </c>
      <c r="L1682" s="204"/>
      <c r="M1682" s="37" t="s">
        <v>213</v>
      </c>
      <c r="N1682" s="37"/>
      <c r="O1682" s="205"/>
      <c r="P1682" s="205"/>
    </row>
    <row r="1683" s="180" customFormat="1" ht="26" customHeight="1" spans="1:16">
      <c r="A1683" s="37">
        <v>755</v>
      </c>
      <c r="B1683" s="204" t="s">
        <v>432</v>
      </c>
      <c r="C1683" s="204"/>
      <c r="D1683" s="204" t="s">
        <v>4242</v>
      </c>
      <c r="E1683" s="204" t="s">
        <v>22</v>
      </c>
      <c r="F1683" s="204" t="s">
        <v>118</v>
      </c>
      <c r="G1683" s="204">
        <v>2</v>
      </c>
      <c r="H1683" s="204">
        <v>7.5</v>
      </c>
      <c r="I1683" s="204">
        <f t="shared" si="26"/>
        <v>15</v>
      </c>
      <c r="J1683" s="204" t="s">
        <v>4455</v>
      </c>
      <c r="K1683" s="204">
        <v>106</v>
      </c>
      <c r="L1683" s="204"/>
      <c r="M1683" s="37" t="s">
        <v>213</v>
      </c>
      <c r="N1683" s="37"/>
      <c r="O1683" s="205"/>
      <c r="P1683" s="205"/>
    </row>
    <row r="1684" s="180" customFormat="1" ht="26" customHeight="1" spans="1:16">
      <c r="A1684" s="37">
        <v>756</v>
      </c>
      <c r="B1684" s="204" t="s">
        <v>432</v>
      </c>
      <c r="C1684" s="204"/>
      <c r="D1684" s="204" t="s">
        <v>4243</v>
      </c>
      <c r="E1684" s="204" t="s">
        <v>22</v>
      </c>
      <c r="F1684" s="204" t="s">
        <v>118</v>
      </c>
      <c r="G1684" s="204">
        <v>2</v>
      </c>
      <c r="H1684" s="204">
        <v>7.5</v>
      </c>
      <c r="I1684" s="204">
        <f t="shared" si="26"/>
        <v>15</v>
      </c>
      <c r="J1684" s="204" t="s">
        <v>4455</v>
      </c>
      <c r="K1684" s="204">
        <v>106</v>
      </c>
      <c r="L1684" s="204"/>
      <c r="M1684" s="37" t="s">
        <v>213</v>
      </c>
      <c r="N1684" s="37"/>
      <c r="O1684" s="205"/>
      <c r="P1684" s="205"/>
    </row>
    <row r="1685" s="180" customFormat="1" ht="26" customHeight="1" spans="1:16">
      <c r="A1685" s="37">
        <v>757</v>
      </c>
      <c r="B1685" s="204" t="s">
        <v>4115</v>
      </c>
      <c r="C1685" s="204"/>
      <c r="D1685" s="204" t="s">
        <v>4244</v>
      </c>
      <c r="E1685" s="204" t="s">
        <v>22</v>
      </c>
      <c r="F1685" s="204" t="s">
        <v>23</v>
      </c>
      <c r="G1685" s="204">
        <v>2</v>
      </c>
      <c r="H1685" s="204">
        <v>25</v>
      </c>
      <c r="I1685" s="204">
        <f t="shared" si="26"/>
        <v>50</v>
      </c>
      <c r="J1685" s="204" t="s">
        <v>4455</v>
      </c>
      <c r="K1685" s="204">
        <v>106</v>
      </c>
      <c r="L1685" s="204"/>
      <c r="M1685" s="37" t="s">
        <v>213</v>
      </c>
      <c r="N1685" s="37"/>
      <c r="O1685" s="205"/>
      <c r="P1685" s="205"/>
    </row>
    <row r="1686" s="180" customFormat="1" ht="26" customHeight="1" spans="1:16">
      <c r="A1686" s="37">
        <v>758</v>
      </c>
      <c r="B1686" s="204" t="s">
        <v>4245</v>
      </c>
      <c r="C1686" s="204"/>
      <c r="D1686" s="204" t="s">
        <v>4246</v>
      </c>
      <c r="E1686" s="204" t="s">
        <v>22</v>
      </c>
      <c r="F1686" s="204" t="s">
        <v>32</v>
      </c>
      <c r="G1686" s="204">
        <v>2</v>
      </c>
      <c r="H1686" s="204">
        <v>10</v>
      </c>
      <c r="I1686" s="204">
        <f t="shared" si="26"/>
        <v>20</v>
      </c>
      <c r="J1686" s="204" t="s">
        <v>4455</v>
      </c>
      <c r="K1686" s="204">
        <v>106</v>
      </c>
      <c r="L1686" s="204"/>
      <c r="M1686" s="37" t="s">
        <v>213</v>
      </c>
      <c r="N1686" s="37"/>
      <c r="O1686" s="205"/>
      <c r="P1686" s="205"/>
    </row>
    <row r="1687" s="180" customFormat="1" ht="26" customHeight="1" spans="1:16">
      <c r="A1687" s="37">
        <v>759</v>
      </c>
      <c r="B1687" s="204" t="s">
        <v>4855</v>
      </c>
      <c r="C1687" s="204"/>
      <c r="D1687" s="204" t="s">
        <v>4856</v>
      </c>
      <c r="E1687" s="204" t="s">
        <v>22</v>
      </c>
      <c r="F1687" s="204" t="s">
        <v>66</v>
      </c>
      <c r="G1687" s="204">
        <v>1</v>
      </c>
      <c r="H1687" s="204">
        <v>29</v>
      </c>
      <c r="I1687" s="204">
        <f t="shared" si="26"/>
        <v>29</v>
      </c>
      <c r="J1687" s="204" t="s">
        <v>4455</v>
      </c>
      <c r="K1687" s="204">
        <v>106</v>
      </c>
      <c r="L1687" s="204"/>
      <c r="M1687" s="37" t="s">
        <v>213</v>
      </c>
      <c r="N1687" s="37"/>
      <c r="O1687" s="205"/>
      <c r="P1687" s="205"/>
    </row>
    <row r="1688" s="180" customFormat="1" ht="26" customHeight="1" spans="1:16">
      <c r="A1688" s="37">
        <v>760</v>
      </c>
      <c r="B1688" s="204" t="s">
        <v>228</v>
      </c>
      <c r="C1688" s="204"/>
      <c r="D1688" s="204" t="s">
        <v>2702</v>
      </c>
      <c r="E1688" s="204" t="s">
        <v>22</v>
      </c>
      <c r="F1688" s="204" t="s">
        <v>23</v>
      </c>
      <c r="G1688" s="204">
        <v>2</v>
      </c>
      <c r="H1688" s="204">
        <v>10</v>
      </c>
      <c r="I1688" s="204">
        <f t="shared" si="26"/>
        <v>20</v>
      </c>
      <c r="J1688" s="204" t="s">
        <v>4455</v>
      </c>
      <c r="K1688" s="204">
        <v>106</v>
      </c>
      <c r="L1688" s="204"/>
      <c r="M1688" s="37" t="s">
        <v>213</v>
      </c>
      <c r="N1688" s="37"/>
      <c r="O1688" s="205"/>
      <c r="P1688" s="205"/>
    </row>
    <row r="1689" s="180" customFormat="1" ht="26" customHeight="1" spans="1:16">
      <c r="A1689" s="37">
        <v>761</v>
      </c>
      <c r="B1689" s="204" t="s">
        <v>1554</v>
      </c>
      <c r="C1689" s="204"/>
      <c r="D1689" s="204" t="s">
        <v>4857</v>
      </c>
      <c r="E1689" s="204" t="s">
        <v>22</v>
      </c>
      <c r="F1689" s="204" t="s">
        <v>137</v>
      </c>
      <c r="G1689" s="204">
        <v>10</v>
      </c>
      <c r="H1689" s="204">
        <v>2.7</v>
      </c>
      <c r="I1689" s="204">
        <f t="shared" si="26"/>
        <v>27</v>
      </c>
      <c r="J1689" s="204" t="s">
        <v>4455</v>
      </c>
      <c r="K1689" s="204">
        <v>106</v>
      </c>
      <c r="L1689" s="204"/>
      <c r="M1689" s="37" t="s">
        <v>213</v>
      </c>
      <c r="N1689" s="37"/>
      <c r="O1689" s="205"/>
      <c r="P1689" s="205"/>
    </row>
    <row r="1690" s="180" customFormat="1" ht="26" customHeight="1" spans="1:16">
      <c r="A1690" s="37">
        <v>762</v>
      </c>
      <c r="B1690" s="204" t="s">
        <v>2090</v>
      </c>
      <c r="C1690" s="204"/>
      <c r="D1690" s="204" t="s">
        <v>3868</v>
      </c>
      <c r="E1690" s="204" t="s">
        <v>22</v>
      </c>
      <c r="F1690" s="204" t="s">
        <v>23</v>
      </c>
      <c r="G1690" s="204">
        <v>2</v>
      </c>
      <c r="H1690" s="204">
        <v>23</v>
      </c>
      <c r="I1690" s="204">
        <f t="shared" si="26"/>
        <v>46</v>
      </c>
      <c r="J1690" s="204" t="s">
        <v>4455</v>
      </c>
      <c r="K1690" s="204">
        <v>106</v>
      </c>
      <c r="L1690" s="204"/>
      <c r="M1690" s="37" t="s">
        <v>213</v>
      </c>
      <c r="N1690" s="37"/>
      <c r="O1690" s="205"/>
      <c r="P1690" s="205"/>
    </row>
    <row r="1691" s="180" customFormat="1" ht="26" customHeight="1" spans="1:16">
      <c r="A1691" s="37">
        <v>763</v>
      </c>
      <c r="B1691" s="204" t="s">
        <v>4858</v>
      </c>
      <c r="C1691" s="204"/>
      <c r="D1691" s="204" t="s">
        <v>4859</v>
      </c>
      <c r="E1691" s="204" t="s">
        <v>22</v>
      </c>
      <c r="F1691" s="204" t="s">
        <v>210</v>
      </c>
      <c r="G1691" s="204">
        <v>10</v>
      </c>
      <c r="H1691" s="204">
        <v>3</v>
      </c>
      <c r="I1691" s="204">
        <f t="shared" si="26"/>
        <v>30</v>
      </c>
      <c r="J1691" s="204" t="s">
        <v>4455</v>
      </c>
      <c r="K1691" s="204">
        <v>106</v>
      </c>
      <c r="L1691" s="204"/>
      <c r="M1691" s="37" t="s">
        <v>213</v>
      </c>
      <c r="N1691" s="37"/>
      <c r="O1691" s="205"/>
      <c r="P1691" s="205"/>
    </row>
    <row r="1692" s="180" customFormat="1" ht="26" customHeight="1" spans="1:16">
      <c r="A1692" s="37">
        <v>764</v>
      </c>
      <c r="B1692" s="204" t="s">
        <v>4860</v>
      </c>
      <c r="C1692" s="204"/>
      <c r="D1692" s="204" t="s">
        <v>4861</v>
      </c>
      <c r="E1692" s="204" t="s">
        <v>22</v>
      </c>
      <c r="F1692" s="204" t="s">
        <v>137</v>
      </c>
      <c r="G1692" s="204">
        <v>10</v>
      </c>
      <c r="H1692" s="204">
        <v>9.3</v>
      </c>
      <c r="I1692" s="204">
        <f t="shared" si="26"/>
        <v>93</v>
      </c>
      <c r="J1692" s="204" t="s">
        <v>4455</v>
      </c>
      <c r="K1692" s="204">
        <v>106</v>
      </c>
      <c r="L1692" s="204"/>
      <c r="M1692" s="37" t="s">
        <v>213</v>
      </c>
      <c r="N1692" s="37"/>
      <c r="O1692" s="205"/>
      <c r="P1692" s="205"/>
    </row>
    <row r="1693" s="180" customFormat="1" ht="26" customHeight="1" spans="1:16">
      <c r="A1693" s="37">
        <v>765</v>
      </c>
      <c r="B1693" s="204" t="s">
        <v>4860</v>
      </c>
      <c r="C1693" s="204"/>
      <c r="D1693" s="204" t="s">
        <v>4862</v>
      </c>
      <c r="E1693" s="204" t="s">
        <v>22</v>
      </c>
      <c r="F1693" s="204" t="s">
        <v>137</v>
      </c>
      <c r="G1693" s="204">
        <v>5</v>
      </c>
      <c r="H1693" s="204">
        <v>12</v>
      </c>
      <c r="I1693" s="204">
        <f t="shared" si="26"/>
        <v>60</v>
      </c>
      <c r="J1693" s="204" t="s">
        <v>4455</v>
      </c>
      <c r="K1693" s="204">
        <v>106</v>
      </c>
      <c r="L1693" s="204"/>
      <c r="M1693" s="37" t="s">
        <v>213</v>
      </c>
      <c r="N1693" s="37"/>
      <c r="O1693" s="205"/>
      <c r="P1693" s="205"/>
    </row>
    <row r="1694" s="180" customFormat="1" ht="26" customHeight="1" spans="1:16">
      <c r="A1694" s="37">
        <v>766</v>
      </c>
      <c r="B1694" s="204" t="s">
        <v>4248</v>
      </c>
      <c r="C1694" s="204"/>
      <c r="D1694" s="204" t="s">
        <v>4249</v>
      </c>
      <c r="E1694" s="204" t="s">
        <v>22</v>
      </c>
      <c r="F1694" s="204" t="s">
        <v>137</v>
      </c>
      <c r="G1694" s="204">
        <v>20</v>
      </c>
      <c r="H1694" s="204">
        <v>38</v>
      </c>
      <c r="I1694" s="204">
        <f t="shared" si="26"/>
        <v>760</v>
      </c>
      <c r="J1694" s="204" t="s">
        <v>4455</v>
      </c>
      <c r="K1694" s="204">
        <v>106</v>
      </c>
      <c r="L1694" s="204"/>
      <c r="M1694" s="37" t="s">
        <v>213</v>
      </c>
      <c r="N1694" s="37"/>
      <c r="O1694" s="205"/>
      <c r="P1694" s="205"/>
    </row>
    <row r="1695" s="180" customFormat="1" ht="26" customHeight="1" spans="1:16">
      <c r="A1695" s="37">
        <v>767</v>
      </c>
      <c r="B1695" s="204" t="s">
        <v>4248</v>
      </c>
      <c r="C1695" s="204"/>
      <c r="D1695" s="204" t="s">
        <v>4250</v>
      </c>
      <c r="E1695" s="204" t="s">
        <v>22</v>
      </c>
      <c r="F1695" s="204" t="s">
        <v>137</v>
      </c>
      <c r="G1695" s="204">
        <v>16</v>
      </c>
      <c r="H1695" s="204">
        <v>33</v>
      </c>
      <c r="I1695" s="204">
        <f t="shared" si="26"/>
        <v>528</v>
      </c>
      <c r="J1695" s="204" t="s">
        <v>4455</v>
      </c>
      <c r="K1695" s="204">
        <v>106</v>
      </c>
      <c r="L1695" s="204"/>
      <c r="M1695" s="37" t="s">
        <v>213</v>
      </c>
      <c r="N1695" s="37"/>
      <c r="O1695" s="205"/>
      <c r="P1695" s="205"/>
    </row>
    <row r="1696" s="180" customFormat="1" ht="26" customHeight="1" spans="1:16">
      <c r="A1696" s="37">
        <v>768</v>
      </c>
      <c r="B1696" s="204" t="s">
        <v>4863</v>
      </c>
      <c r="C1696" s="204"/>
      <c r="D1696" s="204" t="s">
        <v>4864</v>
      </c>
      <c r="E1696" s="204" t="s">
        <v>22</v>
      </c>
      <c r="F1696" s="204" t="s">
        <v>893</v>
      </c>
      <c r="G1696" s="204">
        <v>20</v>
      </c>
      <c r="H1696" s="204">
        <v>5</v>
      </c>
      <c r="I1696" s="204">
        <f t="shared" si="26"/>
        <v>100</v>
      </c>
      <c r="J1696" s="204" t="s">
        <v>4865</v>
      </c>
      <c r="K1696" s="204">
        <v>106</v>
      </c>
      <c r="L1696" s="204"/>
      <c r="M1696" s="37" t="s">
        <v>213</v>
      </c>
      <c r="N1696" s="37"/>
      <c r="O1696" s="205"/>
      <c r="P1696" s="205"/>
    </row>
    <row r="1697" s="180" customFormat="1" ht="26" customHeight="1" spans="1:16">
      <c r="A1697" s="37">
        <v>769</v>
      </c>
      <c r="B1697" s="204" t="s">
        <v>4866</v>
      </c>
      <c r="C1697" s="204"/>
      <c r="D1697" s="204" t="s">
        <v>4233</v>
      </c>
      <c r="E1697" s="204" t="s">
        <v>22</v>
      </c>
      <c r="F1697" s="204" t="s">
        <v>210</v>
      </c>
      <c r="G1697" s="204">
        <v>32</v>
      </c>
      <c r="H1697" s="204">
        <v>10</v>
      </c>
      <c r="I1697" s="204">
        <f t="shared" ref="I1697:I1699" si="27">G1697*H1697</f>
        <v>320</v>
      </c>
      <c r="J1697" s="204" t="s">
        <v>4865</v>
      </c>
      <c r="K1697" s="204">
        <v>106</v>
      </c>
      <c r="L1697" s="204"/>
      <c r="M1697" s="37" t="s">
        <v>213</v>
      </c>
      <c r="N1697" s="37"/>
      <c r="O1697" s="205"/>
      <c r="P1697" s="205"/>
    </row>
    <row r="1698" s="180" customFormat="1" ht="26" customHeight="1" spans="1:16">
      <c r="A1698" s="37">
        <v>770</v>
      </c>
      <c r="B1698" s="204" t="s">
        <v>4867</v>
      </c>
      <c r="C1698" s="204"/>
      <c r="D1698" s="204" t="s">
        <v>4868</v>
      </c>
      <c r="E1698" s="204" t="s">
        <v>22</v>
      </c>
      <c r="F1698" s="204" t="s">
        <v>32</v>
      </c>
      <c r="G1698" s="204">
        <v>32</v>
      </c>
      <c r="H1698" s="204">
        <v>42</v>
      </c>
      <c r="I1698" s="204">
        <f t="shared" si="27"/>
        <v>1344</v>
      </c>
      <c r="J1698" s="204" t="s">
        <v>4865</v>
      </c>
      <c r="K1698" s="204">
        <v>106</v>
      </c>
      <c r="L1698" s="204"/>
      <c r="M1698" s="37" t="s">
        <v>213</v>
      </c>
      <c r="N1698" s="37"/>
      <c r="O1698" s="205"/>
      <c r="P1698" s="205"/>
    </row>
    <row r="1699" s="180" customFormat="1" ht="26" customHeight="1" spans="1:16">
      <c r="A1699" s="37">
        <v>771</v>
      </c>
      <c r="B1699" s="204" t="s">
        <v>4869</v>
      </c>
      <c r="C1699" s="204"/>
      <c r="D1699" s="204" t="s">
        <v>4870</v>
      </c>
      <c r="E1699" s="204" t="s">
        <v>22</v>
      </c>
      <c r="F1699" s="204" t="s">
        <v>178</v>
      </c>
      <c r="G1699" s="204">
        <v>10</v>
      </c>
      <c r="H1699" s="204">
        <v>72</v>
      </c>
      <c r="I1699" s="204">
        <f t="shared" si="27"/>
        <v>720</v>
      </c>
      <c r="J1699" s="204" t="s">
        <v>4865</v>
      </c>
      <c r="K1699" s="204">
        <v>106</v>
      </c>
      <c r="L1699" s="204"/>
      <c r="M1699" s="37" t="s">
        <v>213</v>
      </c>
      <c r="N1699" s="37"/>
      <c r="O1699" s="205"/>
      <c r="P1699" s="205"/>
    </row>
    <row r="1700" s="181" customFormat="1" ht="26" customHeight="1" spans="1:16">
      <c r="A1700" s="198" t="s">
        <v>1211</v>
      </c>
      <c r="B1700" s="199"/>
      <c r="C1700" s="199"/>
      <c r="D1700" s="199"/>
      <c r="E1700" s="199"/>
      <c r="F1700" s="199"/>
      <c r="G1700" s="199"/>
      <c r="H1700" s="199"/>
      <c r="I1700" s="200">
        <f>SUM(I929:I1699)</f>
        <v>204879.4</v>
      </c>
      <c r="J1700" s="201"/>
      <c r="K1700" s="201"/>
      <c r="L1700" s="202"/>
      <c r="M1700" s="202"/>
      <c r="N1700" s="203"/>
    </row>
  </sheetData>
  <sheetProtection formatCells="0" formatColumns="0" formatRows="0" insertRows="0" insertColumns="0" insertHyperlinks="0" deleteColumns="0" deleteRows="0" sort="0" autoFilter="0" pivotTables="0"/>
  <autoFilter xmlns:etc="http://www.wps.cn/officeDocument/2017/etCustomData" ref="A1:P1700" etc:filterBottomFollowUsedRange="0">
    <extLst/>
  </autoFilter>
  <mergeCells count="38">
    <mergeCell ref="A1:N1"/>
    <mergeCell ref="A2:C2"/>
    <mergeCell ref="J2:N2"/>
    <mergeCell ref="J3:K3"/>
    <mergeCell ref="A923:H923"/>
    <mergeCell ref="A925:N925"/>
    <mergeCell ref="A926:C926"/>
    <mergeCell ref="J926:N926"/>
    <mergeCell ref="J927:K927"/>
    <mergeCell ref="A1700:H1700"/>
    <mergeCell ref="A3:A4"/>
    <mergeCell ref="A927:A928"/>
    <mergeCell ref="B3:B4"/>
    <mergeCell ref="B927:B928"/>
    <mergeCell ref="C3:C4"/>
    <mergeCell ref="C927:C928"/>
    <mergeCell ref="D3:D4"/>
    <mergeCell ref="D927:D928"/>
    <mergeCell ref="E3:E4"/>
    <mergeCell ref="E927:E928"/>
    <mergeCell ref="F3:F4"/>
    <mergeCell ref="F927:F928"/>
    <mergeCell ref="G3:G4"/>
    <mergeCell ref="G927:G928"/>
    <mergeCell ref="H3:H4"/>
    <mergeCell ref="H927:H928"/>
    <mergeCell ref="I3:I4"/>
    <mergeCell ref="I927:I928"/>
    <mergeCell ref="L3:L4"/>
    <mergeCell ref="L927:L928"/>
    <mergeCell ref="M3:M4"/>
    <mergeCell ref="M927:M928"/>
    <mergeCell ref="N3:N4"/>
    <mergeCell ref="N927:N928"/>
    <mergeCell ref="O3:O4"/>
    <mergeCell ref="O927:O928"/>
    <mergeCell ref="P3:P4"/>
    <mergeCell ref="P927:P928"/>
  </mergeCells>
  <dataValidations count="1">
    <dataValidation type="list" allowBlank="1" sqref="D448 D1173:D1180 D1468:D1472">
      <formula1>#REF!</formula1>
    </dataValidation>
  </dataValidations>
  <hyperlinks>
    <hyperlink ref="B140" r:id="rId1" display="琼脂糖（GA005-100G ）"/>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6"/>
  <sheetViews>
    <sheetView zoomScale="85" zoomScaleNormal="85" workbookViewId="0">
      <selection activeCell="K493" sqref="K493"/>
    </sheetView>
  </sheetViews>
  <sheetFormatPr defaultColWidth="9" defaultRowHeight="13.5"/>
  <cols>
    <col min="2" max="2" width="16.5833333333333" customWidth="1"/>
    <col min="3" max="3" width="34.8833333333333" customWidth="1"/>
    <col min="4" max="4" width="35.5666666666667" customWidth="1"/>
    <col min="9" max="9" width="9.25"/>
    <col min="12" max="12" width="15.5583333333333" customWidth="1"/>
    <col min="14" max="14" width="12.875"/>
    <col min="15" max="15" width="10.3416666666667" customWidth="1"/>
  </cols>
  <sheetData>
    <row r="1" s="1" customFormat="1" ht="21" customHeight="1" spans="1:16">
      <c r="A1" s="4" t="s">
        <v>4871</v>
      </c>
      <c r="B1" s="4"/>
      <c r="C1" s="4"/>
      <c r="D1" s="4"/>
      <c r="E1" s="4"/>
      <c r="F1" s="4"/>
      <c r="G1" s="4"/>
      <c r="H1" s="4"/>
      <c r="I1" s="4"/>
      <c r="J1" s="4"/>
      <c r="K1" s="4"/>
      <c r="L1" s="4"/>
      <c r="M1" s="4"/>
      <c r="N1" s="4"/>
    </row>
    <row r="2" s="2" customFormat="1" ht="27" customHeight="1" spans="1:16">
      <c r="A2" s="5" t="s">
        <v>2931</v>
      </c>
      <c r="B2" s="5"/>
      <c r="C2" s="6" t="s">
        <v>4872</v>
      </c>
      <c r="D2" s="7"/>
      <c r="E2" s="8"/>
      <c r="F2" s="8"/>
      <c r="G2" s="8"/>
      <c r="H2" s="9" t="s">
        <v>4</v>
      </c>
      <c r="I2" s="9"/>
      <c r="J2" s="10"/>
      <c r="K2" s="5"/>
      <c r="L2" s="11"/>
      <c r="M2" s="12"/>
      <c r="N2" s="10"/>
    </row>
    <row r="3" s="1" customFormat="1" ht="59.25" customHeight="1" spans="1:16">
      <c r="A3" s="13" t="s">
        <v>5</v>
      </c>
      <c r="B3" s="13" t="s">
        <v>6</v>
      </c>
      <c r="C3" s="14"/>
      <c r="D3" s="13" t="s">
        <v>7</v>
      </c>
      <c r="E3" s="13" t="s">
        <v>8</v>
      </c>
      <c r="F3" s="13" t="s">
        <v>9</v>
      </c>
      <c r="G3" s="13" t="s">
        <v>10</v>
      </c>
      <c r="H3" s="15" t="s">
        <v>11</v>
      </c>
      <c r="I3" s="15" t="s">
        <v>12</v>
      </c>
      <c r="J3" s="13" t="s">
        <v>4873</v>
      </c>
      <c r="K3" s="13" t="s">
        <v>4874</v>
      </c>
      <c r="L3" s="14"/>
      <c r="M3" s="13" t="s">
        <v>4875</v>
      </c>
      <c r="N3" s="13" t="s">
        <v>15</v>
      </c>
      <c r="O3" s="16" t="s">
        <v>16</v>
      </c>
      <c r="P3" s="17" t="s">
        <v>17</v>
      </c>
    </row>
    <row r="4" s="1" customFormat="1" ht="21" customHeight="1" spans="1:16">
      <c r="A4" s="18">
        <v>1</v>
      </c>
      <c r="B4" s="19" t="s">
        <v>1811</v>
      </c>
      <c r="C4" s="19"/>
      <c r="D4" s="20" t="s">
        <v>4876</v>
      </c>
      <c r="E4" s="19" t="s">
        <v>22</v>
      </c>
      <c r="F4" s="19" t="s">
        <v>27</v>
      </c>
      <c r="G4" s="21">
        <v>10</v>
      </c>
      <c r="H4" s="22">
        <v>22</v>
      </c>
      <c r="I4" s="23">
        <f t="shared" ref="I4:I67" si="0">H4*G4</f>
        <v>220</v>
      </c>
      <c r="J4" s="24">
        <v>14</v>
      </c>
      <c r="K4" s="24">
        <v>450</v>
      </c>
      <c r="L4" s="25"/>
      <c r="M4" s="18" t="s">
        <v>4877</v>
      </c>
      <c r="N4" s="26" t="s">
        <v>4878</v>
      </c>
      <c r="O4" s="27"/>
      <c r="P4" s="27"/>
    </row>
    <row r="5" s="1" customFormat="1" ht="21" customHeight="1" spans="1:16">
      <c r="A5" s="18">
        <v>2</v>
      </c>
      <c r="B5" s="19" t="s">
        <v>4879</v>
      </c>
      <c r="C5" s="19"/>
      <c r="D5" s="20" t="s">
        <v>4880</v>
      </c>
      <c r="E5" s="19" t="s">
        <v>22</v>
      </c>
      <c r="F5" s="19" t="s">
        <v>27</v>
      </c>
      <c r="G5" s="21">
        <v>10</v>
      </c>
      <c r="H5" s="22">
        <v>63</v>
      </c>
      <c r="I5" s="23">
        <f t="shared" si="0"/>
        <v>630</v>
      </c>
      <c r="J5" s="24">
        <v>6</v>
      </c>
      <c r="K5" s="24">
        <v>210</v>
      </c>
      <c r="L5" s="25"/>
      <c r="M5" s="18" t="s">
        <v>4877</v>
      </c>
      <c r="N5" s="28"/>
      <c r="O5" s="27"/>
      <c r="P5" s="27"/>
    </row>
    <row r="6" s="1" customFormat="1" ht="21" customHeight="1" spans="1:16">
      <c r="A6" s="18">
        <v>3</v>
      </c>
      <c r="B6" s="19" t="s">
        <v>4881</v>
      </c>
      <c r="C6" s="19"/>
      <c r="D6" s="21" t="s">
        <v>4882</v>
      </c>
      <c r="E6" s="19" t="s">
        <v>22</v>
      </c>
      <c r="F6" s="19" t="s">
        <v>27</v>
      </c>
      <c r="G6" s="21">
        <v>2</v>
      </c>
      <c r="H6" s="22">
        <v>1100</v>
      </c>
      <c r="I6" s="23">
        <f t="shared" si="0"/>
        <v>2200</v>
      </c>
      <c r="J6" s="24">
        <v>4</v>
      </c>
      <c r="K6" s="24">
        <v>140</v>
      </c>
      <c r="L6" s="25"/>
      <c r="M6" s="18" t="s">
        <v>4877</v>
      </c>
      <c r="N6" s="29">
        <f>SUM(I4:I84)</f>
        <v>25196.2</v>
      </c>
      <c r="O6" s="27"/>
      <c r="P6" s="27"/>
    </row>
    <row r="7" s="1" customFormat="1" ht="21" customHeight="1" spans="1:16">
      <c r="A7" s="18">
        <v>4</v>
      </c>
      <c r="B7" s="30" t="s">
        <v>4883</v>
      </c>
      <c r="C7" s="19"/>
      <c r="D7" s="19" t="s">
        <v>4884</v>
      </c>
      <c r="E7" s="19" t="s">
        <v>22</v>
      </c>
      <c r="F7" s="30" t="s">
        <v>27</v>
      </c>
      <c r="G7" s="30">
        <v>3</v>
      </c>
      <c r="H7" s="31">
        <v>55</v>
      </c>
      <c r="I7" s="23">
        <f t="shared" si="0"/>
        <v>165</v>
      </c>
      <c r="J7" s="32">
        <v>4</v>
      </c>
      <c r="K7" s="32">
        <v>142</v>
      </c>
      <c r="L7" s="33"/>
      <c r="M7" s="30" t="s">
        <v>4877</v>
      </c>
      <c r="N7" s="34"/>
      <c r="O7" s="27"/>
      <c r="P7" s="27"/>
    </row>
    <row r="8" s="1" customFormat="1" ht="21" customHeight="1" spans="1:16">
      <c r="A8" s="18">
        <v>5</v>
      </c>
      <c r="B8" s="30" t="s">
        <v>4885</v>
      </c>
      <c r="C8" s="19"/>
      <c r="D8" s="19" t="s">
        <v>4886</v>
      </c>
      <c r="E8" s="19" t="s">
        <v>22</v>
      </c>
      <c r="F8" s="30" t="s">
        <v>27</v>
      </c>
      <c r="G8" s="30">
        <v>2</v>
      </c>
      <c r="H8" s="31">
        <v>26</v>
      </c>
      <c r="I8" s="23">
        <f t="shared" si="0"/>
        <v>52</v>
      </c>
      <c r="J8" s="32">
        <v>4</v>
      </c>
      <c r="K8" s="32">
        <v>142</v>
      </c>
      <c r="L8" s="33"/>
      <c r="M8" s="30" t="s">
        <v>4877</v>
      </c>
      <c r="N8" s="34"/>
      <c r="O8" s="27"/>
      <c r="P8" s="27"/>
    </row>
    <row r="9" s="1" customFormat="1" ht="21" customHeight="1" spans="1:16">
      <c r="A9" s="18">
        <v>6</v>
      </c>
      <c r="B9" s="30" t="s">
        <v>4887</v>
      </c>
      <c r="C9" s="19"/>
      <c r="D9" s="19" t="s">
        <v>4888</v>
      </c>
      <c r="E9" s="19" t="s">
        <v>22</v>
      </c>
      <c r="F9" s="30" t="s">
        <v>27</v>
      </c>
      <c r="G9" s="35">
        <v>3</v>
      </c>
      <c r="H9" s="31">
        <v>28</v>
      </c>
      <c r="I9" s="23">
        <f t="shared" si="0"/>
        <v>84</v>
      </c>
      <c r="J9" s="32">
        <v>4</v>
      </c>
      <c r="K9" s="32">
        <v>142</v>
      </c>
      <c r="L9" s="33"/>
      <c r="M9" s="30" t="s">
        <v>4877</v>
      </c>
      <c r="N9" s="34"/>
      <c r="O9" s="27"/>
      <c r="P9" s="27"/>
    </row>
    <row r="10" s="1" customFormat="1" ht="21" customHeight="1" spans="1:16">
      <c r="A10" s="18">
        <v>7</v>
      </c>
      <c r="B10" s="30" t="s">
        <v>4889</v>
      </c>
      <c r="C10" s="19"/>
      <c r="D10" s="19" t="s">
        <v>2979</v>
      </c>
      <c r="E10" s="19" t="s">
        <v>22</v>
      </c>
      <c r="F10" s="30" t="s">
        <v>27</v>
      </c>
      <c r="G10" s="30">
        <v>3</v>
      </c>
      <c r="H10" s="31">
        <v>55</v>
      </c>
      <c r="I10" s="23">
        <f t="shared" si="0"/>
        <v>165</v>
      </c>
      <c r="J10" s="32">
        <v>4</v>
      </c>
      <c r="K10" s="32">
        <v>142</v>
      </c>
      <c r="L10" s="33"/>
      <c r="M10" s="30" t="s">
        <v>4877</v>
      </c>
      <c r="N10" s="34"/>
      <c r="O10" s="27"/>
      <c r="P10" s="27"/>
    </row>
    <row r="11" s="1" customFormat="1" ht="21" customHeight="1" spans="1:16">
      <c r="A11" s="18">
        <v>8</v>
      </c>
      <c r="B11" s="30" t="s">
        <v>612</v>
      </c>
      <c r="C11" s="19"/>
      <c r="D11" s="19" t="s">
        <v>3457</v>
      </c>
      <c r="E11" s="19" t="s">
        <v>22</v>
      </c>
      <c r="F11" s="30" t="s">
        <v>27</v>
      </c>
      <c r="G11" s="35">
        <v>60</v>
      </c>
      <c r="H11" s="31">
        <v>15.5</v>
      </c>
      <c r="I11" s="23">
        <f t="shared" si="0"/>
        <v>930</v>
      </c>
      <c r="J11" s="32">
        <v>4</v>
      </c>
      <c r="K11" s="32">
        <v>142</v>
      </c>
      <c r="L11" s="33"/>
      <c r="M11" s="30" t="s">
        <v>4877</v>
      </c>
      <c r="N11" s="34"/>
      <c r="O11" s="27"/>
      <c r="P11" s="27"/>
    </row>
    <row r="12" s="1" customFormat="1" ht="21" customHeight="1" spans="1:16">
      <c r="A12" s="18">
        <v>9</v>
      </c>
      <c r="B12" s="30" t="s">
        <v>387</v>
      </c>
      <c r="C12" s="19"/>
      <c r="D12" s="19" t="s">
        <v>4890</v>
      </c>
      <c r="E12" s="19" t="s">
        <v>22</v>
      </c>
      <c r="F12" s="30" t="s">
        <v>389</v>
      </c>
      <c r="G12" s="30">
        <v>2</v>
      </c>
      <c r="H12" s="31">
        <v>150</v>
      </c>
      <c r="I12" s="23">
        <f t="shared" si="0"/>
        <v>300</v>
      </c>
      <c r="J12" s="32">
        <v>4</v>
      </c>
      <c r="K12" s="32">
        <v>142</v>
      </c>
      <c r="L12" s="33"/>
      <c r="M12" s="30" t="s">
        <v>4877</v>
      </c>
      <c r="N12" s="34"/>
      <c r="O12" s="27"/>
      <c r="P12" s="27"/>
    </row>
    <row r="13" s="1" customFormat="1" ht="21" customHeight="1" spans="1:16">
      <c r="A13" s="18">
        <v>10</v>
      </c>
      <c r="B13" s="30" t="s">
        <v>4891</v>
      </c>
      <c r="C13" s="19"/>
      <c r="D13" s="19" t="s">
        <v>3457</v>
      </c>
      <c r="E13" s="19" t="s">
        <v>22</v>
      </c>
      <c r="F13" s="30" t="s">
        <v>27</v>
      </c>
      <c r="G13" s="30">
        <v>40</v>
      </c>
      <c r="H13" s="31">
        <v>15</v>
      </c>
      <c r="I13" s="23">
        <f t="shared" si="0"/>
        <v>600</v>
      </c>
      <c r="J13" s="32">
        <v>4</v>
      </c>
      <c r="K13" s="32">
        <v>142</v>
      </c>
      <c r="L13" s="33"/>
      <c r="M13" s="30" t="s">
        <v>4877</v>
      </c>
      <c r="N13" s="34"/>
      <c r="O13" s="27"/>
      <c r="P13" s="27"/>
    </row>
    <row r="14" s="1" customFormat="1" ht="21" customHeight="1" spans="1:16">
      <c r="A14" s="18">
        <v>11</v>
      </c>
      <c r="B14" s="30" t="s">
        <v>4892</v>
      </c>
      <c r="C14" s="19"/>
      <c r="D14" s="19" t="s">
        <v>2967</v>
      </c>
      <c r="E14" s="19" t="s">
        <v>22</v>
      </c>
      <c r="F14" s="30" t="s">
        <v>27</v>
      </c>
      <c r="G14" s="35">
        <v>2</v>
      </c>
      <c r="H14" s="31">
        <v>26</v>
      </c>
      <c r="I14" s="23">
        <f t="shared" si="0"/>
        <v>52</v>
      </c>
      <c r="J14" s="32">
        <v>4</v>
      </c>
      <c r="K14" s="32">
        <v>142</v>
      </c>
      <c r="L14" s="33"/>
      <c r="M14" s="30" t="s">
        <v>4877</v>
      </c>
      <c r="N14" s="34"/>
      <c r="O14" s="27"/>
      <c r="P14" s="27"/>
    </row>
    <row r="15" s="1" customFormat="1" ht="21" customHeight="1" spans="1:16">
      <c r="A15" s="18">
        <v>12</v>
      </c>
      <c r="B15" s="30" t="s">
        <v>4893</v>
      </c>
      <c r="C15" s="19"/>
      <c r="D15" s="19" t="s">
        <v>4894</v>
      </c>
      <c r="E15" s="19" t="s">
        <v>22</v>
      </c>
      <c r="F15" s="30" t="s">
        <v>27</v>
      </c>
      <c r="G15" s="30">
        <v>1</v>
      </c>
      <c r="H15" s="31">
        <v>49</v>
      </c>
      <c r="I15" s="23">
        <f t="shared" si="0"/>
        <v>49</v>
      </c>
      <c r="J15" s="32">
        <v>4</v>
      </c>
      <c r="K15" s="32">
        <v>142</v>
      </c>
      <c r="L15" s="33"/>
      <c r="M15" s="30" t="s">
        <v>4877</v>
      </c>
      <c r="N15" s="34"/>
      <c r="O15" s="27"/>
      <c r="P15" s="27"/>
    </row>
    <row r="16" s="1" customFormat="1" ht="21" customHeight="1" spans="1:16">
      <c r="A16" s="18">
        <v>13</v>
      </c>
      <c r="B16" s="30" t="s">
        <v>4895</v>
      </c>
      <c r="C16" s="19"/>
      <c r="D16" s="19" t="s">
        <v>4896</v>
      </c>
      <c r="E16" s="19" t="s">
        <v>22</v>
      </c>
      <c r="F16" s="30" t="s">
        <v>27</v>
      </c>
      <c r="G16" s="35">
        <v>1</v>
      </c>
      <c r="H16" s="31">
        <v>43</v>
      </c>
      <c r="I16" s="23">
        <f t="shared" si="0"/>
        <v>43</v>
      </c>
      <c r="J16" s="32">
        <v>4</v>
      </c>
      <c r="K16" s="32">
        <v>142</v>
      </c>
      <c r="L16" s="33"/>
      <c r="M16" s="30" t="s">
        <v>4877</v>
      </c>
      <c r="N16" s="34"/>
      <c r="O16" s="27"/>
      <c r="P16" s="27"/>
    </row>
    <row r="17" s="1" customFormat="1" ht="21" customHeight="1" spans="1:16">
      <c r="A17" s="18">
        <v>14</v>
      </c>
      <c r="B17" s="30" t="s">
        <v>4897</v>
      </c>
      <c r="C17" s="30"/>
      <c r="D17" s="30" t="s">
        <v>4898</v>
      </c>
      <c r="E17" s="30" t="s">
        <v>22</v>
      </c>
      <c r="F17" s="30" t="s">
        <v>27</v>
      </c>
      <c r="G17" s="35">
        <v>2</v>
      </c>
      <c r="H17" s="31">
        <v>53</v>
      </c>
      <c r="I17" s="23">
        <f t="shared" si="0"/>
        <v>106</v>
      </c>
      <c r="J17" s="32">
        <v>4</v>
      </c>
      <c r="K17" s="32">
        <v>142</v>
      </c>
      <c r="L17" s="33"/>
      <c r="M17" s="30" t="s">
        <v>4877</v>
      </c>
      <c r="N17" s="34"/>
      <c r="O17" s="27"/>
      <c r="P17" s="27"/>
    </row>
    <row r="18" s="1" customFormat="1" ht="21" customHeight="1" spans="1:16">
      <c r="A18" s="18">
        <v>15</v>
      </c>
      <c r="B18" s="30" t="s">
        <v>4899</v>
      </c>
      <c r="C18" s="19"/>
      <c r="D18" s="19" t="s">
        <v>2964</v>
      </c>
      <c r="E18" s="19" t="s">
        <v>22</v>
      </c>
      <c r="F18" s="30" t="s">
        <v>27</v>
      </c>
      <c r="G18" s="30">
        <v>2</v>
      </c>
      <c r="H18" s="31">
        <v>42</v>
      </c>
      <c r="I18" s="23">
        <f t="shared" si="0"/>
        <v>84</v>
      </c>
      <c r="J18" s="32">
        <v>4</v>
      </c>
      <c r="K18" s="32">
        <v>142</v>
      </c>
      <c r="L18" s="33"/>
      <c r="M18" s="30" t="s">
        <v>4877</v>
      </c>
      <c r="N18" s="34"/>
      <c r="O18" s="27"/>
      <c r="P18" s="27"/>
    </row>
    <row r="19" s="1" customFormat="1" ht="21" customHeight="1" spans="1:16">
      <c r="A19" s="18">
        <v>16</v>
      </c>
      <c r="B19" s="30" t="s">
        <v>4900</v>
      </c>
      <c r="C19" s="30"/>
      <c r="D19" s="30" t="s">
        <v>4901</v>
      </c>
      <c r="E19" s="30" t="s">
        <v>22</v>
      </c>
      <c r="F19" s="30" t="s">
        <v>27</v>
      </c>
      <c r="G19" s="35">
        <v>2</v>
      </c>
      <c r="H19" s="31">
        <v>70</v>
      </c>
      <c r="I19" s="23">
        <f t="shared" si="0"/>
        <v>140</v>
      </c>
      <c r="J19" s="32">
        <v>4</v>
      </c>
      <c r="K19" s="32">
        <v>142</v>
      </c>
      <c r="L19" s="33"/>
      <c r="M19" s="30" t="s">
        <v>4877</v>
      </c>
      <c r="N19" s="34"/>
      <c r="O19" s="27"/>
      <c r="P19" s="27"/>
    </row>
    <row r="20" s="1" customFormat="1" ht="21" customHeight="1" spans="1:16">
      <c r="A20" s="18">
        <v>17</v>
      </c>
      <c r="B20" s="30" t="s">
        <v>4902</v>
      </c>
      <c r="C20" s="19"/>
      <c r="D20" s="19" t="s">
        <v>3785</v>
      </c>
      <c r="E20" s="19" t="s">
        <v>22</v>
      </c>
      <c r="F20" s="30" t="s">
        <v>413</v>
      </c>
      <c r="G20" s="30">
        <v>2</v>
      </c>
      <c r="H20" s="31">
        <v>60</v>
      </c>
      <c r="I20" s="23">
        <f t="shared" si="0"/>
        <v>120</v>
      </c>
      <c r="J20" s="32">
        <v>4</v>
      </c>
      <c r="K20" s="32">
        <v>142</v>
      </c>
      <c r="L20" s="33"/>
      <c r="M20" s="30" t="s">
        <v>4877</v>
      </c>
      <c r="N20" s="34"/>
      <c r="O20" s="27"/>
      <c r="P20" s="27"/>
    </row>
    <row r="21" s="1" customFormat="1" ht="21" customHeight="1" spans="1:16">
      <c r="A21" s="18">
        <v>18</v>
      </c>
      <c r="B21" s="30" t="s">
        <v>4903</v>
      </c>
      <c r="C21" s="19"/>
      <c r="D21" s="19" t="s">
        <v>2967</v>
      </c>
      <c r="E21" s="19" t="s">
        <v>22</v>
      </c>
      <c r="F21" s="30" t="s">
        <v>413</v>
      </c>
      <c r="G21" s="35">
        <v>1</v>
      </c>
      <c r="H21" s="31">
        <v>26</v>
      </c>
      <c r="I21" s="23">
        <f t="shared" si="0"/>
        <v>26</v>
      </c>
      <c r="J21" s="32">
        <v>4</v>
      </c>
      <c r="K21" s="32">
        <v>142</v>
      </c>
      <c r="L21" s="33"/>
      <c r="M21" s="30" t="s">
        <v>4877</v>
      </c>
      <c r="N21" s="34"/>
      <c r="O21" s="27"/>
      <c r="P21" s="27"/>
    </row>
    <row r="22" s="1" customFormat="1" ht="21" customHeight="1" spans="1:16">
      <c r="A22" s="18">
        <v>19</v>
      </c>
      <c r="B22" s="30" t="s">
        <v>4904</v>
      </c>
      <c r="C22" s="19"/>
      <c r="D22" s="19" t="s">
        <v>1271</v>
      </c>
      <c r="E22" s="19" t="s">
        <v>22</v>
      </c>
      <c r="F22" s="30" t="s">
        <v>27</v>
      </c>
      <c r="G22" s="35">
        <v>2</v>
      </c>
      <c r="H22" s="31">
        <v>43</v>
      </c>
      <c r="I22" s="23">
        <f t="shared" si="0"/>
        <v>86</v>
      </c>
      <c r="J22" s="32">
        <v>4</v>
      </c>
      <c r="K22" s="32">
        <v>142</v>
      </c>
      <c r="L22" s="33"/>
      <c r="M22" s="30" t="s">
        <v>4877</v>
      </c>
      <c r="N22" s="34"/>
      <c r="O22" s="27"/>
      <c r="P22" s="27"/>
    </row>
    <row r="23" s="1" customFormat="1" ht="21" customHeight="1" spans="1:16">
      <c r="A23" s="18">
        <v>20</v>
      </c>
      <c r="B23" s="30" t="s">
        <v>4905</v>
      </c>
      <c r="C23" s="19"/>
      <c r="D23" s="19" t="s">
        <v>1271</v>
      </c>
      <c r="E23" s="19" t="s">
        <v>22</v>
      </c>
      <c r="F23" s="30" t="s">
        <v>27</v>
      </c>
      <c r="G23" s="35">
        <v>2</v>
      </c>
      <c r="H23" s="31">
        <v>54</v>
      </c>
      <c r="I23" s="23">
        <f t="shared" si="0"/>
        <v>108</v>
      </c>
      <c r="J23" s="32">
        <v>4</v>
      </c>
      <c r="K23" s="32">
        <v>142</v>
      </c>
      <c r="L23" s="33"/>
      <c r="M23" s="30" t="s">
        <v>4877</v>
      </c>
      <c r="N23" s="34"/>
      <c r="O23" s="27"/>
      <c r="P23" s="27"/>
    </row>
    <row r="24" s="1" customFormat="1" ht="21" customHeight="1" spans="1:16">
      <c r="A24" s="18">
        <v>21</v>
      </c>
      <c r="B24" s="30" t="s">
        <v>4906</v>
      </c>
      <c r="C24" s="19"/>
      <c r="D24" s="19" t="s">
        <v>1944</v>
      </c>
      <c r="E24" s="19" t="s">
        <v>22</v>
      </c>
      <c r="F24" s="30" t="s">
        <v>27</v>
      </c>
      <c r="G24" s="30">
        <v>1</v>
      </c>
      <c r="H24" s="31">
        <v>140</v>
      </c>
      <c r="I24" s="23">
        <f t="shared" si="0"/>
        <v>140</v>
      </c>
      <c r="J24" s="32">
        <v>4</v>
      </c>
      <c r="K24" s="32">
        <v>142</v>
      </c>
      <c r="L24" s="33"/>
      <c r="M24" s="30" t="s">
        <v>4877</v>
      </c>
      <c r="N24" s="34"/>
      <c r="O24" s="27"/>
      <c r="P24" s="27"/>
    </row>
    <row r="25" s="1" customFormat="1" ht="21" customHeight="1" spans="1:16">
      <c r="A25" s="18">
        <v>22</v>
      </c>
      <c r="B25" s="30" t="s">
        <v>4907</v>
      </c>
      <c r="C25" s="19"/>
      <c r="D25" s="19" t="s">
        <v>4908</v>
      </c>
      <c r="E25" s="19" t="s">
        <v>22</v>
      </c>
      <c r="F25" s="30" t="s">
        <v>27</v>
      </c>
      <c r="G25" s="35">
        <v>1</v>
      </c>
      <c r="H25" s="31">
        <v>133</v>
      </c>
      <c r="I25" s="23">
        <f t="shared" si="0"/>
        <v>133</v>
      </c>
      <c r="J25" s="32">
        <v>4</v>
      </c>
      <c r="K25" s="32">
        <v>142</v>
      </c>
      <c r="L25" s="33"/>
      <c r="M25" s="30" t="s">
        <v>4877</v>
      </c>
      <c r="N25" s="34"/>
      <c r="O25" s="27"/>
      <c r="P25" s="27"/>
    </row>
    <row r="26" s="1" customFormat="1" ht="21" customHeight="1" spans="1:16">
      <c r="A26" s="18">
        <v>23</v>
      </c>
      <c r="B26" s="30" t="s">
        <v>4909</v>
      </c>
      <c r="C26" s="19"/>
      <c r="D26" s="19" t="s">
        <v>4910</v>
      </c>
      <c r="E26" s="19" t="s">
        <v>22</v>
      </c>
      <c r="F26" s="30" t="s">
        <v>27</v>
      </c>
      <c r="G26" s="35">
        <v>1</v>
      </c>
      <c r="H26" s="31">
        <v>45</v>
      </c>
      <c r="I26" s="23">
        <f t="shared" si="0"/>
        <v>45</v>
      </c>
      <c r="J26" s="32">
        <v>4</v>
      </c>
      <c r="K26" s="32">
        <v>142</v>
      </c>
      <c r="L26" s="33"/>
      <c r="M26" s="30" t="s">
        <v>4877</v>
      </c>
      <c r="N26" s="34"/>
      <c r="O26" s="27"/>
      <c r="P26" s="27"/>
    </row>
    <row r="27" s="1" customFormat="1" ht="21" customHeight="1" spans="1:16">
      <c r="A27" s="18">
        <v>24</v>
      </c>
      <c r="B27" s="30" t="s">
        <v>1759</v>
      </c>
      <c r="C27" s="36"/>
      <c r="D27" s="37" t="s">
        <v>4911</v>
      </c>
      <c r="E27" s="19" t="s">
        <v>22</v>
      </c>
      <c r="F27" s="30" t="s">
        <v>27</v>
      </c>
      <c r="G27" s="35">
        <v>4</v>
      </c>
      <c r="H27" s="23">
        <v>33</v>
      </c>
      <c r="I27" s="23">
        <f t="shared" si="0"/>
        <v>132</v>
      </c>
      <c r="J27" s="32">
        <v>4</v>
      </c>
      <c r="K27" s="32">
        <v>142</v>
      </c>
      <c r="L27" s="33"/>
      <c r="M27" s="30" t="s">
        <v>4877</v>
      </c>
      <c r="N27" s="34"/>
      <c r="O27" s="27"/>
      <c r="P27" s="27"/>
    </row>
    <row r="28" s="1" customFormat="1" ht="21" customHeight="1" spans="1:16">
      <c r="A28" s="18">
        <v>25</v>
      </c>
      <c r="B28" s="30" t="s">
        <v>4912</v>
      </c>
      <c r="C28" s="36"/>
      <c r="D28" s="37" t="s">
        <v>4913</v>
      </c>
      <c r="E28" s="19" t="s">
        <v>22</v>
      </c>
      <c r="F28" s="30" t="s">
        <v>27</v>
      </c>
      <c r="G28" s="30">
        <v>8</v>
      </c>
      <c r="H28" s="31">
        <v>67</v>
      </c>
      <c r="I28" s="23">
        <f t="shared" si="0"/>
        <v>536</v>
      </c>
      <c r="J28" s="32">
        <v>4</v>
      </c>
      <c r="K28" s="32">
        <v>142</v>
      </c>
      <c r="L28" s="33"/>
      <c r="M28" s="30" t="s">
        <v>4877</v>
      </c>
      <c r="N28" s="34"/>
      <c r="O28" s="27"/>
      <c r="P28" s="27"/>
    </row>
    <row r="29" s="1" customFormat="1" ht="21" customHeight="1" spans="1:16">
      <c r="A29" s="18">
        <v>26</v>
      </c>
      <c r="B29" s="30" t="s">
        <v>4914</v>
      </c>
      <c r="C29" s="19"/>
      <c r="D29" s="19" t="s">
        <v>4915</v>
      </c>
      <c r="E29" s="19" t="s">
        <v>22</v>
      </c>
      <c r="F29" s="30" t="s">
        <v>413</v>
      </c>
      <c r="G29" s="35">
        <v>4</v>
      </c>
      <c r="H29" s="31">
        <v>180</v>
      </c>
      <c r="I29" s="23">
        <f t="shared" si="0"/>
        <v>720</v>
      </c>
      <c r="J29" s="32">
        <v>4</v>
      </c>
      <c r="K29" s="32">
        <v>142</v>
      </c>
      <c r="L29" s="33"/>
      <c r="M29" s="30" t="s">
        <v>4877</v>
      </c>
      <c r="N29" s="34"/>
      <c r="O29" s="27"/>
      <c r="P29" s="27"/>
    </row>
    <row r="30" s="1" customFormat="1" ht="21" customHeight="1" spans="1:16">
      <c r="A30" s="18">
        <v>27</v>
      </c>
      <c r="B30" s="30" t="s">
        <v>609</v>
      </c>
      <c r="C30" s="19"/>
      <c r="D30" s="19" t="s">
        <v>2964</v>
      </c>
      <c r="E30" s="19" t="s">
        <v>22</v>
      </c>
      <c r="F30" s="30" t="s">
        <v>27</v>
      </c>
      <c r="G30" s="35">
        <v>4</v>
      </c>
      <c r="H30" s="31">
        <v>18</v>
      </c>
      <c r="I30" s="23">
        <f t="shared" si="0"/>
        <v>72</v>
      </c>
      <c r="J30" s="32">
        <v>4</v>
      </c>
      <c r="K30" s="32">
        <v>142</v>
      </c>
      <c r="L30" s="33"/>
      <c r="M30" s="30" t="s">
        <v>4877</v>
      </c>
      <c r="N30" s="34"/>
      <c r="O30" s="27"/>
      <c r="P30" s="27"/>
    </row>
    <row r="31" s="1" customFormat="1" ht="21" customHeight="1" spans="1:16">
      <c r="A31" s="18">
        <v>28</v>
      </c>
      <c r="B31" s="30" t="s">
        <v>4281</v>
      </c>
      <c r="C31" s="19"/>
      <c r="D31" s="19" t="s">
        <v>2967</v>
      </c>
      <c r="E31" s="19" t="s">
        <v>22</v>
      </c>
      <c r="F31" s="30" t="s">
        <v>27</v>
      </c>
      <c r="G31" s="30">
        <v>2</v>
      </c>
      <c r="H31" s="31">
        <v>14.5</v>
      </c>
      <c r="I31" s="23">
        <f t="shared" si="0"/>
        <v>29</v>
      </c>
      <c r="J31" s="32">
        <v>4</v>
      </c>
      <c r="K31" s="32">
        <v>142</v>
      </c>
      <c r="L31" s="33"/>
      <c r="M31" s="30" t="s">
        <v>4877</v>
      </c>
      <c r="N31" s="34"/>
      <c r="O31" s="27"/>
      <c r="P31" s="27"/>
    </row>
    <row r="32" s="1" customFormat="1" ht="21" customHeight="1" spans="1:16">
      <c r="A32" s="18">
        <v>29</v>
      </c>
      <c r="B32" s="30" t="s">
        <v>4916</v>
      </c>
      <c r="C32" s="19"/>
      <c r="D32" s="19" t="s">
        <v>4917</v>
      </c>
      <c r="E32" s="19" t="s">
        <v>22</v>
      </c>
      <c r="F32" s="30" t="s">
        <v>27</v>
      </c>
      <c r="G32" s="35">
        <v>2</v>
      </c>
      <c r="H32" s="31">
        <v>98</v>
      </c>
      <c r="I32" s="23">
        <f t="shared" si="0"/>
        <v>196</v>
      </c>
      <c r="J32" s="32">
        <v>4</v>
      </c>
      <c r="K32" s="32">
        <v>142</v>
      </c>
      <c r="L32" s="33"/>
      <c r="M32" s="30" t="s">
        <v>4877</v>
      </c>
      <c r="N32" s="34"/>
      <c r="O32" s="27"/>
      <c r="P32" s="27"/>
    </row>
    <row r="33" s="1" customFormat="1" ht="21" customHeight="1" spans="1:16">
      <c r="A33" s="18">
        <v>30</v>
      </c>
      <c r="B33" s="30" t="s">
        <v>4918</v>
      </c>
      <c r="C33" s="19"/>
      <c r="D33" s="19" t="s">
        <v>2964</v>
      </c>
      <c r="E33" s="19" t="s">
        <v>22</v>
      </c>
      <c r="F33" s="30" t="s">
        <v>27</v>
      </c>
      <c r="G33" s="35">
        <v>8</v>
      </c>
      <c r="H33" s="31">
        <v>56</v>
      </c>
      <c r="I33" s="23">
        <f t="shared" si="0"/>
        <v>448</v>
      </c>
      <c r="J33" s="32">
        <v>4</v>
      </c>
      <c r="K33" s="32">
        <v>142</v>
      </c>
      <c r="L33" s="33"/>
      <c r="M33" s="30" t="s">
        <v>4877</v>
      </c>
      <c r="N33" s="34"/>
      <c r="O33" s="27"/>
      <c r="P33" s="27"/>
    </row>
    <row r="34" s="1" customFormat="1" ht="21" customHeight="1" spans="1:16">
      <c r="A34" s="18">
        <v>31</v>
      </c>
      <c r="B34" s="30" t="s">
        <v>4434</v>
      </c>
      <c r="C34" s="19"/>
      <c r="D34" s="19" t="s">
        <v>2967</v>
      </c>
      <c r="E34" s="19" t="s">
        <v>22</v>
      </c>
      <c r="F34" s="30" t="s">
        <v>27</v>
      </c>
      <c r="G34" s="30">
        <v>1</v>
      </c>
      <c r="H34" s="31">
        <v>15</v>
      </c>
      <c r="I34" s="23">
        <f t="shared" si="0"/>
        <v>15</v>
      </c>
      <c r="J34" s="32">
        <v>4</v>
      </c>
      <c r="K34" s="32">
        <v>142</v>
      </c>
      <c r="L34" s="33"/>
      <c r="M34" s="30" t="s">
        <v>4877</v>
      </c>
      <c r="N34" s="34"/>
      <c r="O34" s="27"/>
      <c r="P34" s="27"/>
    </row>
    <row r="35" s="1" customFormat="1" ht="21" customHeight="1" spans="1:16">
      <c r="A35" s="18">
        <v>32</v>
      </c>
      <c r="B35" s="30" t="s">
        <v>4919</v>
      </c>
      <c r="C35" s="19"/>
      <c r="D35" s="19" t="s">
        <v>3681</v>
      </c>
      <c r="E35" s="19" t="s">
        <v>22</v>
      </c>
      <c r="F35" s="30" t="s">
        <v>23</v>
      </c>
      <c r="G35" s="35">
        <v>1</v>
      </c>
      <c r="H35" s="31">
        <v>30</v>
      </c>
      <c r="I35" s="23">
        <f t="shared" si="0"/>
        <v>30</v>
      </c>
      <c r="J35" s="32">
        <v>4</v>
      </c>
      <c r="K35" s="32">
        <v>142</v>
      </c>
      <c r="L35" s="33"/>
      <c r="M35" s="30" t="s">
        <v>4877</v>
      </c>
      <c r="N35" s="30"/>
      <c r="O35" s="27"/>
      <c r="P35" s="27"/>
    </row>
    <row r="36" s="1" customFormat="1" ht="21" customHeight="1" spans="1:16">
      <c r="A36" s="18">
        <v>33</v>
      </c>
      <c r="B36" s="30" t="s">
        <v>4920</v>
      </c>
      <c r="C36" s="19"/>
      <c r="D36" s="19" t="s">
        <v>3681</v>
      </c>
      <c r="E36" s="19" t="s">
        <v>22</v>
      </c>
      <c r="F36" s="30" t="s">
        <v>23</v>
      </c>
      <c r="G36" s="35">
        <v>1</v>
      </c>
      <c r="H36" s="31">
        <v>100</v>
      </c>
      <c r="I36" s="23">
        <f t="shared" si="0"/>
        <v>100</v>
      </c>
      <c r="J36" s="32">
        <v>4</v>
      </c>
      <c r="K36" s="32">
        <v>142</v>
      </c>
      <c r="L36" s="33"/>
      <c r="M36" s="30" t="s">
        <v>4877</v>
      </c>
      <c r="N36" s="30"/>
      <c r="O36" s="27"/>
      <c r="P36" s="27"/>
    </row>
    <row r="37" s="1" customFormat="1" ht="21" customHeight="1" spans="1:16">
      <c r="A37" s="18">
        <v>34</v>
      </c>
      <c r="B37" s="30" t="s">
        <v>4921</v>
      </c>
      <c r="C37" s="19"/>
      <c r="D37" s="19" t="s">
        <v>4922</v>
      </c>
      <c r="E37" s="19" t="s">
        <v>22</v>
      </c>
      <c r="F37" s="30" t="s">
        <v>23</v>
      </c>
      <c r="G37" s="35">
        <v>1</v>
      </c>
      <c r="H37" s="31">
        <v>280</v>
      </c>
      <c r="I37" s="23">
        <f t="shared" si="0"/>
        <v>280</v>
      </c>
      <c r="J37" s="32">
        <v>4</v>
      </c>
      <c r="K37" s="32">
        <v>142</v>
      </c>
      <c r="L37" s="33"/>
      <c r="M37" s="30" t="s">
        <v>4877</v>
      </c>
      <c r="N37" s="30"/>
      <c r="O37" s="27"/>
      <c r="P37" s="27"/>
    </row>
    <row r="38" s="1" customFormat="1" ht="21" customHeight="1" spans="1:16">
      <c r="A38" s="18">
        <v>35</v>
      </c>
      <c r="B38" s="30" t="s">
        <v>4923</v>
      </c>
      <c r="C38" s="19"/>
      <c r="D38" s="19" t="s">
        <v>4922</v>
      </c>
      <c r="E38" s="19" t="s">
        <v>22</v>
      </c>
      <c r="F38" s="30" t="s">
        <v>23</v>
      </c>
      <c r="G38" s="35">
        <v>1</v>
      </c>
      <c r="H38" s="31">
        <v>80</v>
      </c>
      <c r="I38" s="23">
        <f t="shared" si="0"/>
        <v>80</v>
      </c>
      <c r="J38" s="32">
        <v>4</v>
      </c>
      <c r="K38" s="32">
        <v>142</v>
      </c>
      <c r="L38" s="33"/>
      <c r="M38" s="30" t="s">
        <v>4877</v>
      </c>
      <c r="N38" s="30"/>
      <c r="O38" s="27"/>
      <c r="P38" s="27"/>
    </row>
    <row r="39" s="1" customFormat="1" ht="21" customHeight="1" spans="1:16">
      <c r="A39" s="18">
        <v>36</v>
      </c>
      <c r="B39" s="30" t="s">
        <v>4924</v>
      </c>
      <c r="C39" s="19"/>
      <c r="D39" s="19" t="s">
        <v>4922</v>
      </c>
      <c r="E39" s="19" t="s">
        <v>22</v>
      </c>
      <c r="F39" s="30" t="s">
        <v>23</v>
      </c>
      <c r="G39" s="30">
        <v>1</v>
      </c>
      <c r="H39" s="31">
        <v>150</v>
      </c>
      <c r="I39" s="23">
        <f t="shared" si="0"/>
        <v>150</v>
      </c>
      <c r="J39" s="32">
        <v>4</v>
      </c>
      <c r="K39" s="32">
        <v>142</v>
      </c>
      <c r="L39" s="33"/>
      <c r="M39" s="30" t="s">
        <v>4877</v>
      </c>
      <c r="N39" s="30"/>
      <c r="O39" s="27"/>
      <c r="P39" s="27"/>
    </row>
    <row r="40" s="1" customFormat="1" ht="21" customHeight="1" spans="1:16">
      <c r="A40" s="18">
        <v>37</v>
      </c>
      <c r="B40" s="30" t="s">
        <v>4925</v>
      </c>
      <c r="C40" s="19"/>
      <c r="D40" s="19" t="s">
        <v>4926</v>
      </c>
      <c r="E40" s="19" t="s">
        <v>22</v>
      </c>
      <c r="F40" s="30" t="s">
        <v>23</v>
      </c>
      <c r="G40" s="35">
        <v>1</v>
      </c>
      <c r="H40" s="31">
        <v>50</v>
      </c>
      <c r="I40" s="23">
        <f t="shared" si="0"/>
        <v>50</v>
      </c>
      <c r="J40" s="32">
        <v>4</v>
      </c>
      <c r="K40" s="32">
        <v>142</v>
      </c>
      <c r="L40" s="33"/>
      <c r="M40" s="30" t="s">
        <v>4877</v>
      </c>
      <c r="N40" s="30"/>
      <c r="O40" s="27"/>
      <c r="P40" s="27"/>
    </row>
    <row r="41" s="1" customFormat="1" ht="21" customHeight="1" spans="1:16">
      <c r="A41" s="18">
        <v>38</v>
      </c>
      <c r="B41" s="30" t="s">
        <v>4927</v>
      </c>
      <c r="C41" s="19"/>
      <c r="D41" s="19" t="s">
        <v>4922</v>
      </c>
      <c r="E41" s="19" t="s">
        <v>22</v>
      </c>
      <c r="F41" s="30" t="s">
        <v>23</v>
      </c>
      <c r="G41" s="30">
        <v>1</v>
      </c>
      <c r="H41" s="31">
        <v>98</v>
      </c>
      <c r="I41" s="23">
        <f t="shared" si="0"/>
        <v>98</v>
      </c>
      <c r="J41" s="32">
        <v>4</v>
      </c>
      <c r="K41" s="32">
        <v>142</v>
      </c>
      <c r="L41" s="33"/>
      <c r="M41" s="30" t="s">
        <v>4877</v>
      </c>
      <c r="N41" s="30"/>
      <c r="O41" s="27"/>
      <c r="P41" s="27"/>
    </row>
    <row r="42" s="1" customFormat="1" ht="21" customHeight="1" spans="1:16">
      <c r="A42" s="18">
        <v>39</v>
      </c>
      <c r="B42" s="30" t="s">
        <v>4928</v>
      </c>
      <c r="C42" s="19"/>
      <c r="D42" s="19" t="s">
        <v>4922</v>
      </c>
      <c r="E42" s="19" t="s">
        <v>22</v>
      </c>
      <c r="F42" s="30" t="s">
        <v>23</v>
      </c>
      <c r="G42" s="35">
        <v>2</v>
      </c>
      <c r="H42" s="31">
        <v>130</v>
      </c>
      <c r="I42" s="23">
        <f t="shared" si="0"/>
        <v>260</v>
      </c>
      <c r="J42" s="32">
        <v>4</v>
      </c>
      <c r="K42" s="32">
        <v>142</v>
      </c>
      <c r="L42" s="33"/>
      <c r="M42" s="30" t="s">
        <v>4877</v>
      </c>
      <c r="N42" s="30"/>
      <c r="O42" s="27"/>
      <c r="P42" s="27"/>
    </row>
    <row r="43" s="1" customFormat="1" ht="21" customHeight="1" spans="1:16">
      <c r="A43" s="18">
        <v>40</v>
      </c>
      <c r="B43" s="30" t="s">
        <v>4929</v>
      </c>
      <c r="C43" s="19"/>
      <c r="D43" s="19" t="s">
        <v>4922</v>
      </c>
      <c r="E43" s="19" t="s">
        <v>22</v>
      </c>
      <c r="F43" s="30" t="s">
        <v>23</v>
      </c>
      <c r="G43" s="35">
        <v>1</v>
      </c>
      <c r="H43" s="31">
        <v>80</v>
      </c>
      <c r="I43" s="23">
        <f t="shared" si="0"/>
        <v>80</v>
      </c>
      <c r="J43" s="32">
        <v>4</v>
      </c>
      <c r="K43" s="32">
        <v>142</v>
      </c>
      <c r="L43" s="33"/>
      <c r="M43" s="30" t="s">
        <v>4877</v>
      </c>
      <c r="N43" s="30"/>
      <c r="O43" s="27"/>
      <c r="P43" s="27"/>
    </row>
    <row r="44" s="1" customFormat="1" ht="21" customHeight="1" spans="1:16">
      <c r="A44" s="18">
        <v>41</v>
      </c>
      <c r="B44" s="30" t="s">
        <v>4930</v>
      </c>
      <c r="C44" s="19"/>
      <c r="D44" s="19" t="s">
        <v>4922</v>
      </c>
      <c r="E44" s="19" t="s">
        <v>22</v>
      </c>
      <c r="F44" s="30" t="s">
        <v>23</v>
      </c>
      <c r="G44" s="35">
        <v>2</v>
      </c>
      <c r="H44" s="31">
        <v>40</v>
      </c>
      <c r="I44" s="23">
        <f t="shared" si="0"/>
        <v>80</v>
      </c>
      <c r="J44" s="32">
        <v>4</v>
      </c>
      <c r="K44" s="32">
        <v>142</v>
      </c>
      <c r="L44" s="33"/>
      <c r="M44" s="30" t="s">
        <v>4877</v>
      </c>
      <c r="N44" s="30"/>
      <c r="O44" s="27"/>
      <c r="P44" s="27"/>
    </row>
    <row r="45" s="1" customFormat="1" ht="21" customHeight="1" spans="1:16">
      <c r="A45" s="18">
        <v>42</v>
      </c>
      <c r="B45" s="30" t="s">
        <v>4931</v>
      </c>
      <c r="C45" s="19"/>
      <c r="D45" s="19" t="s">
        <v>4932</v>
      </c>
      <c r="E45" s="19" t="s">
        <v>22</v>
      </c>
      <c r="F45" s="30" t="s">
        <v>23</v>
      </c>
      <c r="G45" s="35">
        <v>2</v>
      </c>
      <c r="H45" s="31">
        <v>50</v>
      </c>
      <c r="I45" s="23">
        <f t="shared" si="0"/>
        <v>100</v>
      </c>
      <c r="J45" s="32">
        <v>4</v>
      </c>
      <c r="K45" s="32">
        <v>142</v>
      </c>
      <c r="L45" s="33"/>
      <c r="M45" s="30" t="s">
        <v>4877</v>
      </c>
      <c r="N45" s="30"/>
      <c r="O45" s="27"/>
      <c r="P45" s="27"/>
    </row>
    <row r="46" s="1" customFormat="1" ht="21" customHeight="1" spans="1:16">
      <c r="A46" s="18">
        <v>43</v>
      </c>
      <c r="B46" s="30" t="s">
        <v>4933</v>
      </c>
      <c r="C46" s="19"/>
      <c r="D46" s="19" t="s">
        <v>4934</v>
      </c>
      <c r="E46" s="19" t="s">
        <v>22</v>
      </c>
      <c r="F46" s="30" t="s">
        <v>23</v>
      </c>
      <c r="G46" s="35">
        <v>1</v>
      </c>
      <c r="H46" s="31">
        <v>25</v>
      </c>
      <c r="I46" s="23">
        <f t="shared" si="0"/>
        <v>25</v>
      </c>
      <c r="J46" s="32">
        <v>4</v>
      </c>
      <c r="K46" s="32">
        <v>142</v>
      </c>
      <c r="L46" s="33"/>
      <c r="M46" s="30" t="s">
        <v>4877</v>
      </c>
      <c r="N46" s="30"/>
      <c r="O46" s="27"/>
      <c r="P46" s="27"/>
    </row>
    <row r="47" s="1" customFormat="1" ht="21" customHeight="1" spans="1:16">
      <c r="A47" s="18">
        <v>44</v>
      </c>
      <c r="B47" s="30" t="s">
        <v>4935</v>
      </c>
      <c r="C47" s="19"/>
      <c r="D47" s="19" t="s">
        <v>4936</v>
      </c>
      <c r="E47" s="19" t="s">
        <v>22</v>
      </c>
      <c r="F47" s="30" t="s">
        <v>23</v>
      </c>
      <c r="G47" s="35">
        <v>1</v>
      </c>
      <c r="H47" s="31">
        <v>60</v>
      </c>
      <c r="I47" s="23">
        <f t="shared" si="0"/>
        <v>60</v>
      </c>
      <c r="J47" s="32">
        <v>4</v>
      </c>
      <c r="K47" s="32">
        <v>142</v>
      </c>
      <c r="L47" s="33"/>
      <c r="M47" s="30" t="s">
        <v>4877</v>
      </c>
      <c r="N47" s="30"/>
      <c r="O47" s="27"/>
      <c r="P47" s="27"/>
    </row>
    <row r="48" s="1" customFormat="1" ht="21" customHeight="1" spans="1:16">
      <c r="A48" s="18">
        <v>45</v>
      </c>
      <c r="B48" s="30" t="s">
        <v>4937</v>
      </c>
      <c r="C48" s="19"/>
      <c r="D48" s="19" t="s">
        <v>4938</v>
      </c>
      <c r="E48" s="19" t="s">
        <v>22</v>
      </c>
      <c r="F48" s="30" t="s">
        <v>45</v>
      </c>
      <c r="G48" s="35">
        <v>4</v>
      </c>
      <c r="H48" s="31">
        <v>75</v>
      </c>
      <c r="I48" s="23">
        <f t="shared" si="0"/>
        <v>300</v>
      </c>
      <c r="J48" s="32">
        <v>4</v>
      </c>
      <c r="K48" s="32">
        <v>142</v>
      </c>
      <c r="L48" s="33"/>
      <c r="M48" s="30" t="s">
        <v>4877</v>
      </c>
      <c r="N48" s="30"/>
      <c r="O48" s="27"/>
      <c r="P48" s="27"/>
    </row>
    <row r="49" s="1" customFormat="1" ht="21" customHeight="1" spans="1:16">
      <c r="A49" s="18">
        <v>46</v>
      </c>
      <c r="B49" s="30" t="s">
        <v>1811</v>
      </c>
      <c r="C49" s="18"/>
      <c r="D49" s="19" t="s">
        <v>4939</v>
      </c>
      <c r="E49" s="19" t="s">
        <v>22</v>
      </c>
      <c r="F49" s="30" t="s">
        <v>27</v>
      </c>
      <c r="G49" s="35">
        <v>40</v>
      </c>
      <c r="H49" s="31">
        <v>11</v>
      </c>
      <c r="I49" s="23">
        <f t="shared" si="0"/>
        <v>440</v>
      </c>
      <c r="J49" s="32">
        <v>4</v>
      </c>
      <c r="K49" s="32">
        <v>142</v>
      </c>
      <c r="L49" s="33"/>
      <c r="M49" s="30" t="s">
        <v>4877</v>
      </c>
      <c r="N49" s="30"/>
      <c r="O49" s="27"/>
      <c r="P49" s="27"/>
    </row>
    <row r="50" s="1" customFormat="1" ht="21" customHeight="1" spans="1:16">
      <c r="A50" s="18">
        <v>47</v>
      </c>
      <c r="B50" s="30" t="s">
        <v>2362</v>
      </c>
      <c r="C50" s="18"/>
      <c r="D50" s="19" t="s">
        <v>2693</v>
      </c>
      <c r="E50" s="19" t="s">
        <v>22</v>
      </c>
      <c r="F50" s="30" t="s">
        <v>27</v>
      </c>
      <c r="G50" s="30">
        <v>4</v>
      </c>
      <c r="H50" s="31">
        <v>17.5</v>
      </c>
      <c r="I50" s="23">
        <f t="shared" si="0"/>
        <v>70</v>
      </c>
      <c r="J50" s="32">
        <v>4</v>
      </c>
      <c r="K50" s="32">
        <v>142</v>
      </c>
      <c r="L50" s="33"/>
      <c r="M50" s="30" t="s">
        <v>4877</v>
      </c>
      <c r="N50" s="30"/>
      <c r="O50" s="27"/>
      <c r="P50" s="27"/>
    </row>
    <row r="51" s="1" customFormat="1" ht="21" customHeight="1" spans="1:16">
      <c r="A51" s="18">
        <v>48</v>
      </c>
      <c r="B51" s="30" t="s">
        <v>1817</v>
      </c>
      <c r="C51" s="18"/>
      <c r="D51" s="19" t="s">
        <v>4444</v>
      </c>
      <c r="E51" s="19" t="s">
        <v>22</v>
      </c>
      <c r="F51" s="30" t="s">
        <v>27</v>
      </c>
      <c r="G51" s="35">
        <v>4</v>
      </c>
      <c r="H51" s="31">
        <v>12</v>
      </c>
      <c r="I51" s="23">
        <f t="shared" si="0"/>
        <v>48</v>
      </c>
      <c r="J51" s="32">
        <v>4</v>
      </c>
      <c r="K51" s="32">
        <v>142</v>
      </c>
      <c r="L51" s="33"/>
      <c r="M51" s="30" t="s">
        <v>4877</v>
      </c>
      <c r="N51" s="30"/>
      <c r="O51" s="27"/>
      <c r="P51" s="27"/>
    </row>
    <row r="52" s="1" customFormat="1" ht="21" customHeight="1" spans="1:16">
      <c r="A52" s="18">
        <v>49</v>
      </c>
      <c r="B52" s="30" t="s">
        <v>4940</v>
      </c>
      <c r="C52" s="18"/>
      <c r="D52" s="19" t="s">
        <v>4915</v>
      </c>
      <c r="E52" s="19" t="s">
        <v>22</v>
      </c>
      <c r="F52" s="30" t="s">
        <v>413</v>
      </c>
      <c r="G52" s="35">
        <v>4</v>
      </c>
      <c r="H52" s="31">
        <v>40</v>
      </c>
      <c r="I52" s="23">
        <f t="shared" si="0"/>
        <v>160</v>
      </c>
      <c r="J52" s="32">
        <v>4</v>
      </c>
      <c r="K52" s="32">
        <v>142</v>
      </c>
      <c r="L52" s="33"/>
      <c r="M52" s="30" t="s">
        <v>4877</v>
      </c>
      <c r="N52" s="30"/>
      <c r="O52" s="27"/>
      <c r="P52" s="27"/>
    </row>
    <row r="53" s="1" customFormat="1" ht="21" customHeight="1" spans="1:16">
      <c r="A53" s="18">
        <v>50</v>
      </c>
      <c r="B53" s="18" t="s">
        <v>3317</v>
      </c>
      <c r="C53" s="18"/>
      <c r="D53" s="18" t="s">
        <v>678</v>
      </c>
      <c r="E53" s="19" t="s">
        <v>22</v>
      </c>
      <c r="F53" s="18" t="s">
        <v>27</v>
      </c>
      <c r="G53" s="18">
        <v>1</v>
      </c>
      <c r="H53" s="38">
        <v>22</v>
      </c>
      <c r="I53" s="23">
        <f t="shared" si="0"/>
        <v>22</v>
      </c>
      <c r="J53" s="39">
        <v>2</v>
      </c>
      <c r="K53" s="39">
        <v>56</v>
      </c>
      <c r="L53" s="40"/>
      <c r="M53" s="18" t="s">
        <v>24</v>
      </c>
      <c r="N53" s="18"/>
      <c r="O53" s="27"/>
      <c r="P53" s="27"/>
    </row>
    <row r="54" s="1" customFormat="1" ht="21" customHeight="1" spans="1:16">
      <c r="A54" s="18">
        <v>51</v>
      </c>
      <c r="B54" s="41" t="s">
        <v>4941</v>
      </c>
      <c r="C54" s="41"/>
      <c r="D54" s="42" t="s">
        <v>4942</v>
      </c>
      <c r="E54" s="19" t="s">
        <v>22</v>
      </c>
      <c r="F54" s="41" t="s">
        <v>27</v>
      </c>
      <c r="G54" s="43">
        <v>1</v>
      </c>
      <c r="H54" s="44">
        <v>16</v>
      </c>
      <c r="I54" s="23">
        <f t="shared" si="0"/>
        <v>16</v>
      </c>
      <c r="J54" s="24">
        <v>2</v>
      </c>
      <c r="K54" s="24">
        <v>56</v>
      </c>
      <c r="L54" s="40"/>
      <c r="M54" s="41" t="s">
        <v>24</v>
      </c>
      <c r="N54" s="42"/>
      <c r="O54" s="27"/>
      <c r="P54" s="27"/>
    </row>
    <row r="55" s="1" customFormat="1" ht="21" customHeight="1" spans="1:16">
      <c r="A55" s="18">
        <v>52</v>
      </c>
      <c r="B55" s="41" t="s">
        <v>4943</v>
      </c>
      <c r="C55" s="41"/>
      <c r="D55" s="42" t="s">
        <v>4944</v>
      </c>
      <c r="E55" s="19" t="s">
        <v>22</v>
      </c>
      <c r="F55" s="41" t="s">
        <v>27</v>
      </c>
      <c r="G55" s="42">
        <v>1</v>
      </c>
      <c r="H55" s="44">
        <v>72</v>
      </c>
      <c r="I55" s="23">
        <f t="shared" si="0"/>
        <v>72</v>
      </c>
      <c r="J55" s="24">
        <v>2</v>
      </c>
      <c r="K55" s="24">
        <v>56</v>
      </c>
      <c r="L55" s="40"/>
      <c r="M55" s="41" t="s">
        <v>24</v>
      </c>
      <c r="N55" s="42"/>
      <c r="O55" s="27"/>
      <c r="P55" s="27"/>
    </row>
    <row r="56" s="1" customFormat="1" ht="21" customHeight="1" spans="1:16">
      <c r="A56" s="18">
        <v>53</v>
      </c>
      <c r="B56" s="41" t="s">
        <v>4945</v>
      </c>
      <c r="C56" s="41"/>
      <c r="D56" s="42" t="s">
        <v>4944</v>
      </c>
      <c r="E56" s="19" t="s">
        <v>22</v>
      </c>
      <c r="F56" s="41" t="s">
        <v>27</v>
      </c>
      <c r="G56" s="42">
        <v>1</v>
      </c>
      <c r="H56" s="44">
        <v>113</v>
      </c>
      <c r="I56" s="23">
        <f t="shared" si="0"/>
        <v>113</v>
      </c>
      <c r="J56" s="24">
        <v>2</v>
      </c>
      <c r="K56" s="24">
        <v>56</v>
      </c>
      <c r="L56" s="40"/>
      <c r="M56" s="41" t="s">
        <v>24</v>
      </c>
      <c r="N56" s="42"/>
      <c r="O56" s="27"/>
      <c r="P56" s="27"/>
    </row>
    <row r="57" s="1" customFormat="1" ht="21" customHeight="1" spans="1:16">
      <c r="A57" s="18">
        <v>54</v>
      </c>
      <c r="B57" s="41" t="s">
        <v>4946</v>
      </c>
      <c r="C57" s="41"/>
      <c r="D57" s="18" t="s">
        <v>678</v>
      </c>
      <c r="E57" s="18" t="s">
        <v>22</v>
      </c>
      <c r="F57" s="18" t="s">
        <v>27</v>
      </c>
      <c r="G57" s="45">
        <v>1</v>
      </c>
      <c r="H57" s="38">
        <v>25</v>
      </c>
      <c r="I57" s="23">
        <f t="shared" si="0"/>
        <v>25</v>
      </c>
      <c r="J57" s="39">
        <v>2</v>
      </c>
      <c r="K57" s="39">
        <v>56</v>
      </c>
      <c r="L57" s="40"/>
      <c r="M57" s="18" t="s">
        <v>24</v>
      </c>
      <c r="N57" s="18"/>
      <c r="O57" s="27"/>
      <c r="P57" s="27"/>
    </row>
    <row r="58" s="1" customFormat="1" ht="21" customHeight="1" spans="1:16">
      <c r="A58" s="18">
        <v>55</v>
      </c>
      <c r="B58" s="41" t="s">
        <v>3174</v>
      </c>
      <c r="C58" s="41"/>
      <c r="D58" s="42" t="s">
        <v>4942</v>
      </c>
      <c r="E58" s="41" t="s">
        <v>22</v>
      </c>
      <c r="F58" s="41" t="s">
        <v>27</v>
      </c>
      <c r="G58" s="43">
        <v>1</v>
      </c>
      <c r="H58" s="44">
        <v>335</v>
      </c>
      <c r="I58" s="23">
        <f t="shared" si="0"/>
        <v>335</v>
      </c>
      <c r="J58" s="24">
        <v>2</v>
      </c>
      <c r="K58" s="24">
        <v>56</v>
      </c>
      <c r="L58" s="40"/>
      <c r="M58" s="41" t="s">
        <v>24</v>
      </c>
      <c r="N58" s="42"/>
      <c r="O58" s="27"/>
      <c r="P58" s="27"/>
    </row>
    <row r="59" s="1" customFormat="1" ht="21" customHeight="1" spans="1:16">
      <c r="A59" s="18">
        <v>56</v>
      </c>
      <c r="B59" s="41" t="s">
        <v>4947</v>
      </c>
      <c r="C59" s="41"/>
      <c r="D59" s="18" t="s">
        <v>678</v>
      </c>
      <c r="E59" s="18" t="s">
        <v>22</v>
      </c>
      <c r="F59" s="18" t="s">
        <v>27</v>
      </c>
      <c r="G59" s="45">
        <v>1</v>
      </c>
      <c r="H59" s="38">
        <v>140</v>
      </c>
      <c r="I59" s="23">
        <f t="shared" si="0"/>
        <v>140</v>
      </c>
      <c r="J59" s="39">
        <v>2</v>
      </c>
      <c r="K59" s="39">
        <v>56</v>
      </c>
      <c r="L59" s="40"/>
      <c r="M59" s="18" t="s">
        <v>24</v>
      </c>
      <c r="N59" s="18"/>
      <c r="O59" s="27"/>
      <c r="P59" s="27"/>
    </row>
    <row r="60" s="1" customFormat="1" ht="21" customHeight="1" spans="1:16">
      <c r="A60" s="18">
        <v>57</v>
      </c>
      <c r="B60" s="41" t="s">
        <v>4948</v>
      </c>
      <c r="C60" s="41"/>
      <c r="D60" s="18" t="s">
        <v>4949</v>
      </c>
      <c r="E60" s="18" t="s">
        <v>22</v>
      </c>
      <c r="F60" s="18" t="s">
        <v>27</v>
      </c>
      <c r="G60" s="45">
        <v>1</v>
      </c>
      <c r="H60" s="38">
        <v>100</v>
      </c>
      <c r="I60" s="23">
        <f t="shared" si="0"/>
        <v>100</v>
      </c>
      <c r="J60" s="39">
        <v>2</v>
      </c>
      <c r="K60" s="39">
        <v>56</v>
      </c>
      <c r="L60" s="40"/>
      <c r="M60" s="18" t="s">
        <v>24</v>
      </c>
      <c r="N60" s="18"/>
      <c r="O60" s="27"/>
      <c r="P60" s="27"/>
    </row>
    <row r="61" s="1" customFormat="1" ht="21" customHeight="1" spans="1:16">
      <c r="A61" s="18">
        <v>58</v>
      </c>
      <c r="B61" s="41" t="s">
        <v>612</v>
      </c>
      <c r="C61" s="41"/>
      <c r="D61" s="41" t="s">
        <v>2964</v>
      </c>
      <c r="E61" s="19" t="s">
        <v>22</v>
      </c>
      <c r="F61" s="41" t="s">
        <v>27</v>
      </c>
      <c r="G61" s="41">
        <v>40</v>
      </c>
      <c r="H61" s="46">
        <v>15.5</v>
      </c>
      <c r="I61" s="23">
        <f t="shared" si="0"/>
        <v>620</v>
      </c>
      <c r="J61" s="41">
        <v>10</v>
      </c>
      <c r="K61" s="41">
        <v>350</v>
      </c>
      <c r="L61" s="19"/>
      <c r="M61" s="41" t="s">
        <v>24</v>
      </c>
      <c r="N61" s="41"/>
      <c r="O61" s="27"/>
      <c r="P61" s="27"/>
    </row>
    <row r="62" s="1" customFormat="1" ht="21" customHeight="1" spans="1:16">
      <c r="A62" s="18">
        <v>59</v>
      </c>
      <c r="B62" s="47" t="s">
        <v>612</v>
      </c>
      <c r="C62" s="47"/>
      <c r="D62" s="47" t="s">
        <v>2964</v>
      </c>
      <c r="E62" s="19" t="s">
        <v>22</v>
      </c>
      <c r="F62" s="47" t="s">
        <v>27</v>
      </c>
      <c r="G62" s="47">
        <v>40</v>
      </c>
      <c r="H62" s="44">
        <v>15.5</v>
      </c>
      <c r="I62" s="23">
        <f t="shared" si="0"/>
        <v>620</v>
      </c>
      <c r="J62" s="32"/>
      <c r="K62" s="32"/>
      <c r="L62" s="33"/>
      <c r="M62" s="41" t="s">
        <v>24</v>
      </c>
      <c r="N62" s="34"/>
      <c r="O62" s="27"/>
      <c r="P62" s="27"/>
    </row>
    <row r="63" s="1" customFormat="1" ht="21" customHeight="1" spans="1:16">
      <c r="A63" s="18">
        <v>60</v>
      </c>
      <c r="B63" s="47" t="s">
        <v>4950</v>
      </c>
      <c r="C63" s="47"/>
      <c r="D63" s="47" t="s">
        <v>3785</v>
      </c>
      <c r="E63" s="19" t="s">
        <v>22</v>
      </c>
      <c r="F63" s="47" t="s">
        <v>4951</v>
      </c>
      <c r="G63" s="47">
        <v>10</v>
      </c>
      <c r="H63" s="44">
        <v>64</v>
      </c>
      <c r="I63" s="23">
        <f t="shared" si="0"/>
        <v>640</v>
      </c>
      <c r="J63" s="32"/>
      <c r="K63" s="32"/>
      <c r="L63" s="33"/>
      <c r="M63" s="41" t="s">
        <v>24</v>
      </c>
      <c r="N63" s="34"/>
      <c r="O63" s="27"/>
      <c r="P63" s="27"/>
    </row>
    <row r="64" s="1" customFormat="1" ht="21" customHeight="1" spans="1:16">
      <c r="A64" s="18">
        <v>61</v>
      </c>
      <c r="B64" s="47" t="s">
        <v>613</v>
      </c>
      <c r="C64" s="47"/>
      <c r="D64" s="47" t="s">
        <v>4952</v>
      </c>
      <c r="E64" s="19" t="s">
        <v>22</v>
      </c>
      <c r="F64" s="47" t="s">
        <v>27</v>
      </c>
      <c r="G64" s="47">
        <v>30</v>
      </c>
      <c r="H64" s="44">
        <v>55</v>
      </c>
      <c r="I64" s="23">
        <f t="shared" si="0"/>
        <v>1650</v>
      </c>
      <c r="J64" s="32"/>
      <c r="K64" s="32"/>
      <c r="L64" s="33"/>
      <c r="M64" s="41" t="s">
        <v>24</v>
      </c>
      <c r="N64" s="34"/>
      <c r="O64" s="27"/>
      <c r="P64" s="27"/>
    </row>
    <row r="65" s="1" customFormat="1" ht="21" customHeight="1" spans="1:16">
      <c r="A65" s="18">
        <v>62</v>
      </c>
      <c r="B65" s="47" t="s">
        <v>4953</v>
      </c>
      <c r="C65" s="47"/>
      <c r="D65" s="47" t="s">
        <v>3785</v>
      </c>
      <c r="E65" s="19" t="s">
        <v>22</v>
      </c>
      <c r="F65" s="47" t="s">
        <v>4951</v>
      </c>
      <c r="G65" s="47">
        <v>10</v>
      </c>
      <c r="H65" s="44">
        <v>51</v>
      </c>
      <c r="I65" s="23">
        <f t="shared" si="0"/>
        <v>510</v>
      </c>
      <c r="J65" s="32"/>
      <c r="K65" s="32"/>
      <c r="L65" s="33"/>
      <c r="M65" s="41" t="s">
        <v>24</v>
      </c>
      <c r="N65" s="34"/>
      <c r="O65" s="27"/>
      <c r="P65" s="27"/>
    </row>
    <row r="66" s="1" customFormat="1" ht="21" customHeight="1" spans="1:16">
      <c r="A66" s="18">
        <v>63</v>
      </c>
      <c r="B66" s="41" t="s">
        <v>612</v>
      </c>
      <c r="C66" s="41"/>
      <c r="D66" s="42" t="s">
        <v>4954</v>
      </c>
      <c r="E66" s="19" t="s">
        <v>22</v>
      </c>
      <c r="F66" s="41" t="s">
        <v>27</v>
      </c>
      <c r="G66" s="42">
        <v>60</v>
      </c>
      <c r="H66" s="44">
        <v>15.5</v>
      </c>
      <c r="I66" s="23">
        <f t="shared" si="0"/>
        <v>930</v>
      </c>
      <c r="J66" s="24">
        <v>30</v>
      </c>
      <c r="K66" s="24">
        <v>900</v>
      </c>
      <c r="L66" s="25"/>
      <c r="M66" s="18" t="s">
        <v>24</v>
      </c>
      <c r="N66" s="42"/>
      <c r="O66" s="27"/>
      <c r="P66" s="27"/>
    </row>
    <row r="67" s="1" customFormat="1" ht="21" customHeight="1" spans="1:16">
      <c r="A67" s="18">
        <v>64</v>
      </c>
      <c r="B67" s="42" t="s">
        <v>4955</v>
      </c>
      <c r="C67" s="41"/>
      <c r="D67" s="42" t="s">
        <v>4954</v>
      </c>
      <c r="E67" s="19" t="s">
        <v>22</v>
      </c>
      <c r="F67" s="41" t="s">
        <v>27</v>
      </c>
      <c r="G67" s="42">
        <v>160</v>
      </c>
      <c r="H67" s="44">
        <v>15</v>
      </c>
      <c r="I67" s="23">
        <f t="shared" si="0"/>
        <v>2400</v>
      </c>
      <c r="J67" s="24">
        <v>20</v>
      </c>
      <c r="K67" s="24">
        <v>600</v>
      </c>
      <c r="L67" s="25"/>
      <c r="M67" s="18" t="s">
        <v>24</v>
      </c>
      <c r="N67" s="42"/>
      <c r="O67" s="27"/>
      <c r="P67" s="27"/>
    </row>
    <row r="68" s="1" customFormat="1" ht="21" customHeight="1" spans="1:16">
      <c r="A68" s="18">
        <v>65</v>
      </c>
      <c r="B68" s="41" t="s">
        <v>4956</v>
      </c>
      <c r="C68" s="41"/>
      <c r="D68" s="42" t="s">
        <v>4957</v>
      </c>
      <c r="E68" s="19" t="s">
        <v>22</v>
      </c>
      <c r="F68" s="41" t="s">
        <v>27</v>
      </c>
      <c r="G68" s="42">
        <v>2</v>
      </c>
      <c r="H68" s="44">
        <v>288</v>
      </c>
      <c r="I68" s="23">
        <f t="shared" ref="I68:I131" si="1">H68*G68</f>
        <v>576</v>
      </c>
      <c r="J68" s="24">
        <v>30</v>
      </c>
      <c r="K68" s="24">
        <v>900</v>
      </c>
      <c r="L68" s="25"/>
      <c r="M68" s="18" t="s">
        <v>24</v>
      </c>
      <c r="N68" s="42"/>
      <c r="O68" s="27"/>
      <c r="P68" s="27"/>
    </row>
    <row r="69" s="1" customFormat="1" ht="21" customHeight="1" spans="1:16">
      <c r="A69" s="18">
        <v>66</v>
      </c>
      <c r="B69" s="41" t="s">
        <v>4895</v>
      </c>
      <c r="C69" s="41"/>
      <c r="D69" s="42" t="s">
        <v>4958</v>
      </c>
      <c r="E69" s="19" t="s">
        <v>22</v>
      </c>
      <c r="F69" s="41" t="s">
        <v>27</v>
      </c>
      <c r="G69" s="42">
        <v>10</v>
      </c>
      <c r="H69" s="44">
        <v>43</v>
      </c>
      <c r="I69" s="23">
        <f t="shared" si="1"/>
        <v>430</v>
      </c>
      <c r="J69" s="24">
        <v>30</v>
      </c>
      <c r="K69" s="24">
        <v>900</v>
      </c>
      <c r="L69" s="25"/>
      <c r="M69" s="18" t="s">
        <v>24</v>
      </c>
      <c r="N69" s="42"/>
      <c r="O69" s="27"/>
      <c r="P69" s="27"/>
    </row>
    <row r="70" s="1" customFormat="1" ht="21" customHeight="1" spans="1:16">
      <c r="A70" s="18">
        <v>67</v>
      </c>
      <c r="B70" s="41" t="s">
        <v>1835</v>
      </c>
      <c r="C70" s="41"/>
      <c r="D70" s="42" t="s">
        <v>4959</v>
      </c>
      <c r="E70" s="19" t="s">
        <v>22</v>
      </c>
      <c r="F70" s="41" t="s">
        <v>27</v>
      </c>
      <c r="G70" s="42">
        <v>10</v>
      </c>
      <c r="H70" s="44">
        <v>18</v>
      </c>
      <c r="I70" s="23">
        <f t="shared" si="1"/>
        <v>180</v>
      </c>
      <c r="J70" s="24">
        <v>30</v>
      </c>
      <c r="K70" s="24">
        <v>900</v>
      </c>
      <c r="L70" s="25"/>
      <c r="M70" s="18" t="s">
        <v>24</v>
      </c>
      <c r="N70" s="42"/>
      <c r="O70" s="27"/>
      <c r="P70" s="27"/>
    </row>
    <row r="71" s="1" customFormat="1" ht="21" customHeight="1" spans="1:16">
      <c r="A71" s="18">
        <v>68</v>
      </c>
      <c r="B71" s="41" t="s">
        <v>4960</v>
      </c>
      <c r="C71" s="41"/>
      <c r="D71" s="42" t="s">
        <v>4961</v>
      </c>
      <c r="E71" s="18" t="s">
        <v>22</v>
      </c>
      <c r="F71" s="41" t="s">
        <v>27</v>
      </c>
      <c r="G71" s="43">
        <v>10</v>
      </c>
      <c r="H71" s="44">
        <v>50</v>
      </c>
      <c r="I71" s="23">
        <f t="shared" si="1"/>
        <v>500</v>
      </c>
      <c r="J71" s="24">
        <v>30</v>
      </c>
      <c r="K71" s="24">
        <v>900</v>
      </c>
      <c r="L71" s="25"/>
      <c r="M71" s="18" t="s">
        <v>24</v>
      </c>
      <c r="N71" s="42"/>
      <c r="O71" s="27"/>
      <c r="P71" s="27"/>
    </row>
    <row r="72" s="1" customFormat="1" ht="21" customHeight="1" spans="1:16">
      <c r="A72" s="18">
        <v>69</v>
      </c>
      <c r="B72" s="41" t="s">
        <v>4962</v>
      </c>
      <c r="C72" s="41"/>
      <c r="D72" s="42" t="s">
        <v>4961</v>
      </c>
      <c r="E72" s="19" t="s">
        <v>22</v>
      </c>
      <c r="F72" s="41" t="s">
        <v>27</v>
      </c>
      <c r="G72" s="42">
        <v>15</v>
      </c>
      <c r="H72" s="44">
        <v>20</v>
      </c>
      <c r="I72" s="23">
        <f t="shared" si="1"/>
        <v>300</v>
      </c>
      <c r="J72" s="24">
        <v>30</v>
      </c>
      <c r="K72" s="24">
        <v>900</v>
      </c>
      <c r="L72" s="25"/>
      <c r="M72" s="18" t="s">
        <v>24</v>
      </c>
      <c r="N72" s="42"/>
      <c r="O72" s="27"/>
      <c r="P72" s="27"/>
    </row>
    <row r="73" s="1" customFormat="1" ht="21" customHeight="1" spans="1:16">
      <c r="A73" s="18">
        <v>70</v>
      </c>
      <c r="B73" s="48" t="s">
        <v>4963</v>
      </c>
      <c r="C73" s="41"/>
      <c r="D73" s="41" t="s">
        <v>4964</v>
      </c>
      <c r="E73" s="18" t="s">
        <v>22</v>
      </c>
      <c r="F73" s="48" t="s">
        <v>118</v>
      </c>
      <c r="G73" s="43">
        <v>8</v>
      </c>
      <c r="H73" s="44">
        <v>150</v>
      </c>
      <c r="I73" s="23">
        <f t="shared" si="1"/>
        <v>1200</v>
      </c>
      <c r="J73" s="49" t="s">
        <v>4965</v>
      </c>
      <c r="K73" s="41">
        <v>120</v>
      </c>
      <c r="L73" s="25"/>
      <c r="M73" s="47" t="s">
        <v>24</v>
      </c>
      <c r="N73" s="34"/>
      <c r="O73" s="27"/>
      <c r="P73" s="27"/>
    </row>
    <row r="74" s="1" customFormat="1" ht="21" customHeight="1" spans="1:16">
      <c r="A74" s="18">
        <v>71</v>
      </c>
      <c r="B74" s="48" t="s">
        <v>4966</v>
      </c>
      <c r="C74" s="41"/>
      <c r="D74" s="41" t="s">
        <v>4964</v>
      </c>
      <c r="E74" s="18" t="s">
        <v>22</v>
      </c>
      <c r="F74" s="48" t="s">
        <v>118</v>
      </c>
      <c r="G74" s="43">
        <v>8</v>
      </c>
      <c r="H74" s="44">
        <v>90</v>
      </c>
      <c r="I74" s="23">
        <f t="shared" si="1"/>
        <v>720</v>
      </c>
      <c r="J74" s="49" t="s">
        <v>4965</v>
      </c>
      <c r="K74" s="41">
        <v>120</v>
      </c>
      <c r="L74" s="25"/>
      <c r="M74" s="47" t="s">
        <v>24</v>
      </c>
      <c r="N74" s="34"/>
      <c r="O74" s="27"/>
      <c r="P74" s="27"/>
    </row>
    <row r="75" s="1" customFormat="1" ht="21" customHeight="1" spans="1:16">
      <c r="A75" s="18">
        <v>72</v>
      </c>
      <c r="B75" s="48" t="s">
        <v>4967</v>
      </c>
      <c r="C75" s="41"/>
      <c r="D75" s="41" t="s">
        <v>4964</v>
      </c>
      <c r="E75" s="18" t="s">
        <v>22</v>
      </c>
      <c r="F75" s="48" t="s">
        <v>118</v>
      </c>
      <c r="G75" s="43">
        <v>8</v>
      </c>
      <c r="H75" s="44">
        <v>90</v>
      </c>
      <c r="I75" s="23">
        <f t="shared" si="1"/>
        <v>720</v>
      </c>
      <c r="J75" s="49" t="s">
        <v>4965</v>
      </c>
      <c r="K75" s="41">
        <v>120</v>
      </c>
      <c r="L75" s="25"/>
      <c r="M75" s="47" t="s">
        <v>24</v>
      </c>
      <c r="N75" s="34"/>
      <c r="O75" s="27"/>
      <c r="P75" s="27"/>
    </row>
    <row r="76" s="1" customFormat="1" ht="21" customHeight="1" spans="1:16">
      <c r="A76" s="18">
        <v>73</v>
      </c>
      <c r="B76" s="41" t="s">
        <v>858</v>
      </c>
      <c r="C76" s="18"/>
      <c r="D76" s="41" t="s">
        <v>4968</v>
      </c>
      <c r="E76" s="19" t="s">
        <v>22</v>
      </c>
      <c r="F76" s="19" t="s">
        <v>137</v>
      </c>
      <c r="G76" s="50">
        <v>5</v>
      </c>
      <c r="H76" s="31">
        <v>80</v>
      </c>
      <c r="I76" s="23">
        <f t="shared" si="1"/>
        <v>400</v>
      </c>
      <c r="J76" s="49" t="s">
        <v>4965</v>
      </c>
      <c r="K76" s="41">
        <v>120</v>
      </c>
      <c r="L76" s="25"/>
      <c r="M76" s="47" t="s">
        <v>24</v>
      </c>
      <c r="N76" s="34"/>
      <c r="O76" s="27"/>
      <c r="P76" s="27"/>
    </row>
    <row r="77" s="1" customFormat="1" ht="21" customHeight="1" spans="1:16">
      <c r="A77" s="18">
        <v>74</v>
      </c>
      <c r="B77" s="41" t="s">
        <v>613</v>
      </c>
      <c r="C77" s="18"/>
      <c r="D77" s="41" t="s">
        <v>867</v>
      </c>
      <c r="E77" s="19" t="s">
        <v>22</v>
      </c>
      <c r="F77" s="19" t="s">
        <v>27</v>
      </c>
      <c r="G77" s="50">
        <v>20</v>
      </c>
      <c r="H77" s="31">
        <v>15</v>
      </c>
      <c r="I77" s="23">
        <f t="shared" si="1"/>
        <v>300</v>
      </c>
      <c r="J77" s="49" t="s">
        <v>4965</v>
      </c>
      <c r="K77" s="41">
        <v>120</v>
      </c>
      <c r="L77" s="25"/>
      <c r="M77" s="47" t="s">
        <v>24</v>
      </c>
      <c r="N77" s="34"/>
      <c r="O77" s="27"/>
      <c r="P77" s="27"/>
    </row>
    <row r="78" s="1" customFormat="1" ht="21" customHeight="1" spans="1:16">
      <c r="A78" s="18">
        <v>75</v>
      </c>
      <c r="B78" s="41" t="s">
        <v>4969</v>
      </c>
      <c r="C78" s="18"/>
      <c r="D78" s="41" t="s">
        <v>4970</v>
      </c>
      <c r="E78" s="19" t="s">
        <v>22</v>
      </c>
      <c r="F78" s="19" t="s">
        <v>45</v>
      </c>
      <c r="G78" s="50">
        <v>2</v>
      </c>
      <c r="H78" s="31">
        <v>65</v>
      </c>
      <c r="I78" s="23">
        <f t="shared" si="1"/>
        <v>130</v>
      </c>
      <c r="J78" s="49" t="s">
        <v>4965</v>
      </c>
      <c r="K78" s="41">
        <v>120</v>
      </c>
      <c r="L78" s="25"/>
      <c r="M78" s="47" t="s">
        <v>24</v>
      </c>
      <c r="N78" s="34"/>
      <c r="O78" s="27"/>
      <c r="P78" s="27"/>
    </row>
    <row r="79" s="1" customFormat="1" ht="21" customHeight="1" spans="1:16">
      <c r="A79" s="18">
        <v>76</v>
      </c>
      <c r="B79" s="41" t="s">
        <v>4971</v>
      </c>
      <c r="C79" s="18"/>
      <c r="D79" s="41" t="s">
        <v>4970</v>
      </c>
      <c r="E79" s="19" t="s">
        <v>22</v>
      </c>
      <c r="F79" s="19" t="s">
        <v>45</v>
      </c>
      <c r="G79" s="50">
        <v>2</v>
      </c>
      <c r="H79" s="31">
        <v>100</v>
      </c>
      <c r="I79" s="23">
        <f t="shared" si="1"/>
        <v>200</v>
      </c>
      <c r="J79" s="49" t="s">
        <v>4965</v>
      </c>
      <c r="K79" s="41">
        <v>120</v>
      </c>
      <c r="L79" s="25"/>
      <c r="M79" s="47" t="s">
        <v>24</v>
      </c>
      <c r="N79" s="34"/>
      <c r="O79" s="27"/>
      <c r="P79" s="27"/>
    </row>
    <row r="80" s="1" customFormat="1" ht="21" customHeight="1" spans="1:16">
      <c r="A80" s="18">
        <v>77</v>
      </c>
      <c r="B80" s="41" t="s">
        <v>130</v>
      </c>
      <c r="C80" s="18"/>
      <c r="D80" s="41" t="s">
        <v>4972</v>
      </c>
      <c r="E80" s="19" t="s">
        <v>22</v>
      </c>
      <c r="F80" s="19" t="s">
        <v>27</v>
      </c>
      <c r="G80" s="50">
        <v>2</v>
      </c>
      <c r="H80" s="31">
        <v>16.1</v>
      </c>
      <c r="I80" s="23">
        <f t="shared" si="1"/>
        <v>32.2</v>
      </c>
      <c r="J80" s="49" t="s">
        <v>4965</v>
      </c>
      <c r="K80" s="41">
        <v>120</v>
      </c>
      <c r="L80" s="25"/>
      <c r="M80" s="47" t="s">
        <v>24</v>
      </c>
      <c r="N80" s="34"/>
      <c r="O80" s="27"/>
      <c r="P80" s="27"/>
    </row>
    <row r="81" s="1" customFormat="1" ht="21" customHeight="1" spans="1:16">
      <c r="A81" s="18">
        <v>78</v>
      </c>
      <c r="B81" s="41" t="s">
        <v>4391</v>
      </c>
      <c r="C81" s="18"/>
      <c r="D81" s="41" t="s">
        <v>4973</v>
      </c>
      <c r="E81" s="19" t="s">
        <v>22</v>
      </c>
      <c r="F81" s="19" t="s">
        <v>27</v>
      </c>
      <c r="G81" s="50">
        <v>5</v>
      </c>
      <c r="H81" s="31">
        <v>21</v>
      </c>
      <c r="I81" s="23">
        <f t="shared" si="1"/>
        <v>105</v>
      </c>
      <c r="J81" s="49" t="s">
        <v>4965</v>
      </c>
      <c r="K81" s="41">
        <v>120</v>
      </c>
      <c r="L81" s="25"/>
      <c r="M81" s="47" t="s">
        <v>24</v>
      </c>
      <c r="N81" s="51"/>
      <c r="O81" s="27"/>
      <c r="P81" s="27"/>
    </row>
    <row r="82" s="1" customFormat="1" ht="21" customHeight="1" spans="1:16">
      <c r="A82" s="18">
        <v>79</v>
      </c>
      <c r="B82" s="41" t="s">
        <v>542</v>
      </c>
      <c r="C82" s="18"/>
      <c r="D82" s="41" t="s">
        <v>2967</v>
      </c>
      <c r="E82" s="19" t="s">
        <v>22</v>
      </c>
      <c r="F82" s="19" t="s">
        <v>27</v>
      </c>
      <c r="G82" s="50">
        <v>5</v>
      </c>
      <c r="H82" s="31">
        <v>9</v>
      </c>
      <c r="I82" s="23">
        <f t="shared" si="1"/>
        <v>45</v>
      </c>
      <c r="J82" s="49" t="s">
        <v>4965</v>
      </c>
      <c r="K82" s="41">
        <v>120</v>
      </c>
      <c r="L82" s="25"/>
      <c r="M82" s="47" t="s">
        <v>24</v>
      </c>
      <c r="N82" s="51"/>
      <c r="O82" s="27"/>
      <c r="P82" s="27"/>
    </row>
    <row r="83" s="1" customFormat="1" ht="21" customHeight="1" spans="1:16">
      <c r="A83" s="18">
        <v>80</v>
      </c>
      <c r="B83" s="41" t="s">
        <v>3482</v>
      </c>
      <c r="C83" s="18"/>
      <c r="D83" s="41" t="s">
        <v>2967</v>
      </c>
      <c r="E83" s="19" t="s">
        <v>22</v>
      </c>
      <c r="F83" s="19" t="s">
        <v>27</v>
      </c>
      <c r="G83" s="50">
        <v>2</v>
      </c>
      <c r="H83" s="31">
        <v>38</v>
      </c>
      <c r="I83" s="23">
        <f t="shared" si="1"/>
        <v>76</v>
      </c>
      <c r="J83" s="49" t="s">
        <v>4965</v>
      </c>
      <c r="K83" s="41">
        <v>120</v>
      </c>
      <c r="L83" s="25"/>
      <c r="M83" s="47" t="s">
        <v>24</v>
      </c>
      <c r="N83" s="51"/>
      <c r="O83" s="27"/>
      <c r="P83" s="27"/>
    </row>
    <row r="84" s="1" customFormat="1" ht="21" customHeight="1" spans="1:16">
      <c r="A84" s="18">
        <v>81</v>
      </c>
      <c r="B84" s="41" t="s">
        <v>2349</v>
      </c>
      <c r="C84" s="47"/>
      <c r="D84" s="41" t="s">
        <v>2967</v>
      </c>
      <c r="E84" s="19" t="s">
        <v>22</v>
      </c>
      <c r="F84" s="19" t="s">
        <v>27</v>
      </c>
      <c r="G84" s="50">
        <v>2</v>
      </c>
      <c r="H84" s="31">
        <v>26</v>
      </c>
      <c r="I84" s="23">
        <f t="shared" si="1"/>
        <v>52</v>
      </c>
      <c r="J84" s="49" t="s">
        <v>4965</v>
      </c>
      <c r="K84" s="41">
        <v>120</v>
      </c>
      <c r="L84" s="25"/>
      <c r="M84" s="47" t="s">
        <v>24</v>
      </c>
      <c r="N84" s="51"/>
      <c r="O84" s="27"/>
      <c r="P84" s="27"/>
    </row>
    <row r="85" s="1" customFormat="1" ht="21" customHeight="1" spans="1:16">
      <c r="A85" s="18">
        <v>82</v>
      </c>
      <c r="B85" s="48" t="s">
        <v>4974</v>
      </c>
      <c r="C85" s="48"/>
      <c r="D85" s="48" t="s">
        <v>4975</v>
      </c>
      <c r="E85" s="48" t="s">
        <v>22</v>
      </c>
      <c r="F85" s="48" t="s">
        <v>118</v>
      </c>
      <c r="G85" s="48">
        <v>20</v>
      </c>
      <c r="H85" s="52">
        <v>75</v>
      </c>
      <c r="I85" s="38">
        <f t="shared" si="1"/>
        <v>1500</v>
      </c>
      <c r="J85" s="39">
        <v>10</v>
      </c>
      <c r="K85" s="39">
        <v>350</v>
      </c>
      <c r="L85" s="18"/>
      <c r="M85" s="18" t="s">
        <v>33</v>
      </c>
      <c r="N85" s="53" t="s">
        <v>4976</v>
      </c>
      <c r="O85" s="27"/>
      <c r="P85" s="27"/>
    </row>
    <row r="86" s="1" customFormat="1" ht="21" customHeight="1" spans="1:16">
      <c r="A86" s="18">
        <v>83</v>
      </c>
      <c r="B86" s="47" t="s">
        <v>4977</v>
      </c>
      <c r="C86" s="47"/>
      <c r="D86" s="47" t="s">
        <v>4978</v>
      </c>
      <c r="E86" s="48" t="s">
        <v>22</v>
      </c>
      <c r="F86" s="47" t="s">
        <v>32</v>
      </c>
      <c r="G86" s="47">
        <v>80</v>
      </c>
      <c r="H86" s="44">
        <v>18</v>
      </c>
      <c r="I86" s="38">
        <f t="shared" si="1"/>
        <v>1440</v>
      </c>
      <c r="J86" s="24"/>
      <c r="K86" s="24"/>
      <c r="L86" s="25"/>
      <c r="M86" s="18" t="s">
        <v>33</v>
      </c>
      <c r="N86" s="28"/>
      <c r="O86" s="27"/>
      <c r="P86" s="27"/>
    </row>
    <row r="87" s="1" customFormat="1" ht="21" customHeight="1" spans="1:16">
      <c r="A87" s="18">
        <v>84</v>
      </c>
      <c r="B87" s="47" t="s">
        <v>4979</v>
      </c>
      <c r="C87" s="47"/>
      <c r="D87" s="54" t="s">
        <v>4980</v>
      </c>
      <c r="E87" s="18" t="s">
        <v>22</v>
      </c>
      <c r="F87" s="54" t="s">
        <v>32</v>
      </c>
      <c r="G87" s="54">
        <v>20</v>
      </c>
      <c r="H87" s="44">
        <v>28</v>
      </c>
      <c r="I87" s="38">
        <f t="shared" si="1"/>
        <v>560</v>
      </c>
      <c r="J87" s="24"/>
      <c r="K87" s="24"/>
      <c r="L87" s="25"/>
      <c r="M87" s="18" t="s">
        <v>33</v>
      </c>
      <c r="N87" s="29">
        <f>SUM(I85:I139)</f>
        <v>24169.4</v>
      </c>
      <c r="O87" s="27"/>
      <c r="P87" s="27"/>
    </row>
    <row r="88" s="1" customFormat="1" ht="21" customHeight="1" spans="1:16">
      <c r="A88" s="18">
        <v>85</v>
      </c>
      <c r="B88" s="47" t="s">
        <v>4981</v>
      </c>
      <c r="C88" s="47"/>
      <c r="D88" s="54" t="s">
        <v>4982</v>
      </c>
      <c r="E88" s="48" t="s">
        <v>22</v>
      </c>
      <c r="F88" s="54" t="s">
        <v>32</v>
      </c>
      <c r="G88" s="54">
        <v>30</v>
      </c>
      <c r="H88" s="44">
        <v>28</v>
      </c>
      <c r="I88" s="38">
        <f t="shared" si="1"/>
        <v>840</v>
      </c>
      <c r="J88" s="24"/>
      <c r="K88" s="24"/>
      <c r="L88" s="25"/>
      <c r="M88" s="18" t="s">
        <v>33</v>
      </c>
      <c r="N88" s="42"/>
      <c r="O88" s="27"/>
      <c r="P88" s="27"/>
    </row>
    <row r="89" s="1" customFormat="1" ht="21" customHeight="1" spans="1:16">
      <c r="A89" s="18">
        <v>86</v>
      </c>
      <c r="B89" s="41" t="s">
        <v>449</v>
      </c>
      <c r="C89" s="41"/>
      <c r="D89" s="42" t="s">
        <v>1437</v>
      </c>
      <c r="E89" s="48" t="s">
        <v>22</v>
      </c>
      <c r="F89" s="41" t="s">
        <v>32</v>
      </c>
      <c r="G89" s="42">
        <v>40</v>
      </c>
      <c r="H89" s="44">
        <v>7</v>
      </c>
      <c r="I89" s="38">
        <f t="shared" si="1"/>
        <v>280</v>
      </c>
      <c r="J89" s="24">
        <v>30</v>
      </c>
      <c r="K89" s="24">
        <v>900</v>
      </c>
      <c r="L89" s="25"/>
      <c r="M89" s="41" t="s">
        <v>33</v>
      </c>
      <c r="N89" s="42"/>
      <c r="O89" s="27"/>
      <c r="P89" s="27"/>
    </row>
    <row r="90" s="1" customFormat="1" ht="21" customHeight="1" spans="1:16">
      <c r="A90" s="18">
        <v>87</v>
      </c>
      <c r="B90" s="41" t="s">
        <v>449</v>
      </c>
      <c r="C90" s="41"/>
      <c r="D90" s="42" t="s">
        <v>3654</v>
      </c>
      <c r="E90" s="48" t="s">
        <v>22</v>
      </c>
      <c r="F90" s="41" t="s">
        <v>32</v>
      </c>
      <c r="G90" s="42">
        <v>60</v>
      </c>
      <c r="H90" s="44">
        <v>5</v>
      </c>
      <c r="I90" s="38">
        <f t="shared" si="1"/>
        <v>300</v>
      </c>
      <c r="J90" s="24">
        <v>30</v>
      </c>
      <c r="K90" s="24">
        <v>900</v>
      </c>
      <c r="L90" s="25"/>
      <c r="M90" s="41" t="s">
        <v>33</v>
      </c>
      <c r="N90" s="42"/>
      <c r="O90" s="27"/>
      <c r="P90" s="27"/>
    </row>
    <row r="91" s="1" customFormat="1" ht="21" customHeight="1" spans="1:16">
      <c r="A91" s="18">
        <v>88</v>
      </c>
      <c r="B91" s="41" t="s">
        <v>449</v>
      </c>
      <c r="C91" s="41"/>
      <c r="D91" s="42" t="s">
        <v>1945</v>
      </c>
      <c r="E91" s="48" t="s">
        <v>22</v>
      </c>
      <c r="F91" s="41" t="s">
        <v>32</v>
      </c>
      <c r="G91" s="42">
        <v>60</v>
      </c>
      <c r="H91" s="44">
        <v>4.5</v>
      </c>
      <c r="I91" s="38">
        <f t="shared" si="1"/>
        <v>270</v>
      </c>
      <c r="J91" s="24">
        <v>30</v>
      </c>
      <c r="K91" s="24">
        <v>900</v>
      </c>
      <c r="L91" s="25"/>
      <c r="M91" s="41" t="s">
        <v>33</v>
      </c>
      <c r="N91" s="42"/>
      <c r="O91" s="27"/>
      <c r="P91" s="27"/>
    </row>
    <row r="92" s="1" customFormat="1" ht="21" customHeight="1" spans="1:16">
      <c r="A92" s="18">
        <v>89</v>
      </c>
      <c r="B92" s="41" t="s">
        <v>449</v>
      </c>
      <c r="C92" s="41"/>
      <c r="D92" s="42" t="s">
        <v>1944</v>
      </c>
      <c r="E92" s="48" t="s">
        <v>22</v>
      </c>
      <c r="F92" s="41" t="s">
        <v>32</v>
      </c>
      <c r="G92" s="42">
        <v>60</v>
      </c>
      <c r="H92" s="44">
        <v>4</v>
      </c>
      <c r="I92" s="38">
        <f t="shared" si="1"/>
        <v>240</v>
      </c>
      <c r="J92" s="24">
        <v>30</v>
      </c>
      <c r="K92" s="24">
        <v>900</v>
      </c>
      <c r="L92" s="25"/>
      <c r="M92" s="41" t="s">
        <v>33</v>
      </c>
      <c r="N92" s="42"/>
      <c r="O92" s="27"/>
      <c r="P92" s="27"/>
    </row>
    <row r="93" s="1" customFormat="1" ht="21" customHeight="1" spans="1:16">
      <c r="A93" s="18">
        <v>90</v>
      </c>
      <c r="B93" s="41" t="s">
        <v>449</v>
      </c>
      <c r="C93" s="41"/>
      <c r="D93" s="42" t="s">
        <v>1271</v>
      </c>
      <c r="E93" s="48" t="s">
        <v>22</v>
      </c>
      <c r="F93" s="41" t="s">
        <v>32</v>
      </c>
      <c r="G93" s="42">
        <v>60</v>
      </c>
      <c r="H93" s="44">
        <v>7</v>
      </c>
      <c r="I93" s="38">
        <f t="shared" si="1"/>
        <v>420</v>
      </c>
      <c r="J93" s="24">
        <v>30</v>
      </c>
      <c r="K93" s="24">
        <v>900</v>
      </c>
      <c r="L93" s="25"/>
      <c r="M93" s="41" t="s">
        <v>33</v>
      </c>
      <c r="N93" s="42"/>
      <c r="O93" s="27"/>
      <c r="P93" s="27"/>
    </row>
    <row r="94" s="1" customFormat="1" ht="21" customHeight="1" spans="1:16">
      <c r="A94" s="18">
        <v>91</v>
      </c>
      <c r="B94" s="41" t="s">
        <v>761</v>
      </c>
      <c r="C94" s="41"/>
      <c r="D94" s="42" t="s">
        <v>776</v>
      </c>
      <c r="E94" s="48" t="s">
        <v>22</v>
      </c>
      <c r="F94" s="41" t="s">
        <v>32</v>
      </c>
      <c r="G94" s="42">
        <v>60</v>
      </c>
      <c r="H94" s="44">
        <v>8</v>
      </c>
      <c r="I94" s="38">
        <f t="shared" si="1"/>
        <v>480</v>
      </c>
      <c r="J94" s="24">
        <v>30</v>
      </c>
      <c r="K94" s="24">
        <v>900</v>
      </c>
      <c r="L94" s="25"/>
      <c r="M94" s="41" t="s">
        <v>33</v>
      </c>
      <c r="N94" s="42"/>
      <c r="O94" s="27"/>
      <c r="P94" s="27"/>
    </row>
    <row r="95" s="1" customFormat="1" ht="21" customHeight="1" spans="1:16">
      <c r="A95" s="18">
        <v>92</v>
      </c>
      <c r="B95" s="41" t="s">
        <v>761</v>
      </c>
      <c r="C95" s="41"/>
      <c r="D95" s="42" t="s">
        <v>3653</v>
      </c>
      <c r="E95" s="48" t="s">
        <v>22</v>
      </c>
      <c r="F95" s="41" t="s">
        <v>32</v>
      </c>
      <c r="G95" s="42">
        <v>60</v>
      </c>
      <c r="H95" s="44">
        <v>7</v>
      </c>
      <c r="I95" s="38">
        <f t="shared" si="1"/>
        <v>420</v>
      </c>
      <c r="J95" s="24">
        <v>30</v>
      </c>
      <c r="K95" s="24">
        <v>900</v>
      </c>
      <c r="L95" s="25"/>
      <c r="M95" s="41" t="s">
        <v>33</v>
      </c>
      <c r="N95" s="42"/>
      <c r="O95" s="27"/>
      <c r="P95" s="27"/>
    </row>
    <row r="96" s="1" customFormat="1" ht="21" customHeight="1" spans="1:16">
      <c r="A96" s="18">
        <v>93</v>
      </c>
      <c r="B96" s="41" t="s">
        <v>761</v>
      </c>
      <c r="C96" s="41"/>
      <c r="D96" s="42" t="s">
        <v>4983</v>
      </c>
      <c r="E96" s="48" t="s">
        <v>22</v>
      </c>
      <c r="F96" s="41" t="s">
        <v>32</v>
      </c>
      <c r="G96" s="42">
        <v>60</v>
      </c>
      <c r="H96" s="44">
        <v>6.5</v>
      </c>
      <c r="I96" s="38">
        <f t="shared" si="1"/>
        <v>390</v>
      </c>
      <c r="J96" s="24">
        <v>30</v>
      </c>
      <c r="K96" s="24">
        <v>900</v>
      </c>
      <c r="L96" s="25"/>
      <c r="M96" s="41" t="s">
        <v>33</v>
      </c>
      <c r="N96" s="42"/>
      <c r="O96" s="27"/>
      <c r="P96" s="27"/>
    </row>
    <row r="97" s="1" customFormat="1" ht="39" customHeight="1" spans="1:16">
      <c r="A97" s="18">
        <v>94</v>
      </c>
      <c r="B97" s="41" t="s">
        <v>4984</v>
      </c>
      <c r="C97" s="41"/>
      <c r="D97" s="42" t="s">
        <v>4985</v>
      </c>
      <c r="E97" s="18" t="s">
        <v>22</v>
      </c>
      <c r="F97" s="41" t="s">
        <v>32</v>
      </c>
      <c r="G97" s="42">
        <v>40</v>
      </c>
      <c r="H97" s="44">
        <v>38</v>
      </c>
      <c r="I97" s="38">
        <f t="shared" si="1"/>
        <v>1520</v>
      </c>
      <c r="J97" s="24">
        <v>30</v>
      </c>
      <c r="K97" s="24">
        <v>900</v>
      </c>
      <c r="L97" s="25"/>
      <c r="M97" s="41" t="s">
        <v>33</v>
      </c>
      <c r="N97" s="42"/>
      <c r="O97" s="27"/>
      <c r="P97" s="27"/>
    </row>
    <row r="98" s="1" customFormat="1" ht="32.45" customHeight="1" spans="1:16">
      <c r="A98" s="18">
        <v>95</v>
      </c>
      <c r="B98" s="41" t="s">
        <v>4986</v>
      </c>
      <c r="C98" s="41"/>
      <c r="D98" s="42" t="s">
        <v>4987</v>
      </c>
      <c r="E98" s="18" t="s">
        <v>22</v>
      </c>
      <c r="F98" s="41" t="s">
        <v>45</v>
      </c>
      <c r="G98" s="42">
        <v>10</v>
      </c>
      <c r="H98" s="44">
        <v>35</v>
      </c>
      <c r="I98" s="38">
        <f t="shared" si="1"/>
        <v>350</v>
      </c>
      <c r="J98" s="24">
        <v>30</v>
      </c>
      <c r="K98" s="24">
        <v>900</v>
      </c>
      <c r="L98" s="25"/>
      <c r="M98" s="41" t="s">
        <v>33</v>
      </c>
      <c r="N98" s="42"/>
      <c r="O98" s="27"/>
      <c r="P98" s="27"/>
    </row>
    <row r="99" s="1" customFormat="1" ht="21" customHeight="1" spans="1:16">
      <c r="A99" s="18">
        <v>96</v>
      </c>
      <c r="B99" s="41" t="s">
        <v>4988</v>
      </c>
      <c r="C99" s="41"/>
      <c r="D99" s="42" t="s">
        <v>2532</v>
      </c>
      <c r="E99" s="48" t="s">
        <v>22</v>
      </c>
      <c r="F99" s="41" t="s">
        <v>32</v>
      </c>
      <c r="G99" s="42">
        <v>20</v>
      </c>
      <c r="H99" s="44">
        <v>5</v>
      </c>
      <c r="I99" s="38">
        <f t="shared" si="1"/>
        <v>100</v>
      </c>
      <c r="J99" s="24">
        <v>30</v>
      </c>
      <c r="K99" s="24">
        <v>900</v>
      </c>
      <c r="L99" s="25"/>
      <c r="M99" s="41" t="s">
        <v>33</v>
      </c>
      <c r="N99" s="42"/>
      <c r="O99" s="27"/>
      <c r="P99" s="27"/>
    </row>
    <row r="100" s="1" customFormat="1" ht="21" customHeight="1" spans="1:16">
      <c r="A100" s="18">
        <v>97</v>
      </c>
      <c r="B100" s="41" t="s">
        <v>971</v>
      </c>
      <c r="C100" s="41"/>
      <c r="D100" s="42" t="s">
        <v>1838</v>
      </c>
      <c r="E100" s="48" t="s">
        <v>22</v>
      </c>
      <c r="F100" s="41" t="s">
        <v>118</v>
      </c>
      <c r="G100" s="42">
        <v>100</v>
      </c>
      <c r="H100" s="44">
        <v>2</v>
      </c>
      <c r="I100" s="38">
        <f t="shared" si="1"/>
        <v>200</v>
      </c>
      <c r="J100" s="24">
        <v>30</v>
      </c>
      <c r="K100" s="24">
        <v>900</v>
      </c>
      <c r="L100" s="25"/>
      <c r="M100" s="41" t="s">
        <v>33</v>
      </c>
      <c r="N100" s="42"/>
      <c r="O100" s="27"/>
      <c r="P100" s="27"/>
    </row>
    <row r="101" s="1" customFormat="1" ht="21" customHeight="1" spans="1:16">
      <c r="A101" s="18">
        <v>98</v>
      </c>
      <c r="B101" s="41" t="s">
        <v>454</v>
      </c>
      <c r="C101" s="18"/>
      <c r="D101" s="41" t="s">
        <v>4989</v>
      </c>
      <c r="E101" s="48" t="s">
        <v>22</v>
      </c>
      <c r="F101" s="19" t="s">
        <v>32</v>
      </c>
      <c r="G101" s="50">
        <v>200</v>
      </c>
      <c r="H101" s="31">
        <v>1.5</v>
      </c>
      <c r="I101" s="38">
        <f t="shared" si="1"/>
        <v>300</v>
      </c>
      <c r="J101" s="49" t="s">
        <v>4965</v>
      </c>
      <c r="K101" s="41">
        <v>120</v>
      </c>
      <c r="L101" s="25"/>
      <c r="M101" s="41" t="s">
        <v>33</v>
      </c>
      <c r="N101" s="42"/>
      <c r="O101" s="27"/>
      <c r="P101" s="27"/>
    </row>
    <row r="102" s="1" customFormat="1" ht="21" customHeight="1" spans="1:16">
      <c r="A102" s="18">
        <v>99</v>
      </c>
      <c r="B102" s="41" t="s">
        <v>1936</v>
      </c>
      <c r="C102" s="55"/>
      <c r="D102" s="56" t="s">
        <v>4990</v>
      </c>
      <c r="E102" s="57" t="s">
        <v>22</v>
      </c>
      <c r="F102" s="58" t="s">
        <v>413</v>
      </c>
      <c r="G102" s="50">
        <v>1</v>
      </c>
      <c r="H102" s="31">
        <v>18</v>
      </c>
      <c r="I102" s="38">
        <f t="shared" si="1"/>
        <v>18</v>
      </c>
      <c r="J102" s="49" t="s">
        <v>4965</v>
      </c>
      <c r="K102" s="41">
        <v>120</v>
      </c>
      <c r="L102" s="25"/>
      <c r="M102" s="41" t="s">
        <v>33</v>
      </c>
      <c r="N102" s="42"/>
      <c r="O102" s="27"/>
      <c r="P102" s="27"/>
    </row>
    <row r="103" s="1" customFormat="1" ht="21" customHeight="1" spans="1:16">
      <c r="A103" s="18">
        <v>100</v>
      </c>
      <c r="B103" s="41" t="s">
        <v>1533</v>
      </c>
      <c r="C103" s="41"/>
      <c r="D103" s="41" t="s">
        <v>4991</v>
      </c>
      <c r="E103" s="48" t="s">
        <v>22</v>
      </c>
      <c r="F103" s="19" t="s">
        <v>32</v>
      </c>
      <c r="G103" s="50">
        <v>50</v>
      </c>
      <c r="H103" s="31">
        <v>5</v>
      </c>
      <c r="I103" s="38">
        <f t="shared" si="1"/>
        <v>250</v>
      </c>
      <c r="J103" s="49" t="s">
        <v>4965</v>
      </c>
      <c r="K103" s="41">
        <v>120</v>
      </c>
      <c r="L103" s="25"/>
      <c r="M103" s="41" t="s">
        <v>33</v>
      </c>
      <c r="N103" s="42"/>
      <c r="O103" s="27"/>
      <c r="P103" s="27"/>
    </row>
    <row r="104" s="1" customFormat="1" ht="21" customHeight="1" spans="1:16">
      <c r="A104" s="18">
        <v>101</v>
      </c>
      <c r="B104" s="41" t="s">
        <v>449</v>
      </c>
      <c r="C104" s="18"/>
      <c r="D104" s="41" t="s">
        <v>1945</v>
      </c>
      <c r="E104" s="48" t="s">
        <v>22</v>
      </c>
      <c r="F104" s="19" t="s">
        <v>453</v>
      </c>
      <c r="G104" s="50">
        <v>50</v>
      </c>
      <c r="H104" s="31">
        <v>4.5</v>
      </c>
      <c r="I104" s="38">
        <f t="shared" si="1"/>
        <v>225</v>
      </c>
      <c r="J104" s="49" t="s">
        <v>4965</v>
      </c>
      <c r="K104" s="41">
        <v>120</v>
      </c>
      <c r="L104" s="25"/>
      <c r="M104" s="41" t="s">
        <v>33</v>
      </c>
      <c r="N104" s="42"/>
      <c r="O104" s="27"/>
      <c r="P104" s="27"/>
    </row>
    <row r="105" s="1" customFormat="1" ht="21" customHeight="1" spans="1:16">
      <c r="A105" s="18">
        <v>102</v>
      </c>
      <c r="B105" s="41" t="s">
        <v>449</v>
      </c>
      <c r="C105" s="54"/>
      <c r="D105" s="41" t="s">
        <v>3654</v>
      </c>
      <c r="E105" s="48" t="s">
        <v>22</v>
      </c>
      <c r="F105" s="19" t="s">
        <v>32</v>
      </c>
      <c r="G105" s="50">
        <v>20</v>
      </c>
      <c r="H105" s="31">
        <v>5</v>
      </c>
      <c r="I105" s="38">
        <f t="shared" si="1"/>
        <v>100</v>
      </c>
      <c r="J105" s="49" t="s">
        <v>4965</v>
      </c>
      <c r="K105" s="41">
        <v>120</v>
      </c>
      <c r="L105" s="25"/>
      <c r="M105" s="41" t="s">
        <v>33</v>
      </c>
      <c r="N105" s="42"/>
      <c r="O105" s="27"/>
      <c r="P105" s="27"/>
    </row>
    <row r="106" s="1" customFormat="1" ht="31.9" customHeight="1" spans="1:16">
      <c r="A106" s="18">
        <v>103</v>
      </c>
      <c r="B106" s="41" t="s">
        <v>4992</v>
      </c>
      <c r="C106" s="18"/>
      <c r="D106" s="41" t="s">
        <v>4993</v>
      </c>
      <c r="E106" s="48" t="s">
        <v>22</v>
      </c>
      <c r="F106" s="19" t="s">
        <v>32</v>
      </c>
      <c r="G106" s="50">
        <v>20</v>
      </c>
      <c r="H106" s="31">
        <v>3</v>
      </c>
      <c r="I106" s="38">
        <f t="shared" si="1"/>
        <v>60</v>
      </c>
      <c r="J106" s="49" t="s">
        <v>4965</v>
      </c>
      <c r="K106" s="41">
        <v>120</v>
      </c>
      <c r="L106" s="25"/>
      <c r="M106" s="41" t="s">
        <v>33</v>
      </c>
      <c r="N106" s="42"/>
      <c r="O106" s="27"/>
      <c r="P106" s="27"/>
    </row>
    <row r="107" s="1" customFormat="1" ht="21" customHeight="1" spans="1:16">
      <c r="A107" s="18">
        <v>104</v>
      </c>
      <c r="B107" s="41" t="s">
        <v>4994</v>
      </c>
      <c r="C107" s="54"/>
      <c r="D107" s="41" t="s">
        <v>3549</v>
      </c>
      <c r="E107" s="48" t="s">
        <v>22</v>
      </c>
      <c r="F107" s="19" t="s">
        <v>32</v>
      </c>
      <c r="G107" s="50">
        <v>10</v>
      </c>
      <c r="H107" s="31">
        <v>82</v>
      </c>
      <c r="I107" s="38">
        <f t="shared" si="1"/>
        <v>820</v>
      </c>
      <c r="J107" s="49" t="s">
        <v>4965</v>
      </c>
      <c r="K107" s="41">
        <v>120</v>
      </c>
      <c r="L107" s="25"/>
      <c r="M107" s="41" t="s">
        <v>33</v>
      </c>
      <c r="N107" s="42"/>
      <c r="O107" s="27"/>
      <c r="P107" s="27"/>
    </row>
    <row r="108" s="1" customFormat="1" ht="21" customHeight="1" spans="1:16">
      <c r="A108" s="18">
        <v>105</v>
      </c>
      <c r="B108" s="41" t="s">
        <v>2122</v>
      </c>
      <c r="C108" s="18"/>
      <c r="D108" s="41" t="s">
        <v>4995</v>
      </c>
      <c r="E108" s="48" t="s">
        <v>22</v>
      </c>
      <c r="F108" s="19" t="s">
        <v>32</v>
      </c>
      <c r="G108" s="50">
        <v>10</v>
      </c>
      <c r="H108" s="31">
        <v>45</v>
      </c>
      <c r="I108" s="38">
        <f t="shared" si="1"/>
        <v>450</v>
      </c>
      <c r="J108" s="49" t="s">
        <v>4965</v>
      </c>
      <c r="K108" s="41">
        <v>120</v>
      </c>
      <c r="L108" s="25"/>
      <c r="M108" s="41" t="s">
        <v>33</v>
      </c>
      <c r="N108" s="42"/>
      <c r="O108" s="27"/>
      <c r="P108" s="27"/>
    </row>
    <row r="109" s="1" customFormat="1" ht="21" customHeight="1" spans="1:16">
      <c r="A109" s="18">
        <v>106</v>
      </c>
      <c r="B109" s="41" t="s">
        <v>449</v>
      </c>
      <c r="C109" s="54"/>
      <c r="D109" s="41" t="s">
        <v>1944</v>
      </c>
      <c r="E109" s="48" t="s">
        <v>22</v>
      </c>
      <c r="F109" s="19" t="s">
        <v>32</v>
      </c>
      <c r="G109" s="50">
        <v>50</v>
      </c>
      <c r="H109" s="31">
        <v>4</v>
      </c>
      <c r="I109" s="38">
        <f t="shared" si="1"/>
        <v>200</v>
      </c>
      <c r="J109" s="49" t="s">
        <v>4965</v>
      </c>
      <c r="K109" s="41">
        <v>120</v>
      </c>
      <c r="L109" s="25"/>
      <c r="M109" s="41" t="s">
        <v>33</v>
      </c>
      <c r="N109" s="42"/>
      <c r="O109" s="27"/>
      <c r="P109" s="27"/>
    </row>
    <row r="110" s="1" customFormat="1" ht="21" customHeight="1" spans="1:16">
      <c r="A110" s="18">
        <v>107</v>
      </c>
      <c r="B110" s="41" t="s">
        <v>4996</v>
      </c>
      <c r="C110" s="47"/>
      <c r="D110" s="41" t="s">
        <v>867</v>
      </c>
      <c r="E110" s="48" t="s">
        <v>22</v>
      </c>
      <c r="F110" s="19" t="s">
        <v>32</v>
      </c>
      <c r="G110" s="50">
        <v>20</v>
      </c>
      <c r="H110" s="31">
        <v>9</v>
      </c>
      <c r="I110" s="38">
        <f t="shared" si="1"/>
        <v>180</v>
      </c>
      <c r="J110" s="49" t="s">
        <v>4965</v>
      </c>
      <c r="K110" s="41">
        <v>120</v>
      </c>
      <c r="L110" s="25"/>
      <c r="M110" s="41" t="s">
        <v>33</v>
      </c>
      <c r="N110" s="42"/>
      <c r="O110" s="27"/>
      <c r="P110" s="27"/>
    </row>
    <row r="111" s="1" customFormat="1" ht="21" customHeight="1" spans="1:16">
      <c r="A111" s="18">
        <v>108</v>
      </c>
      <c r="B111" s="41" t="s">
        <v>761</v>
      </c>
      <c r="C111" s="54"/>
      <c r="D111" s="41" t="s">
        <v>1945</v>
      </c>
      <c r="E111" s="48" t="s">
        <v>22</v>
      </c>
      <c r="F111" s="19" t="s">
        <v>32</v>
      </c>
      <c r="G111" s="50">
        <v>25</v>
      </c>
      <c r="H111" s="31">
        <v>8</v>
      </c>
      <c r="I111" s="38">
        <f t="shared" si="1"/>
        <v>200</v>
      </c>
      <c r="J111" s="49" t="s">
        <v>4965</v>
      </c>
      <c r="K111" s="41">
        <v>120</v>
      </c>
      <c r="L111" s="25"/>
      <c r="M111" s="41" t="s">
        <v>33</v>
      </c>
      <c r="N111" s="42"/>
      <c r="O111" s="27"/>
      <c r="P111" s="27"/>
    </row>
    <row r="112" s="1" customFormat="1" ht="21" customHeight="1" spans="1:16">
      <c r="A112" s="18">
        <v>109</v>
      </c>
      <c r="B112" s="41" t="s">
        <v>4997</v>
      </c>
      <c r="C112" s="18"/>
      <c r="D112" s="41" t="s">
        <v>1271</v>
      </c>
      <c r="E112" s="48" t="s">
        <v>22</v>
      </c>
      <c r="F112" s="19" t="s">
        <v>118</v>
      </c>
      <c r="G112" s="50">
        <v>20</v>
      </c>
      <c r="H112" s="31">
        <v>45</v>
      </c>
      <c r="I112" s="38">
        <f t="shared" si="1"/>
        <v>900</v>
      </c>
      <c r="J112" s="49" t="s">
        <v>4965</v>
      </c>
      <c r="K112" s="41">
        <v>120</v>
      </c>
      <c r="L112" s="25"/>
      <c r="M112" s="41" t="s">
        <v>33</v>
      </c>
      <c r="N112" s="42"/>
      <c r="O112" s="27"/>
      <c r="P112" s="27"/>
    </row>
    <row r="113" s="1" customFormat="1" ht="21" customHeight="1" spans="1:16">
      <c r="A113" s="18">
        <v>110</v>
      </c>
      <c r="B113" s="41" t="s">
        <v>4998</v>
      </c>
      <c r="C113" s="18"/>
      <c r="D113" s="41" t="s">
        <v>3557</v>
      </c>
      <c r="E113" s="48" t="s">
        <v>22</v>
      </c>
      <c r="F113" s="19" t="s">
        <v>32</v>
      </c>
      <c r="G113" s="50">
        <v>20</v>
      </c>
      <c r="H113" s="31">
        <v>34</v>
      </c>
      <c r="I113" s="38">
        <f t="shared" si="1"/>
        <v>680</v>
      </c>
      <c r="J113" s="49" t="s">
        <v>4965</v>
      </c>
      <c r="K113" s="41">
        <v>120</v>
      </c>
      <c r="L113" s="25"/>
      <c r="M113" s="41" t="s">
        <v>33</v>
      </c>
      <c r="N113" s="42"/>
      <c r="O113" s="27"/>
      <c r="P113" s="27"/>
    </row>
    <row r="114" s="1" customFormat="1" ht="21" customHeight="1" spans="1:16">
      <c r="A114" s="18">
        <v>111</v>
      </c>
      <c r="B114" s="41" t="s">
        <v>777</v>
      </c>
      <c r="C114" s="18"/>
      <c r="D114" s="41" t="s">
        <v>781</v>
      </c>
      <c r="E114" s="48" t="s">
        <v>22</v>
      </c>
      <c r="F114" s="19" t="s">
        <v>32</v>
      </c>
      <c r="G114" s="50">
        <v>20</v>
      </c>
      <c r="H114" s="31">
        <v>2.5</v>
      </c>
      <c r="I114" s="38">
        <f t="shared" si="1"/>
        <v>50</v>
      </c>
      <c r="J114" s="49" t="s">
        <v>4965</v>
      </c>
      <c r="K114" s="41">
        <v>120</v>
      </c>
      <c r="L114" s="25"/>
      <c r="M114" s="41" t="s">
        <v>33</v>
      </c>
      <c r="N114" s="42"/>
      <c r="O114" s="27"/>
      <c r="P114" s="27"/>
    </row>
    <row r="115" s="1" customFormat="1" ht="21" customHeight="1" spans="1:16">
      <c r="A115" s="18">
        <v>112</v>
      </c>
      <c r="B115" s="41" t="s">
        <v>777</v>
      </c>
      <c r="C115" s="18"/>
      <c r="D115" s="41" t="s">
        <v>780</v>
      </c>
      <c r="E115" s="48" t="s">
        <v>22</v>
      </c>
      <c r="F115" s="19" t="s">
        <v>32</v>
      </c>
      <c r="G115" s="50">
        <v>20</v>
      </c>
      <c r="H115" s="31">
        <v>2.5</v>
      </c>
      <c r="I115" s="38">
        <f t="shared" si="1"/>
        <v>50</v>
      </c>
      <c r="J115" s="49" t="s">
        <v>4965</v>
      </c>
      <c r="K115" s="41">
        <v>120</v>
      </c>
      <c r="L115" s="25"/>
      <c r="M115" s="41" t="s">
        <v>33</v>
      </c>
      <c r="N115" s="42"/>
      <c r="O115" s="27"/>
      <c r="P115" s="27"/>
    </row>
    <row r="116" s="1" customFormat="1" ht="21" customHeight="1" spans="1:16">
      <c r="A116" s="18">
        <v>113</v>
      </c>
      <c r="B116" s="41" t="s">
        <v>777</v>
      </c>
      <c r="C116" s="18"/>
      <c r="D116" s="41" t="s">
        <v>779</v>
      </c>
      <c r="E116" s="48" t="s">
        <v>22</v>
      </c>
      <c r="F116" s="19" t="s">
        <v>32</v>
      </c>
      <c r="G116" s="50">
        <v>20</v>
      </c>
      <c r="H116" s="31">
        <v>6</v>
      </c>
      <c r="I116" s="38">
        <f t="shared" si="1"/>
        <v>120</v>
      </c>
      <c r="J116" s="49" t="s">
        <v>4965</v>
      </c>
      <c r="K116" s="41">
        <v>120</v>
      </c>
      <c r="L116" s="25"/>
      <c r="M116" s="41" t="s">
        <v>33</v>
      </c>
      <c r="N116" s="42"/>
      <c r="O116" s="27"/>
      <c r="P116" s="27"/>
    </row>
    <row r="117" s="1" customFormat="1" ht="21" customHeight="1" spans="1:16">
      <c r="A117" s="18">
        <v>114</v>
      </c>
      <c r="B117" s="41" t="s">
        <v>1556</v>
      </c>
      <c r="C117" s="18"/>
      <c r="D117" s="41" t="s">
        <v>4999</v>
      </c>
      <c r="E117" s="48" t="s">
        <v>22</v>
      </c>
      <c r="F117" s="19" t="s">
        <v>32</v>
      </c>
      <c r="G117" s="50">
        <v>20</v>
      </c>
      <c r="H117" s="31">
        <v>7</v>
      </c>
      <c r="I117" s="38">
        <f t="shared" si="1"/>
        <v>140</v>
      </c>
      <c r="J117" s="49" t="s">
        <v>4965</v>
      </c>
      <c r="K117" s="41">
        <v>120</v>
      </c>
      <c r="L117" s="25"/>
      <c r="M117" s="41" t="s">
        <v>33</v>
      </c>
      <c r="N117" s="42"/>
      <c r="O117" s="27"/>
      <c r="P117" s="27"/>
    </row>
    <row r="118" s="1" customFormat="1" ht="21" customHeight="1" spans="1:16">
      <c r="A118" s="18">
        <v>115</v>
      </c>
      <c r="B118" s="41" t="s">
        <v>5000</v>
      </c>
      <c r="C118" s="18"/>
      <c r="D118" s="41" t="s">
        <v>665</v>
      </c>
      <c r="E118" s="48" t="s">
        <v>22</v>
      </c>
      <c r="F118" s="19" t="s">
        <v>210</v>
      </c>
      <c r="G118" s="50">
        <v>20</v>
      </c>
      <c r="H118" s="31">
        <v>13</v>
      </c>
      <c r="I118" s="38">
        <f t="shared" si="1"/>
        <v>260</v>
      </c>
      <c r="J118" s="49" t="s">
        <v>4965</v>
      </c>
      <c r="K118" s="41">
        <v>120</v>
      </c>
      <c r="L118" s="25"/>
      <c r="M118" s="41" t="s">
        <v>33</v>
      </c>
      <c r="N118" s="42"/>
      <c r="O118" s="27"/>
      <c r="P118" s="27"/>
    </row>
    <row r="119" s="1" customFormat="1" ht="21" customHeight="1" spans="1:16">
      <c r="A119" s="18">
        <v>116</v>
      </c>
      <c r="B119" s="41" t="s">
        <v>3512</v>
      </c>
      <c r="C119" s="18"/>
      <c r="D119" s="41" t="s">
        <v>1944</v>
      </c>
      <c r="E119" s="48" t="s">
        <v>22</v>
      </c>
      <c r="F119" s="19" t="s">
        <v>32</v>
      </c>
      <c r="G119" s="50">
        <v>50</v>
      </c>
      <c r="H119" s="31">
        <v>15</v>
      </c>
      <c r="I119" s="38">
        <f t="shared" si="1"/>
        <v>750</v>
      </c>
      <c r="J119" s="49" t="s">
        <v>4965</v>
      </c>
      <c r="K119" s="41">
        <v>120</v>
      </c>
      <c r="L119" s="25"/>
      <c r="M119" s="41" t="s">
        <v>33</v>
      </c>
      <c r="N119" s="42"/>
      <c r="O119" s="27"/>
      <c r="P119" s="27"/>
    </row>
    <row r="120" s="1" customFormat="1" ht="21" customHeight="1" spans="1:16">
      <c r="A120" s="18">
        <v>117</v>
      </c>
      <c r="B120" s="41" t="s">
        <v>2520</v>
      </c>
      <c r="C120" s="18"/>
      <c r="D120" s="41" t="s">
        <v>785</v>
      </c>
      <c r="E120" s="48" t="s">
        <v>22</v>
      </c>
      <c r="F120" s="19" t="s">
        <v>118</v>
      </c>
      <c r="G120" s="50">
        <v>100</v>
      </c>
      <c r="H120" s="31">
        <v>8</v>
      </c>
      <c r="I120" s="38">
        <f t="shared" si="1"/>
        <v>800</v>
      </c>
      <c r="J120" s="49" t="s">
        <v>4965</v>
      </c>
      <c r="K120" s="41">
        <v>120</v>
      </c>
      <c r="L120" s="25"/>
      <c r="M120" s="41" t="s">
        <v>33</v>
      </c>
      <c r="N120" s="42"/>
      <c r="O120" s="27"/>
      <c r="P120" s="27"/>
    </row>
    <row r="121" s="1" customFormat="1" ht="21" customHeight="1" spans="1:16">
      <c r="A121" s="18">
        <v>118</v>
      </c>
      <c r="B121" s="41" t="s">
        <v>2520</v>
      </c>
      <c r="C121" s="18"/>
      <c r="D121" s="41" t="s">
        <v>781</v>
      </c>
      <c r="E121" s="48" t="s">
        <v>22</v>
      </c>
      <c r="F121" s="19" t="s">
        <v>118</v>
      </c>
      <c r="G121" s="50">
        <v>100</v>
      </c>
      <c r="H121" s="31">
        <v>5.5</v>
      </c>
      <c r="I121" s="38">
        <f t="shared" si="1"/>
        <v>550</v>
      </c>
      <c r="J121" s="49" t="s">
        <v>4965</v>
      </c>
      <c r="K121" s="41">
        <v>120</v>
      </c>
      <c r="L121" s="25"/>
      <c r="M121" s="41" t="s">
        <v>33</v>
      </c>
      <c r="N121" s="42"/>
      <c r="O121" s="27"/>
      <c r="P121" s="27"/>
    </row>
    <row r="122" s="1" customFormat="1" ht="21" customHeight="1" spans="1:16">
      <c r="A122" s="18">
        <v>119</v>
      </c>
      <c r="B122" s="41" t="s">
        <v>5001</v>
      </c>
      <c r="C122" s="18"/>
      <c r="D122" s="41" t="s">
        <v>776</v>
      </c>
      <c r="E122" s="48" t="s">
        <v>22</v>
      </c>
      <c r="F122" s="19" t="s">
        <v>32</v>
      </c>
      <c r="G122" s="50">
        <v>20</v>
      </c>
      <c r="H122" s="31">
        <v>7</v>
      </c>
      <c r="I122" s="38">
        <f t="shared" si="1"/>
        <v>140</v>
      </c>
      <c r="J122" s="49" t="s">
        <v>4965</v>
      </c>
      <c r="K122" s="41">
        <v>120</v>
      </c>
      <c r="L122" s="25"/>
      <c r="M122" s="41" t="s">
        <v>33</v>
      </c>
      <c r="N122" s="42"/>
      <c r="O122" s="27"/>
      <c r="P122" s="27"/>
    </row>
    <row r="123" s="1" customFormat="1" ht="21" customHeight="1" spans="1:16">
      <c r="A123" s="18">
        <v>120</v>
      </c>
      <c r="B123" s="41" t="s">
        <v>5001</v>
      </c>
      <c r="C123" s="18"/>
      <c r="D123" s="41" t="s">
        <v>2500</v>
      </c>
      <c r="E123" s="48" t="s">
        <v>22</v>
      </c>
      <c r="F123" s="19" t="s">
        <v>32</v>
      </c>
      <c r="G123" s="50">
        <v>20</v>
      </c>
      <c r="H123" s="31">
        <v>18</v>
      </c>
      <c r="I123" s="38">
        <f t="shared" si="1"/>
        <v>360</v>
      </c>
      <c r="J123" s="49" t="s">
        <v>4965</v>
      </c>
      <c r="K123" s="41">
        <v>120</v>
      </c>
      <c r="L123" s="25"/>
      <c r="M123" s="41" t="s">
        <v>33</v>
      </c>
      <c r="N123" s="42"/>
      <c r="O123" s="27"/>
      <c r="P123" s="27"/>
    </row>
    <row r="124" s="1" customFormat="1" ht="21" customHeight="1" spans="1:16">
      <c r="A124" s="18">
        <v>121</v>
      </c>
      <c r="B124" s="41" t="s">
        <v>5002</v>
      </c>
      <c r="C124" s="54"/>
      <c r="D124" s="41" t="s">
        <v>1271</v>
      </c>
      <c r="E124" s="48" t="s">
        <v>22</v>
      </c>
      <c r="F124" s="19" t="s">
        <v>32</v>
      </c>
      <c r="G124" s="50">
        <v>20</v>
      </c>
      <c r="H124" s="31">
        <v>8</v>
      </c>
      <c r="I124" s="38">
        <f t="shared" si="1"/>
        <v>160</v>
      </c>
      <c r="J124" s="49" t="s">
        <v>4965</v>
      </c>
      <c r="K124" s="41">
        <v>120</v>
      </c>
      <c r="L124" s="25"/>
      <c r="M124" s="41" t="s">
        <v>33</v>
      </c>
      <c r="N124" s="42"/>
      <c r="O124" s="27"/>
      <c r="P124" s="27"/>
    </row>
    <row r="125" s="1" customFormat="1" ht="21" customHeight="1" spans="1:16">
      <c r="A125" s="18">
        <v>122</v>
      </c>
      <c r="B125" s="41" t="s">
        <v>5002</v>
      </c>
      <c r="C125" s="54"/>
      <c r="D125" s="41" t="s">
        <v>1944</v>
      </c>
      <c r="E125" s="48" t="s">
        <v>22</v>
      </c>
      <c r="F125" s="19" t="s">
        <v>32</v>
      </c>
      <c r="G125" s="50">
        <v>20</v>
      </c>
      <c r="H125" s="31">
        <v>10</v>
      </c>
      <c r="I125" s="38">
        <f t="shared" si="1"/>
        <v>200</v>
      </c>
      <c r="J125" s="49" t="s">
        <v>4965</v>
      </c>
      <c r="K125" s="41">
        <v>120</v>
      </c>
      <c r="L125" s="25"/>
      <c r="M125" s="41" t="s">
        <v>33</v>
      </c>
      <c r="N125" s="42"/>
      <c r="O125" s="27"/>
      <c r="P125" s="27"/>
    </row>
    <row r="126" s="1" customFormat="1" ht="21" customHeight="1" spans="1:16">
      <c r="A126" s="18">
        <v>123</v>
      </c>
      <c r="B126" s="41" t="s">
        <v>5002</v>
      </c>
      <c r="C126" s="47"/>
      <c r="D126" s="41" t="s">
        <v>776</v>
      </c>
      <c r="E126" s="48" t="s">
        <v>22</v>
      </c>
      <c r="F126" s="19" t="s">
        <v>32</v>
      </c>
      <c r="G126" s="50">
        <v>20</v>
      </c>
      <c r="H126" s="31">
        <v>12</v>
      </c>
      <c r="I126" s="38">
        <f t="shared" si="1"/>
        <v>240</v>
      </c>
      <c r="J126" s="49" t="s">
        <v>4965</v>
      </c>
      <c r="K126" s="41">
        <v>120</v>
      </c>
      <c r="L126" s="25"/>
      <c r="M126" s="41" t="s">
        <v>33</v>
      </c>
      <c r="N126" s="42"/>
      <c r="O126" s="27"/>
      <c r="P126" s="27"/>
    </row>
    <row r="127" s="1" customFormat="1" ht="21" customHeight="1" spans="1:16">
      <c r="A127" s="18">
        <v>124</v>
      </c>
      <c r="B127" s="41" t="s">
        <v>1699</v>
      </c>
      <c r="C127" s="41"/>
      <c r="D127" s="41" t="s">
        <v>1944</v>
      </c>
      <c r="E127" s="48" t="s">
        <v>22</v>
      </c>
      <c r="F127" s="19" t="s">
        <v>32</v>
      </c>
      <c r="G127" s="50">
        <v>30</v>
      </c>
      <c r="H127" s="31">
        <v>7.5</v>
      </c>
      <c r="I127" s="38">
        <f t="shared" si="1"/>
        <v>225</v>
      </c>
      <c r="J127" s="49" t="s">
        <v>4965</v>
      </c>
      <c r="K127" s="41">
        <v>120</v>
      </c>
      <c r="L127" s="25"/>
      <c r="M127" s="41" t="s">
        <v>33</v>
      </c>
      <c r="N127" s="42"/>
      <c r="O127" s="27"/>
      <c r="P127" s="27"/>
    </row>
    <row r="128" s="1" customFormat="1" ht="21" customHeight="1" spans="1:16">
      <c r="A128" s="18">
        <v>125</v>
      </c>
      <c r="B128" s="41" t="s">
        <v>5003</v>
      </c>
      <c r="C128" s="18"/>
      <c r="D128" s="41" t="s">
        <v>785</v>
      </c>
      <c r="E128" s="48" t="s">
        <v>22</v>
      </c>
      <c r="F128" s="19" t="s">
        <v>118</v>
      </c>
      <c r="G128" s="50">
        <v>20</v>
      </c>
      <c r="H128" s="31">
        <v>37</v>
      </c>
      <c r="I128" s="38">
        <f t="shared" si="1"/>
        <v>740</v>
      </c>
      <c r="J128" s="49" t="s">
        <v>4965</v>
      </c>
      <c r="K128" s="41">
        <v>120</v>
      </c>
      <c r="L128" s="25"/>
      <c r="M128" s="41" t="s">
        <v>33</v>
      </c>
      <c r="N128" s="42"/>
      <c r="O128" s="27"/>
      <c r="P128" s="27"/>
    </row>
    <row r="129" s="1" customFormat="1" ht="21" customHeight="1" spans="1:16">
      <c r="A129" s="18">
        <v>126</v>
      </c>
      <c r="B129" s="41" t="s">
        <v>3629</v>
      </c>
      <c r="C129" s="18"/>
      <c r="D129" s="41" t="s">
        <v>785</v>
      </c>
      <c r="E129" s="48" t="s">
        <v>22</v>
      </c>
      <c r="F129" s="19" t="s">
        <v>118</v>
      </c>
      <c r="G129" s="50">
        <v>20</v>
      </c>
      <c r="H129" s="31">
        <v>26</v>
      </c>
      <c r="I129" s="38">
        <f t="shared" si="1"/>
        <v>520</v>
      </c>
      <c r="J129" s="49" t="s">
        <v>4965</v>
      </c>
      <c r="K129" s="41">
        <v>120</v>
      </c>
      <c r="L129" s="25"/>
      <c r="M129" s="41" t="s">
        <v>33</v>
      </c>
      <c r="N129" s="42"/>
      <c r="O129" s="27"/>
      <c r="P129" s="27"/>
    </row>
    <row r="130" s="1" customFormat="1" ht="21" customHeight="1" spans="1:16">
      <c r="A130" s="18">
        <v>127</v>
      </c>
      <c r="B130" s="47" t="s">
        <v>5004</v>
      </c>
      <c r="C130" s="47"/>
      <c r="D130" s="47" t="s">
        <v>5005</v>
      </c>
      <c r="E130" s="48" t="s">
        <v>22</v>
      </c>
      <c r="F130" s="20" t="s">
        <v>45</v>
      </c>
      <c r="G130" s="47">
        <v>40</v>
      </c>
      <c r="H130" s="59">
        <v>10</v>
      </c>
      <c r="I130" s="38">
        <f t="shared" si="1"/>
        <v>400</v>
      </c>
      <c r="J130" s="39">
        <v>12</v>
      </c>
      <c r="K130" s="39">
        <v>442</v>
      </c>
      <c r="L130" s="40"/>
      <c r="M130" s="41" t="s">
        <v>33</v>
      </c>
      <c r="N130" s="60"/>
      <c r="O130" s="27"/>
      <c r="P130" s="27"/>
    </row>
    <row r="131" s="1" customFormat="1" ht="21" customHeight="1" spans="1:16">
      <c r="A131" s="18">
        <v>128</v>
      </c>
      <c r="B131" s="48" t="s">
        <v>5006</v>
      </c>
      <c r="C131" s="61"/>
      <c r="D131" s="61" t="s">
        <v>5007</v>
      </c>
      <c r="E131" s="48" t="s">
        <v>22</v>
      </c>
      <c r="F131" s="47" t="s">
        <v>453</v>
      </c>
      <c r="G131" s="61">
        <v>10</v>
      </c>
      <c r="H131" s="62">
        <v>45</v>
      </c>
      <c r="I131" s="38">
        <f t="shared" si="1"/>
        <v>450</v>
      </c>
      <c r="J131" s="24">
        <v>12</v>
      </c>
      <c r="K131" s="39">
        <v>442</v>
      </c>
      <c r="L131" s="40"/>
      <c r="M131" s="41" t="s">
        <v>33</v>
      </c>
      <c r="N131" s="60"/>
      <c r="O131" s="27"/>
      <c r="P131" s="27"/>
    </row>
    <row r="132" s="1" customFormat="1" ht="21" customHeight="1" spans="1:16">
      <c r="A132" s="18">
        <v>129</v>
      </c>
      <c r="B132" s="48" t="s">
        <v>3517</v>
      </c>
      <c r="C132" s="48"/>
      <c r="D132" s="63" t="s">
        <v>5008</v>
      </c>
      <c r="E132" s="18" t="s">
        <v>22</v>
      </c>
      <c r="F132" s="47" t="s">
        <v>453</v>
      </c>
      <c r="G132" s="63">
        <v>4</v>
      </c>
      <c r="H132" s="64">
        <v>1.6</v>
      </c>
      <c r="I132" s="38">
        <f t="shared" ref="I132:I195" si="2">H132*G132</f>
        <v>6.4</v>
      </c>
      <c r="J132" s="39">
        <v>12</v>
      </c>
      <c r="K132" s="39">
        <v>442</v>
      </c>
      <c r="L132" s="40"/>
      <c r="M132" s="41" t="s">
        <v>33</v>
      </c>
      <c r="N132" s="60"/>
      <c r="O132" s="27"/>
      <c r="P132" s="27"/>
    </row>
    <row r="133" s="1" customFormat="1" ht="21" customHeight="1" spans="1:16">
      <c r="A133" s="18">
        <v>130</v>
      </c>
      <c r="B133" s="48" t="s">
        <v>5009</v>
      </c>
      <c r="C133" s="61"/>
      <c r="D133" s="63" t="s">
        <v>5010</v>
      </c>
      <c r="E133" s="48" t="s">
        <v>22</v>
      </c>
      <c r="F133" s="47" t="s">
        <v>453</v>
      </c>
      <c r="G133" s="61">
        <v>10</v>
      </c>
      <c r="H133" s="62">
        <v>55</v>
      </c>
      <c r="I133" s="38">
        <f t="shared" si="2"/>
        <v>550</v>
      </c>
      <c r="J133" s="24">
        <v>12</v>
      </c>
      <c r="K133" s="39">
        <v>442</v>
      </c>
      <c r="L133" s="40"/>
      <c r="M133" s="41" t="s">
        <v>33</v>
      </c>
      <c r="N133" s="60"/>
      <c r="O133" s="27"/>
      <c r="P133" s="27"/>
    </row>
    <row r="134" s="1" customFormat="1" ht="21" customHeight="1" spans="1:16">
      <c r="A134" s="18">
        <v>131</v>
      </c>
      <c r="B134" s="54" t="s">
        <v>5009</v>
      </c>
      <c r="C134" s="54"/>
      <c r="D134" s="54" t="s">
        <v>5011</v>
      </c>
      <c r="E134" s="48" t="s">
        <v>22</v>
      </c>
      <c r="F134" s="54" t="s">
        <v>32</v>
      </c>
      <c r="G134" s="54">
        <v>20</v>
      </c>
      <c r="H134" s="65">
        <v>60</v>
      </c>
      <c r="I134" s="38">
        <f t="shared" si="2"/>
        <v>1200</v>
      </c>
      <c r="J134" s="39">
        <v>12</v>
      </c>
      <c r="K134" s="39">
        <v>442</v>
      </c>
      <c r="L134" s="40"/>
      <c r="M134" s="41" t="s">
        <v>33</v>
      </c>
      <c r="N134" s="60"/>
      <c r="O134" s="27"/>
      <c r="P134" s="27"/>
    </row>
    <row r="135" s="1" customFormat="1" ht="21" customHeight="1" spans="1:16">
      <c r="A135" s="18">
        <v>132</v>
      </c>
      <c r="B135" s="54" t="s">
        <v>1092</v>
      </c>
      <c r="C135" s="54"/>
      <c r="D135" s="54" t="s">
        <v>5012</v>
      </c>
      <c r="E135" s="48" t="s">
        <v>22</v>
      </c>
      <c r="F135" s="54" t="s">
        <v>32</v>
      </c>
      <c r="G135" s="54">
        <v>200</v>
      </c>
      <c r="H135" s="65">
        <v>0.3</v>
      </c>
      <c r="I135" s="38">
        <f t="shared" si="2"/>
        <v>60</v>
      </c>
      <c r="J135" s="24">
        <v>12</v>
      </c>
      <c r="K135" s="39">
        <v>442</v>
      </c>
      <c r="L135" s="40"/>
      <c r="M135" s="41" t="s">
        <v>33</v>
      </c>
      <c r="N135" s="60"/>
      <c r="O135" s="27"/>
      <c r="P135" s="27"/>
    </row>
    <row r="136" s="1" customFormat="1" ht="21" customHeight="1" spans="1:16">
      <c r="A136" s="18">
        <v>133</v>
      </c>
      <c r="B136" s="48" t="s">
        <v>3629</v>
      </c>
      <c r="C136" s="48"/>
      <c r="D136" s="63" t="s">
        <v>2503</v>
      </c>
      <c r="E136" s="48" t="s">
        <v>22</v>
      </c>
      <c r="F136" s="48" t="s">
        <v>118</v>
      </c>
      <c r="G136" s="63">
        <v>5</v>
      </c>
      <c r="H136" s="64">
        <v>27</v>
      </c>
      <c r="I136" s="38">
        <f t="shared" si="2"/>
        <v>135</v>
      </c>
      <c r="J136" s="39">
        <v>12</v>
      </c>
      <c r="K136" s="39">
        <v>442</v>
      </c>
      <c r="L136" s="40"/>
      <c r="M136" s="41" t="s">
        <v>33</v>
      </c>
      <c r="N136" s="60"/>
      <c r="O136" s="27"/>
      <c r="P136" s="27"/>
    </row>
    <row r="137" s="1" customFormat="1" ht="21" customHeight="1" spans="1:16">
      <c r="A137" s="18">
        <v>134</v>
      </c>
      <c r="B137" s="48" t="s">
        <v>5013</v>
      </c>
      <c r="C137" s="48"/>
      <c r="D137" s="63" t="s">
        <v>2652</v>
      </c>
      <c r="E137" s="18" t="s">
        <v>22</v>
      </c>
      <c r="F137" s="48" t="s">
        <v>3988</v>
      </c>
      <c r="G137" s="63">
        <v>60</v>
      </c>
      <c r="H137" s="64">
        <v>4.5</v>
      </c>
      <c r="I137" s="38">
        <f t="shared" si="2"/>
        <v>270</v>
      </c>
      <c r="J137" s="24">
        <v>12</v>
      </c>
      <c r="K137" s="39">
        <v>442</v>
      </c>
      <c r="L137" s="40"/>
      <c r="M137" s="41" t="s">
        <v>33</v>
      </c>
      <c r="N137" s="60"/>
      <c r="O137" s="27"/>
      <c r="P137" s="27"/>
    </row>
    <row r="138" s="1" customFormat="1" ht="21" customHeight="1" spans="1:16">
      <c r="A138" s="18">
        <v>135</v>
      </c>
      <c r="B138" s="63" t="s">
        <v>5014</v>
      </c>
      <c r="C138" s="48"/>
      <c r="D138" s="48" t="s">
        <v>5015</v>
      </c>
      <c r="E138" s="18" t="s">
        <v>22</v>
      </c>
      <c r="F138" s="48" t="s">
        <v>413</v>
      </c>
      <c r="G138" s="63">
        <v>6</v>
      </c>
      <c r="H138" s="64">
        <v>290</v>
      </c>
      <c r="I138" s="38">
        <f t="shared" si="2"/>
        <v>1740</v>
      </c>
      <c r="J138" s="39">
        <v>12</v>
      </c>
      <c r="K138" s="39">
        <v>442</v>
      </c>
      <c r="L138" s="40"/>
      <c r="M138" s="41" t="s">
        <v>33</v>
      </c>
      <c r="N138" s="60"/>
      <c r="O138" s="27"/>
      <c r="P138" s="27"/>
    </row>
    <row r="139" s="1" customFormat="1" ht="21" customHeight="1" spans="1:16">
      <c r="A139" s="18">
        <v>136</v>
      </c>
      <c r="B139" s="54" t="s">
        <v>5016</v>
      </c>
      <c r="C139" s="54"/>
      <c r="D139" s="54" t="s">
        <v>5017</v>
      </c>
      <c r="E139" s="18" t="s">
        <v>22</v>
      </c>
      <c r="F139" s="41" t="s">
        <v>45</v>
      </c>
      <c r="G139" s="54">
        <v>4</v>
      </c>
      <c r="H139" s="65">
        <v>90</v>
      </c>
      <c r="I139" s="38">
        <f t="shared" si="2"/>
        <v>360</v>
      </c>
      <c r="J139" s="24">
        <v>12</v>
      </c>
      <c r="K139" s="39">
        <v>442</v>
      </c>
      <c r="L139" s="40"/>
      <c r="M139" s="41" t="s">
        <v>33</v>
      </c>
      <c r="N139" s="60"/>
      <c r="O139" s="27"/>
      <c r="P139" s="27"/>
    </row>
    <row r="140" s="1" customFormat="1" ht="21" customHeight="1" spans="1:16">
      <c r="A140" s="18">
        <v>137</v>
      </c>
      <c r="B140" s="61" t="s">
        <v>2870</v>
      </c>
      <c r="C140" s="55"/>
      <c r="D140" s="66" t="s">
        <v>5018</v>
      </c>
      <c r="E140" s="67" t="s">
        <v>22</v>
      </c>
      <c r="F140" s="67" t="s">
        <v>45</v>
      </c>
      <c r="G140" s="61">
        <v>20</v>
      </c>
      <c r="H140" s="62">
        <v>40</v>
      </c>
      <c r="I140" s="62">
        <f t="shared" si="2"/>
        <v>800</v>
      </c>
      <c r="J140" s="39">
        <v>12</v>
      </c>
      <c r="K140" s="39">
        <v>442</v>
      </c>
      <c r="L140" s="40"/>
      <c r="M140" s="41" t="s">
        <v>5019</v>
      </c>
      <c r="N140" s="68" t="s">
        <v>5020</v>
      </c>
      <c r="O140" s="27"/>
      <c r="P140" s="27"/>
    </row>
    <row r="141" s="1" customFormat="1" ht="21" customHeight="1" spans="1:16">
      <c r="A141" s="18">
        <v>138</v>
      </c>
      <c r="B141" s="61" t="s">
        <v>2870</v>
      </c>
      <c r="C141" s="55"/>
      <c r="D141" s="66" t="s">
        <v>5021</v>
      </c>
      <c r="E141" s="67" t="s">
        <v>22</v>
      </c>
      <c r="F141" s="69" t="s">
        <v>45</v>
      </c>
      <c r="G141" s="61">
        <v>20</v>
      </c>
      <c r="H141" s="62">
        <v>40</v>
      </c>
      <c r="I141" s="62">
        <f t="shared" si="2"/>
        <v>800</v>
      </c>
      <c r="J141" s="24">
        <v>12</v>
      </c>
      <c r="K141" s="24">
        <v>442</v>
      </c>
      <c r="L141" s="40"/>
      <c r="M141" s="41" t="s">
        <v>5019</v>
      </c>
      <c r="N141" s="70"/>
      <c r="O141" s="27"/>
      <c r="P141" s="27"/>
    </row>
    <row r="142" s="1" customFormat="1" ht="21" customHeight="1" spans="1:16">
      <c r="A142" s="18">
        <v>139</v>
      </c>
      <c r="B142" s="61" t="s">
        <v>2870</v>
      </c>
      <c r="C142" s="55"/>
      <c r="D142" s="66" t="s">
        <v>5022</v>
      </c>
      <c r="E142" s="67" t="s">
        <v>22</v>
      </c>
      <c r="F142" s="69" t="s">
        <v>45</v>
      </c>
      <c r="G142" s="61">
        <v>20</v>
      </c>
      <c r="H142" s="62">
        <v>40</v>
      </c>
      <c r="I142" s="62">
        <f t="shared" si="2"/>
        <v>800</v>
      </c>
      <c r="J142" s="39">
        <v>12</v>
      </c>
      <c r="K142" s="39">
        <v>442</v>
      </c>
      <c r="L142" s="40"/>
      <c r="M142" s="41" t="s">
        <v>5019</v>
      </c>
      <c r="N142" s="71">
        <f>SUM(I140:I207)</f>
        <v>11777.9</v>
      </c>
      <c r="O142" s="27"/>
      <c r="P142" s="27"/>
    </row>
    <row r="143" s="1" customFormat="1" ht="21" customHeight="1" spans="1:16">
      <c r="A143" s="18">
        <v>140</v>
      </c>
      <c r="B143" s="61" t="s">
        <v>792</v>
      </c>
      <c r="C143" s="61"/>
      <c r="D143" s="72" t="s">
        <v>5023</v>
      </c>
      <c r="E143" s="67" t="s">
        <v>22</v>
      </c>
      <c r="F143" s="69" t="s">
        <v>210</v>
      </c>
      <c r="G143" s="61">
        <v>20</v>
      </c>
      <c r="H143" s="62">
        <v>10</v>
      </c>
      <c r="I143" s="62">
        <f t="shared" si="2"/>
        <v>200</v>
      </c>
      <c r="J143" s="24">
        <v>12</v>
      </c>
      <c r="K143" s="24">
        <v>442</v>
      </c>
      <c r="L143" s="40"/>
      <c r="M143" s="41" t="s">
        <v>5019</v>
      </c>
      <c r="N143" s="70"/>
      <c r="O143" s="27"/>
      <c r="P143" s="27"/>
    </row>
    <row r="144" s="1" customFormat="1" ht="21" customHeight="1" spans="1:16">
      <c r="A144" s="18">
        <v>141</v>
      </c>
      <c r="B144" s="61" t="s">
        <v>2265</v>
      </c>
      <c r="C144" s="61"/>
      <c r="D144" s="61" t="s">
        <v>5024</v>
      </c>
      <c r="E144" s="18" t="s">
        <v>22</v>
      </c>
      <c r="F144" s="41" t="s">
        <v>674</v>
      </c>
      <c r="G144" s="61">
        <v>4</v>
      </c>
      <c r="H144" s="62">
        <v>35</v>
      </c>
      <c r="I144" s="62">
        <f t="shared" si="2"/>
        <v>140</v>
      </c>
      <c r="J144" s="39">
        <v>12</v>
      </c>
      <c r="K144" s="39">
        <v>442</v>
      </c>
      <c r="L144" s="40"/>
      <c r="M144" s="41" t="s">
        <v>5019</v>
      </c>
      <c r="N144" s="73"/>
      <c r="O144" s="27"/>
      <c r="P144" s="27"/>
    </row>
    <row r="145" s="1" customFormat="1" ht="21" customHeight="1" spans="1:16">
      <c r="A145" s="18">
        <v>142</v>
      </c>
      <c r="B145" s="61" t="s">
        <v>2272</v>
      </c>
      <c r="C145" s="61"/>
      <c r="D145" s="61" t="s">
        <v>5025</v>
      </c>
      <c r="E145" s="18" t="s">
        <v>22</v>
      </c>
      <c r="F145" s="41" t="s">
        <v>674</v>
      </c>
      <c r="G145" s="61">
        <v>40</v>
      </c>
      <c r="H145" s="62">
        <v>13</v>
      </c>
      <c r="I145" s="62">
        <f t="shared" si="2"/>
        <v>520</v>
      </c>
      <c r="J145" s="24">
        <v>12</v>
      </c>
      <c r="K145" s="24">
        <v>442</v>
      </c>
      <c r="L145" s="40"/>
      <c r="M145" s="41" t="s">
        <v>5019</v>
      </c>
      <c r="N145" s="73"/>
      <c r="O145" s="27"/>
      <c r="P145" s="27"/>
    </row>
    <row r="146" s="1" customFormat="1" ht="21" customHeight="1" spans="1:16">
      <c r="A146" s="18">
        <v>143</v>
      </c>
      <c r="B146" s="61" t="s">
        <v>4058</v>
      </c>
      <c r="C146" s="61"/>
      <c r="D146" s="61" t="s">
        <v>4059</v>
      </c>
      <c r="E146" s="18" t="s">
        <v>22</v>
      </c>
      <c r="F146" s="41" t="s">
        <v>32</v>
      </c>
      <c r="G146" s="61">
        <v>20</v>
      </c>
      <c r="H146" s="62">
        <v>2.5</v>
      </c>
      <c r="I146" s="62">
        <f t="shared" si="2"/>
        <v>50</v>
      </c>
      <c r="J146" s="39">
        <v>12</v>
      </c>
      <c r="K146" s="39">
        <v>442</v>
      </c>
      <c r="L146" s="40"/>
      <c r="M146" s="41" t="s">
        <v>5019</v>
      </c>
      <c r="N146" s="73"/>
      <c r="O146" s="27"/>
      <c r="P146" s="27"/>
    </row>
    <row r="147" s="1" customFormat="1" ht="21" customHeight="1" spans="1:16">
      <c r="A147" s="18">
        <v>144</v>
      </c>
      <c r="B147" s="61" t="s">
        <v>4056</v>
      </c>
      <c r="C147" s="61"/>
      <c r="D147" s="61" t="s">
        <v>4057</v>
      </c>
      <c r="E147" s="18" t="s">
        <v>22</v>
      </c>
      <c r="F147" s="41" t="s">
        <v>32</v>
      </c>
      <c r="G147" s="61">
        <v>20</v>
      </c>
      <c r="H147" s="62">
        <v>5.5</v>
      </c>
      <c r="I147" s="62">
        <f t="shared" si="2"/>
        <v>110</v>
      </c>
      <c r="J147" s="24">
        <v>12</v>
      </c>
      <c r="K147" s="24">
        <v>442</v>
      </c>
      <c r="L147" s="40"/>
      <c r="M147" s="41" t="s">
        <v>5019</v>
      </c>
      <c r="N147" s="73"/>
      <c r="O147" s="27"/>
      <c r="P147" s="27"/>
    </row>
    <row r="148" s="1" customFormat="1" ht="21" customHeight="1" spans="1:16">
      <c r="A148" s="18">
        <v>145</v>
      </c>
      <c r="B148" s="61" t="s">
        <v>670</v>
      </c>
      <c r="C148" s="61"/>
      <c r="D148" s="61" t="s">
        <v>5026</v>
      </c>
      <c r="E148" s="18" t="s">
        <v>22</v>
      </c>
      <c r="F148" s="41" t="s">
        <v>27</v>
      </c>
      <c r="G148" s="61">
        <v>40</v>
      </c>
      <c r="H148" s="62">
        <v>6.5</v>
      </c>
      <c r="I148" s="62">
        <f t="shared" si="2"/>
        <v>260</v>
      </c>
      <c r="J148" s="39">
        <v>12</v>
      </c>
      <c r="K148" s="39">
        <v>442</v>
      </c>
      <c r="L148" s="40"/>
      <c r="M148" s="41" t="s">
        <v>5019</v>
      </c>
      <c r="N148" s="73"/>
      <c r="O148" s="27"/>
      <c r="P148" s="27"/>
    </row>
    <row r="149" s="1" customFormat="1" ht="21" customHeight="1" spans="1:16">
      <c r="A149" s="18">
        <v>146</v>
      </c>
      <c r="B149" s="61" t="s">
        <v>116</v>
      </c>
      <c r="C149" s="61"/>
      <c r="D149" s="61" t="s">
        <v>2165</v>
      </c>
      <c r="E149" s="18" t="s">
        <v>22</v>
      </c>
      <c r="F149" s="41" t="s">
        <v>118</v>
      </c>
      <c r="G149" s="61">
        <v>10</v>
      </c>
      <c r="H149" s="62">
        <v>25</v>
      </c>
      <c r="I149" s="62">
        <f t="shared" si="2"/>
        <v>250</v>
      </c>
      <c r="J149" s="24">
        <v>12</v>
      </c>
      <c r="K149" s="24">
        <v>442</v>
      </c>
      <c r="L149" s="40"/>
      <c r="M149" s="41" t="s">
        <v>5019</v>
      </c>
      <c r="N149" s="73"/>
      <c r="O149" s="27"/>
      <c r="P149" s="27"/>
    </row>
    <row r="150" s="1" customFormat="1" ht="21" customHeight="1" spans="1:16">
      <c r="A150" s="18">
        <v>147</v>
      </c>
      <c r="B150" s="61" t="s">
        <v>2270</v>
      </c>
      <c r="C150" s="61"/>
      <c r="D150" s="61" t="s">
        <v>4797</v>
      </c>
      <c r="E150" s="18" t="s">
        <v>22</v>
      </c>
      <c r="F150" s="41" t="s">
        <v>210</v>
      </c>
      <c r="G150" s="61">
        <v>10</v>
      </c>
      <c r="H150" s="62">
        <v>10</v>
      </c>
      <c r="I150" s="62">
        <f t="shared" si="2"/>
        <v>100</v>
      </c>
      <c r="J150" s="39">
        <v>12</v>
      </c>
      <c r="K150" s="39">
        <v>442</v>
      </c>
      <c r="L150" s="40"/>
      <c r="M150" s="41" t="s">
        <v>5019</v>
      </c>
      <c r="N150" s="73"/>
      <c r="O150" s="27"/>
      <c r="P150" s="27"/>
    </row>
    <row r="151" s="1" customFormat="1" ht="21" customHeight="1" spans="1:16">
      <c r="A151" s="18">
        <v>148</v>
      </c>
      <c r="B151" s="61" t="s">
        <v>2708</v>
      </c>
      <c r="C151" s="61"/>
      <c r="D151" s="61" t="s">
        <v>676</v>
      </c>
      <c r="E151" s="18" t="s">
        <v>22</v>
      </c>
      <c r="F151" s="41" t="s">
        <v>210</v>
      </c>
      <c r="G151" s="61">
        <v>10</v>
      </c>
      <c r="H151" s="62">
        <v>32.2</v>
      </c>
      <c r="I151" s="62">
        <f t="shared" si="2"/>
        <v>322</v>
      </c>
      <c r="J151" s="24">
        <v>12</v>
      </c>
      <c r="K151" s="24">
        <v>442</v>
      </c>
      <c r="L151" s="40"/>
      <c r="M151" s="41" t="s">
        <v>5019</v>
      </c>
      <c r="N151" s="73"/>
      <c r="O151" s="27"/>
      <c r="P151" s="27"/>
    </row>
    <row r="152" s="1" customFormat="1" ht="21" customHeight="1" spans="1:16">
      <c r="A152" s="18">
        <v>149</v>
      </c>
      <c r="B152" s="61" t="s">
        <v>2268</v>
      </c>
      <c r="C152" s="61"/>
      <c r="D152" s="61" t="s">
        <v>5027</v>
      </c>
      <c r="E152" s="18" t="s">
        <v>22</v>
      </c>
      <c r="F152" s="41" t="s">
        <v>45</v>
      </c>
      <c r="G152" s="61">
        <v>20</v>
      </c>
      <c r="H152" s="62">
        <v>10</v>
      </c>
      <c r="I152" s="62">
        <f t="shared" si="2"/>
        <v>200</v>
      </c>
      <c r="J152" s="39">
        <v>12</v>
      </c>
      <c r="K152" s="39">
        <v>442</v>
      </c>
      <c r="L152" s="40"/>
      <c r="M152" s="41" t="s">
        <v>5019</v>
      </c>
      <c r="N152" s="73"/>
      <c r="O152" s="27"/>
      <c r="P152" s="27"/>
    </row>
    <row r="153" s="1" customFormat="1" ht="21" customHeight="1" spans="1:16">
      <c r="A153" s="18">
        <v>150</v>
      </c>
      <c r="B153" s="20" t="s">
        <v>5028</v>
      </c>
      <c r="C153" s="74"/>
      <c r="D153" s="74" t="s">
        <v>4797</v>
      </c>
      <c r="E153" s="18" t="s">
        <v>22</v>
      </c>
      <c r="F153" s="41" t="s">
        <v>32</v>
      </c>
      <c r="G153" s="61">
        <v>20</v>
      </c>
      <c r="H153" s="62">
        <v>5</v>
      </c>
      <c r="I153" s="62">
        <f t="shared" si="2"/>
        <v>100</v>
      </c>
      <c r="J153" s="24">
        <v>12</v>
      </c>
      <c r="K153" s="24">
        <v>442</v>
      </c>
      <c r="L153" s="40"/>
      <c r="M153" s="41" t="s">
        <v>5019</v>
      </c>
      <c r="N153" s="73"/>
      <c r="O153" s="27"/>
      <c r="P153" s="27"/>
    </row>
    <row r="154" s="1" customFormat="1" ht="21" customHeight="1" spans="1:16">
      <c r="A154" s="18">
        <v>151</v>
      </c>
      <c r="B154" s="48" t="s">
        <v>91</v>
      </c>
      <c r="C154" s="41"/>
      <c r="D154" s="42" t="s">
        <v>2700</v>
      </c>
      <c r="E154" s="18" t="s">
        <v>22</v>
      </c>
      <c r="F154" s="41" t="s">
        <v>93</v>
      </c>
      <c r="G154" s="42">
        <v>100</v>
      </c>
      <c r="H154" s="44">
        <v>4</v>
      </c>
      <c r="I154" s="62">
        <f t="shared" si="2"/>
        <v>400</v>
      </c>
      <c r="J154" s="39">
        <v>12</v>
      </c>
      <c r="K154" s="39">
        <v>442</v>
      </c>
      <c r="L154" s="40"/>
      <c r="M154" s="41" t="s">
        <v>5019</v>
      </c>
      <c r="N154" s="73"/>
      <c r="O154" s="27"/>
      <c r="P154" s="27"/>
    </row>
    <row r="155" s="1" customFormat="1" ht="21" customHeight="1" spans="1:16">
      <c r="A155" s="18">
        <v>152</v>
      </c>
      <c r="B155" s="48" t="s">
        <v>1662</v>
      </c>
      <c r="C155" s="48"/>
      <c r="D155" s="48" t="s">
        <v>5029</v>
      </c>
      <c r="E155" s="19" t="s">
        <v>22</v>
      </c>
      <c r="F155" s="48" t="s">
        <v>674</v>
      </c>
      <c r="G155" s="24">
        <v>2</v>
      </c>
      <c r="H155" s="44">
        <v>35</v>
      </c>
      <c r="I155" s="62">
        <f t="shared" si="2"/>
        <v>70</v>
      </c>
      <c r="J155" s="24">
        <v>14</v>
      </c>
      <c r="K155" s="24">
        <v>450</v>
      </c>
      <c r="L155" s="25"/>
      <c r="M155" s="41" t="s">
        <v>5019</v>
      </c>
      <c r="N155" s="42"/>
      <c r="O155" s="27"/>
      <c r="P155" s="27"/>
    </row>
    <row r="156" s="1" customFormat="1" ht="21" customHeight="1" spans="1:16">
      <c r="A156" s="18">
        <v>153</v>
      </c>
      <c r="B156" s="48" t="s">
        <v>428</v>
      </c>
      <c r="C156" s="48"/>
      <c r="D156" s="48" t="s">
        <v>5030</v>
      </c>
      <c r="E156" s="19" t="s">
        <v>22</v>
      </c>
      <c r="F156" s="75" t="s">
        <v>178</v>
      </c>
      <c r="G156" s="21">
        <v>1</v>
      </c>
      <c r="H156" s="44" t="s">
        <v>5031</v>
      </c>
      <c r="I156" s="62">
        <f t="shared" si="2"/>
        <v>80</v>
      </c>
      <c r="J156" s="24">
        <v>14</v>
      </c>
      <c r="K156" s="24">
        <v>450</v>
      </c>
      <c r="L156" s="25"/>
      <c r="M156" s="41" t="s">
        <v>5019</v>
      </c>
      <c r="N156" s="42"/>
      <c r="O156" s="27"/>
      <c r="P156" s="27"/>
    </row>
    <row r="157" s="1" customFormat="1" ht="21" customHeight="1" spans="1:16">
      <c r="A157" s="18">
        <v>154</v>
      </c>
      <c r="B157" s="19" t="s">
        <v>2835</v>
      </c>
      <c r="C157" s="19"/>
      <c r="D157" s="20" t="s">
        <v>665</v>
      </c>
      <c r="E157" s="19" t="s">
        <v>22</v>
      </c>
      <c r="F157" s="19" t="s">
        <v>3988</v>
      </c>
      <c r="G157" s="21">
        <v>10</v>
      </c>
      <c r="H157" s="23">
        <v>2.5</v>
      </c>
      <c r="I157" s="62">
        <f t="shared" si="2"/>
        <v>25</v>
      </c>
      <c r="J157" s="24">
        <v>14</v>
      </c>
      <c r="K157" s="24">
        <v>450</v>
      </c>
      <c r="L157" s="25"/>
      <c r="M157" s="41" t="s">
        <v>5019</v>
      </c>
      <c r="N157" s="42"/>
      <c r="O157" s="27"/>
      <c r="P157" s="27"/>
    </row>
    <row r="158" s="1" customFormat="1" ht="21" customHeight="1" spans="1:16">
      <c r="A158" s="18">
        <v>155</v>
      </c>
      <c r="B158" s="19" t="s">
        <v>2835</v>
      </c>
      <c r="C158" s="19"/>
      <c r="D158" s="20" t="s">
        <v>664</v>
      </c>
      <c r="E158" s="19" t="s">
        <v>22</v>
      </c>
      <c r="F158" s="19" t="s">
        <v>3988</v>
      </c>
      <c r="G158" s="21">
        <v>10</v>
      </c>
      <c r="H158" s="23">
        <v>2.5</v>
      </c>
      <c r="I158" s="62">
        <f t="shared" si="2"/>
        <v>25</v>
      </c>
      <c r="J158" s="24">
        <v>14</v>
      </c>
      <c r="K158" s="24">
        <v>450</v>
      </c>
      <c r="L158" s="25"/>
      <c r="M158" s="41" t="s">
        <v>5019</v>
      </c>
      <c r="N158" s="42"/>
      <c r="O158" s="27"/>
      <c r="P158" s="27"/>
    </row>
    <row r="159" s="1" customFormat="1" ht="21" customHeight="1" spans="1:16">
      <c r="A159" s="18">
        <v>156</v>
      </c>
      <c r="B159" s="48" t="s">
        <v>5032</v>
      </c>
      <c r="C159" s="48"/>
      <c r="D159" s="48" t="s">
        <v>664</v>
      </c>
      <c r="E159" s="20" t="s">
        <v>22</v>
      </c>
      <c r="F159" s="19" t="s">
        <v>3988</v>
      </c>
      <c r="G159" s="48">
        <v>16</v>
      </c>
      <c r="H159" s="52">
        <v>2.5</v>
      </c>
      <c r="I159" s="62">
        <f t="shared" si="2"/>
        <v>40</v>
      </c>
      <c r="J159" s="48">
        <v>10</v>
      </c>
      <c r="K159" s="48">
        <v>350</v>
      </c>
      <c r="L159" s="76"/>
      <c r="M159" s="18" t="s">
        <v>213</v>
      </c>
      <c r="N159" s="18"/>
      <c r="O159" s="27"/>
      <c r="P159" s="27"/>
    </row>
    <row r="160" s="1" customFormat="1" ht="21" customHeight="1" spans="1:16">
      <c r="A160" s="18">
        <v>157</v>
      </c>
      <c r="B160" s="48" t="s">
        <v>5033</v>
      </c>
      <c r="C160" s="48"/>
      <c r="D160" s="48" t="s">
        <v>665</v>
      </c>
      <c r="E160" s="20" t="s">
        <v>22</v>
      </c>
      <c r="F160" s="19" t="s">
        <v>3988</v>
      </c>
      <c r="G160" s="48">
        <v>16</v>
      </c>
      <c r="H160" s="52">
        <v>2.5</v>
      </c>
      <c r="I160" s="62">
        <f t="shared" si="2"/>
        <v>40</v>
      </c>
      <c r="J160" s="48">
        <v>10</v>
      </c>
      <c r="K160" s="48">
        <v>350</v>
      </c>
      <c r="L160" s="76"/>
      <c r="M160" s="18" t="s">
        <v>213</v>
      </c>
      <c r="N160" s="42"/>
      <c r="O160" s="27"/>
      <c r="P160" s="27"/>
    </row>
    <row r="161" s="1" customFormat="1" ht="21" customHeight="1" spans="1:16">
      <c r="A161" s="18">
        <v>158</v>
      </c>
      <c r="B161" s="48" t="s">
        <v>1261</v>
      </c>
      <c r="C161" s="48"/>
      <c r="D161" s="48" t="s">
        <v>4732</v>
      </c>
      <c r="E161" s="20" t="s">
        <v>22</v>
      </c>
      <c r="F161" s="48" t="s">
        <v>32</v>
      </c>
      <c r="G161" s="48">
        <v>200</v>
      </c>
      <c r="H161" s="52">
        <v>0.5</v>
      </c>
      <c r="I161" s="62">
        <f t="shared" si="2"/>
        <v>100</v>
      </c>
      <c r="J161" s="48">
        <v>10</v>
      </c>
      <c r="K161" s="48">
        <v>350</v>
      </c>
      <c r="L161" s="76"/>
      <c r="M161" s="18" t="s">
        <v>213</v>
      </c>
      <c r="N161" s="42"/>
      <c r="O161" s="27"/>
      <c r="P161" s="27"/>
    </row>
    <row r="162" s="1" customFormat="1" ht="21" customHeight="1" spans="1:16">
      <c r="A162" s="18">
        <v>159</v>
      </c>
      <c r="B162" s="48" t="s">
        <v>1803</v>
      </c>
      <c r="C162" s="48"/>
      <c r="D162" s="48" t="s">
        <v>5034</v>
      </c>
      <c r="E162" s="20" t="s">
        <v>22</v>
      </c>
      <c r="F162" s="48" t="s">
        <v>45</v>
      </c>
      <c r="G162" s="48">
        <v>2</v>
      </c>
      <c r="H162" s="52">
        <v>40</v>
      </c>
      <c r="I162" s="62">
        <f t="shared" si="2"/>
        <v>80</v>
      </c>
      <c r="J162" s="48">
        <v>10</v>
      </c>
      <c r="K162" s="48">
        <v>350</v>
      </c>
      <c r="L162" s="76"/>
      <c r="M162" s="18" t="s">
        <v>213</v>
      </c>
      <c r="N162" s="42"/>
      <c r="O162" s="27"/>
      <c r="P162" s="27"/>
    </row>
    <row r="163" s="1" customFormat="1" ht="21" customHeight="1" spans="1:16">
      <c r="A163" s="18">
        <v>160</v>
      </c>
      <c r="B163" s="48" t="s">
        <v>1662</v>
      </c>
      <c r="C163" s="48"/>
      <c r="D163" s="48" t="s">
        <v>5024</v>
      </c>
      <c r="E163" s="20" t="s">
        <v>22</v>
      </c>
      <c r="F163" s="48" t="s">
        <v>674</v>
      </c>
      <c r="G163" s="48">
        <v>1</v>
      </c>
      <c r="H163" s="52">
        <v>35</v>
      </c>
      <c r="I163" s="62">
        <f t="shared" si="2"/>
        <v>35</v>
      </c>
      <c r="J163" s="48">
        <v>10</v>
      </c>
      <c r="K163" s="48">
        <v>350</v>
      </c>
      <c r="L163" s="76"/>
      <c r="M163" s="18" t="s">
        <v>213</v>
      </c>
      <c r="N163" s="42"/>
      <c r="O163" s="27"/>
      <c r="P163" s="27"/>
    </row>
    <row r="164" s="1" customFormat="1" ht="21" customHeight="1" spans="1:16">
      <c r="A164" s="18">
        <v>161</v>
      </c>
      <c r="B164" s="20" t="s">
        <v>5035</v>
      </c>
      <c r="C164" s="48"/>
      <c r="D164" s="20" t="s">
        <v>5036</v>
      </c>
      <c r="E164" s="20" t="s">
        <v>22</v>
      </c>
      <c r="F164" s="20" t="s">
        <v>3114</v>
      </c>
      <c r="G164" s="20">
        <v>1</v>
      </c>
      <c r="H164" s="77">
        <v>38</v>
      </c>
      <c r="I164" s="62">
        <f t="shared" si="2"/>
        <v>38</v>
      </c>
      <c r="J164" s="20">
        <v>10</v>
      </c>
      <c r="K164" s="20">
        <v>350</v>
      </c>
      <c r="L164" s="76"/>
      <c r="M164" s="18" t="s">
        <v>213</v>
      </c>
      <c r="N164" s="42"/>
      <c r="O164" s="27"/>
      <c r="P164" s="27"/>
    </row>
    <row r="165" s="1" customFormat="1" ht="21" customHeight="1" spans="1:16">
      <c r="A165" s="18">
        <v>162</v>
      </c>
      <c r="B165" s="48" t="s">
        <v>428</v>
      </c>
      <c r="C165" s="55"/>
      <c r="D165" s="57" t="s">
        <v>5037</v>
      </c>
      <c r="E165" s="78" t="s">
        <v>22</v>
      </c>
      <c r="F165" s="57" t="s">
        <v>525</v>
      </c>
      <c r="G165" s="48">
        <v>1</v>
      </c>
      <c r="H165" s="52">
        <v>23</v>
      </c>
      <c r="I165" s="62">
        <f t="shared" si="2"/>
        <v>23</v>
      </c>
      <c r="J165" s="48">
        <v>10</v>
      </c>
      <c r="K165" s="48">
        <v>350</v>
      </c>
      <c r="L165" s="76"/>
      <c r="M165" s="18" t="s">
        <v>213</v>
      </c>
      <c r="N165" s="42"/>
      <c r="O165" s="27"/>
      <c r="P165" s="27"/>
    </row>
    <row r="166" s="1" customFormat="1" ht="21" customHeight="1" spans="1:16">
      <c r="A166" s="18">
        <v>163</v>
      </c>
      <c r="B166" s="48" t="s">
        <v>670</v>
      </c>
      <c r="C166" s="48"/>
      <c r="D166" s="57" t="s">
        <v>867</v>
      </c>
      <c r="E166" s="78" t="s">
        <v>22</v>
      </c>
      <c r="F166" s="57" t="s">
        <v>27</v>
      </c>
      <c r="G166" s="48">
        <v>2</v>
      </c>
      <c r="H166" s="52">
        <v>5</v>
      </c>
      <c r="I166" s="62">
        <f t="shared" si="2"/>
        <v>10</v>
      </c>
      <c r="J166" s="48">
        <v>10</v>
      </c>
      <c r="K166" s="48">
        <v>350</v>
      </c>
      <c r="L166" s="76"/>
      <c r="M166" s="18" t="s">
        <v>213</v>
      </c>
      <c r="N166" s="42"/>
      <c r="O166" s="27"/>
      <c r="P166" s="27"/>
    </row>
    <row r="167" s="1" customFormat="1" ht="21" customHeight="1" spans="1:16">
      <c r="A167" s="18">
        <v>164</v>
      </c>
      <c r="B167" s="54" t="s">
        <v>5038</v>
      </c>
      <c r="C167" s="54"/>
      <c r="D167" s="79" t="s">
        <v>5039</v>
      </c>
      <c r="E167" s="80" t="s">
        <v>22</v>
      </c>
      <c r="F167" s="79" t="s">
        <v>674</v>
      </c>
      <c r="G167" s="81">
        <v>3</v>
      </c>
      <c r="H167" s="44">
        <v>35</v>
      </c>
      <c r="I167" s="62">
        <f t="shared" si="2"/>
        <v>105</v>
      </c>
      <c r="J167" s="81">
        <v>2</v>
      </c>
      <c r="K167" s="81">
        <v>55</v>
      </c>
      <c r="L167" s="25"/>
      <c r="M167" s="41" t="s">
        <v>5019</v>
      </c>
      <c r="N167" s="18"/>
      <c r="O167" s="27"/>
      <c r="P167" s="27"/>
    </row>
    <row r="168" s="1" customFormat="1" ht="21" customHeight="1" spans="1:16">
      <c r="A168" s="18">
        <v>165</v>
      </c>
      <c r="B168" s="54" t="s">
        <v>5040</v>
      </c>
      <c r="C168" s="54"/>
      <c r="D168" s="79" t="s">
        <v>5025</v>
      </c>
      <c r="E168" s="80" t="s">
        <v>22</v>
      </c>
      <c r="F168" s="79" t="s">
        <v>32</v>
      </c>
      <c r="G168" s="81">
        <v>10</v>
      </c>
      <c r="H168" s="44">
        <v>13</v>
      </c>
      <c r="I168" s="62">
        <f t="shared" si="2"/>
        <v>130</v>
      </c>
      <c r="J168" s="81">
        <v>2</v>
      </c>
      <c r="K168" s="81">
        <v>55</v>
      </c>
      <c r="L168" s="25"/>
      <c r="M168" s="41" t="s">
        <v>5019</v>
      </c>
      <c r="N168" s="42"/>
      <c r="O168" s="27"/>
      <c r="P168" s="27"/>
    </row>
    <row r="169" s="1" customFormat="1" ht="21" customHeight="1" spans="1:16">
      <c r="A169" s="18">
        <v>166</v>
      </c>
      <c r="B169" s="41" t="s">
        <v>2269</v>
      </c>
      <c r="C169" s="41"/>
      <c r="D169" s="37" t="s">
        <v>1415</v>
      </c>
      <c r="E169" s="67" t="s">
        <v>22</v>
      </c>
      <c r="F169" s="69" t="s">
        <v>27</v>
      </c>
      <c r="G169" s="42">
        <v>20</v>
      </c>
      <c r="H169" s="44">
        <v>12</v>
      </c>
      <c r="I169" s="62">
        <f t="shared" si="2"/>
        <v>240</v>
      </c>
      <c r="J169" s="24">
        <v>30</v>
      </c>
      <c r="K169" s="24">
        <v>900</v>
      </c>
      <c r="L169" s="25"/>
      <c r="M169" s="18" t="s">
        <v>5019</v>
      </c>
      <c r="N169" s="42"/>
      <c r="O169" s="27"/>
      <c r="P169" s="27"/>
    </row>
    <row r="170" s="1" customFormat="1" ht="21" customHeight="1" spans="1:16">
      <c r="A170" s="18">
        <v>167</v>
      </c>
      <c r="B170" s="41" t="s">
        <v>670</v>
      </c>
      <c r="C170" s="41"/>
      <c r="D170" s="37" t="s">
        <v>1415</v>
      </c>
      <c r="E170" s="67" t="s">
        <v>22</v>
      </c>
      <c r="F170" s="69" t="s">
        <v>27</v>
      </c>
      <c r="G170" s="42">
        <v>20</v>
      </c>
      <c r="H170" s="44">
        <v>5</v>
      </c>
      <c r="I170" s="62">
        <f t="shared" si="2"/>
        <v>100</v>
      </c>
      <c r="J170" s="24">
        <v>30</v>
      </c>
      <c r="K170" s="24">
        <v>900</v>
      </c>
      <c r="L170" s="25"/>
      <c r="M170" s="41" t="s">
        <v>5019</v>
      </c>
      <c r="N170" s="42"/>
      <c r="O170" s="27"/>
      <c r="P170" s="27"/>
    </row>
    <row r="171" s="1" customFormat="1" ht="21" customHeight="1" spans="1:16">
      <c r="A171" s="18">
        <v>168</v>
      </c>
      <c r="B171" s="41" t="s">
        <v>1662</v>
      </c>
      <c r="C171" s="55"/>
      <c r="D171" s="79" t="s">
        <v>5041</v>
      </c>
      <c r="E171" s="67" t="s">
        <v>22</v>
      </c>
      <c r="F171" s="69" t="s">
        <v>525</v>
      </c>
      <c r="G171" s="42">
        <v>2</v>
      </c>
      <c r="H171" s="44">
        <v>35</v>
      </c>
      <c r="I171" s="62">
        <f t="shared" si="2"/>
        <v>70</v>
      </c>
      <c r="J171" s="24">
        <v>30</v>
      </c>
      <c r="K171" s="24">
        <v>900</v>
      </c>
      <c r="L171" s="25"/>
      <c r="M171" s="41" t="s">
        <v>5019</v>
      </c>
      <c r="N171" s="42"/>
      <c r="O171" s="27"/>
      <c r="P171" s="27"/>
    </row>
    <row r="172" s="1" customFormat="1" ht="21" customHeight="1" spans="1:16">
      <c r="A172" s="18">
        <v>169</v>
      </c>
      <c r="B172" s="41" t="s">
        <v>116</v>
      </c>
      <c r="C172" s="41"/>
      <c r="D172" s="69" t="s">
        <v>5042</v>
      </c>
      <c r="E172" s="67" t="s">
        <v>22</v>
      </c>
      <c r="F172" s="69" t="s">
        <v>45</v>
      </c>
      <c r="G172" s="42">
        <v>1</v>
      </c>
      <c r="H172" s="44">
        <v>24</v>
      </c>
      <c r="I172" s="62">
        <f t="shared" si="2"/>
        <v>24</v>
      </c>
      <c r="J172" s="24">
        <v>30</v>
      </c>
      <c r="K172" s="24">
        <v>900</v>
      </c>
      <c r="L172" s="25"/>
      <c r="M172" s="41" t="s">
        <v>5019</v>
      </c>
      <c r="N172" s="42"/>
      <c r="O172" s="27"/>
      <c r="P172" s="27"/>
    </row>
    <row r="173" s="1" customFormat="1" ht="21" customHeight="1" spans="1:16">
      <c r="A173" s="18">
        <v>170</v>
      </c>
      <c r="B173" s="41" t="s">
        <v>116</v>
      </c>
      <c r="C173" s="41"/>
      <c r="D173" s="69" t="s">
        <v>5043</v>
      </c>
      <c r="E173" s="67" t="s">
        <v>22</v>
      </c>
      <c r="F173" s="69" t="s">
        <v>45</v>
      </c>
      <c r="G173" s="42">
        <v>1</v>
      </c>
      <c r="H173" s="44">
        <v>24</v>
      </c>
      <c r="I173" s="62">
        <f t="shared" si="2"/>
        <v>24</v>
      </c>
      <c r="J173" s="24">
        <v>30</v>
      </c>
      <c r="K173" s="24">
        <v>900</v>
      </c>
      <c r="L173" s="25"/>
      <c r="M173" s="41" t="s">
        <v>5019</v>
      </c>
      <c r="N173" s="42"/>
      <c r="O173" s="27"/>
      <c r="P173" s="27"/>
    </row>
    <row r="174" s="1" customFormat="1" ht="21" customHeight="1" spans="1:16">
      <c r="A174" s="18">
        <v>171</v>
      </c>
      <c r="B174" s="41" t="s">
        <v>5044</v>
      </c>
      <c r="C174" s="41"/>
      <c r="D174" s="69" t="s">
        <v>4241</v>
      </c>
      <c r="E174" s="67" t="s">
        <v>22</v>
      </c>
      <c r="F174" s="69" t="s">
        <v>674</v>
      </c>
      <c r="G174" s="42">
        <v>40</v>
      </c>
      <c r="H174" s="44">
        <v>3</v>
      </c>
      <c r="I174" s="62">
        <f t="shared" si="2"/>
        <v>120</v>
      </c>
      <c r="J174" s="24">
        <v>30</v>
      </c>
      <c r="K174" s="24">
        <v>900</v>
      </c>
      <c r="L174" s="25"/>
      <c r="M174" s="41" t="s">
        <v>5019</v>
      </c>
      <c r="N174" s="42"/>
      <c r="O174" s="27"/>
      <c r="P174" s="27"/>
    </row>
    <row r="175" s="1" customFormat="1" ht="21" customHeight="1" spans="1:16">
      <c r="A175" s="18">
        <v>172</v>
      </c>
      <c r="B175" s="41" t="s">
        <v>4058</v>
      </c>
      <c r="C175" s="41"/>
      <c r="D175" s="37" t="s">
        <v>4059</v>
      </c>
      <c r="E175" s="67" t="s">
        <v>22</v>
      </c>
      <c r="F175" s="69" t="s">
        <v>273</v>
      </c>
      <c r="G175" s="42">
        <v>4</v>
      </c>
      <c r="H175" s="44">
        <v>2.5</v>
      </c>
      <c r="I175" s="62">
        <f t="shared" si="2"/>
        <v>10</v>
      </c>
      <c r="J175" s="24">
        <v>30</v>
      </c>
      <c r="K175" s="24">
        <v>900</v>
      </c>
      <c r="L175" s="25"/>
      <c r="M175" s="41" t="s">
        <v>5019</v>
      </c>
      <c r="N175" s="42"/>
      <c r="O175" s="27"/>
      <c r="P175" s="27"/>
    </row>
    <row r="176" s="1" customFormat="1" ht="21" customHeight="1" spans="1:16">
      <c r="A176" s="18">
        <v>173</v>
      </c>
      <c r="B176" s="41" t="s">
        <v>3145</v>
      </c>
      <c r="C176" s="18"/>
      <c r="D176" s="69" t="s">
        <v>867</v>
      </c>
      <c r="E176" s="67" t="s">
        <v>22</v>
      </c>
      <c r="F176" s="58" t="s">
        <v>32</v>
      </c>
      <c r="G176" s="50">
        <v>10</v>
      </c>
      <c r="H176" s="31">
        <v>12.5</v>
      </c>
      <c r="I176" s="62">
        <f t="shared" si="2"/>
        <v>125</v>
      </c>
      <c r="J176" s="49" t="s">
        <v>4965</v>
      </c>
      <c r="K176" s="41">
        <v>120</v>
      </c>
      <c r="L176" s="25"/>
      <c r="M176" s="41" t="s">
        <v>213</v>
      </c>
      <c r="N176" s="34"/>
      <c r="O176" s="27"/>
      <c r="P176" s="27"/>
    </row>
    <row r="177" s="1" customFormat="1" ht="21" customHeight="1" spans="1:16">
      <c r="A177" s="18">
        <v>174</v>
      </c>
      <c r="B177" s="41" t="s">
        <v>3108</v>
      </c>
      <c r="C177" s="41"/>
      <c r="D177" s="69" t="s">
        <v>5045</v>
      </c>
      <c r="E177" s="67" t="s">
        <v>22</v>
      </c>
      <c r="F177" s="58" t="s">
        <v>23</v>
      </c>
      <c r="G177" s="50">
        <v>10</v>
      </c>
      <c r="H177" s="31">
        <v>15</v>
      </c>
      <c r="I177" s="62">
        <f t="shared" si="2"/>
        <v>150</v>
      </c>
      <c r="J177" s="49" t="s">
        <v>4965</v>
      </c>
      <c r="K177" s="41">
        <v>120</v>
      </c>
      <c r="L177" s="25"/>
      <c r="M177" s="41" t="s">
        <v>213</v>
      </c>
      <c r="N177" s="34"/>
      <c r="O177" s="27"/>
      <c r="P177" s="27"/>
    </row>
    <row r="178" s="1" customFormat="1" ht="21" customHeight="1" spans="1:16">
      <c r="A178" s="18">
        <v>175</v>
      </c>
      <c r="B178" s="41" t="s">
        <v>737</v>
      </c>
      <c r="C178" s="55"/>
      <c r="D178" s="56" t="s">
        <v>5046</v>
      </c>
      <c r="E178" s="67" t="s">
        <v>22</v>
      </c>
      <c r="F178" s="58" t="s">
        <v>23</v>
      </c>
      <c r="G178" s="50">
        <v>20</v>
      </c>
      <c r="H178" s="31">
        <v>10</v>
      </c>
      <c r="I178" s="62">
        <f t="shared" si="2"/>
        <v>200</v>
      </c>
      <c r="J178" s="49" t="s">
        <v>4965</v>
      </c>
      <c r="K178" s="41">
        <v>120</v>
      </c>
      <c r="L178" s="25"/>
      <c r="M178" s="41" t="s">
        <v>213</v>
      </c>
      <c r="N178" s="34"/>
      <c r="O178" s="27"/>
      <c r="P178" s="27"/>
    </row>
    <row r="179" s="1" customFormat="1" ht="21" customHeight="1" spans="1:16">
      <c r="A179" s="18">
        <v>176</v>
      </c>
      <c r="B179" s="41" t="s">
        <v>5047</v>
      </c>
      <c r="C179" s="18"/>
      <c r="D179" s="41" t="s">
        <v>5048</v>
      </c>
      <c r="E179" s="18" t="s">
        <v>22</v>
      </c>
      <c r="F179" s="19" t="s">
        <v>45</v>
      </c>
      <c r="G179" s="50">
        <v>10</v>
      </c>
      <c r="H179" s="31">
        <v>48</v>
      </c>
      <c r="I179" s="62">
        <f t="shared" si="2"/>
        <v>480</v>
      </c>
      <c r="J179" s="49" t="s">
        <v>4965</v>
      </c>
      <c r="K179" s="41">
        <v>120</v>
      </c>
      <c r="L179" s="25"/>
      <c r="M179" s="41" t="s">
        <v>213</v>
      </c>
      <c r="N179" s="34"/>
      <c r="O179" s="27"/>
      <c r="P179" s="27"/>
    </row>
    <row r="180" s="1" customFormat="1" ht="21" customHeight="1" spans="1:16">
      <c r="A180" s="18">
        <v>177</v>
      </c>
      <c r="B180" s="41" t="s">
        <v>2261</v>
      </c>
      <c r="C180" s="18"/>
      <c r="D180" s="41" t="s">
        <v>2057</v>
      </c>
      <c r="E180" s="18" t="s">
        <v>22</v>
      </c>
      <c r="F180" s="19" t="s">
        <v>204</v>
      </c>
      <c r="G180" s="50">
        <v>5</v>
      </c>
      <c r="H180" s="31">
        <v>28</v>
      </c>
      <c r="I180" s="62">
        <f t="shared" si="2"/>
        <v>140</v>
      </c>
      <c r="J180" s="49" t="s">
        <v>4965</v>
      </c>
      <c r="K180" s="41">
        <v>120</v>
      </c>
      <c r="L180" s="25"/>
      <c r="M180" s="41" t="s">
        <v>213</v>
      </c>
      <c r="N180" s="34"/>
      <c r="O180" s="27"/>
      <c r="P180" s="27"/>
    </row>
    <row r="181" s="1" customFormat="1" ht="21" customHeight="1" spans="1:16">
      <c r="A181" s="18">
        <v>178</v>
      </c>
      <c r="B181" s="42" t="s">
        <v>5049</v>
      </c>
      <c r="C181" s="41"/>
      <c r="D181" s="41" t="s">
        <v>5050</v>
      </c>
      <c r="E181" s="18" t="s">
        <v>22</v>
      </c>
      <c r="F181" s="41" t="s">
        <v>5051</v>
      </c>
      <c r="G181" s="21">
        <v>10</v>
      </c>
      <c r="H181" s="44">
        <v>8</v>
      </c>
      <c r="I181" s="62">
        <f t="shared" si="2"/>
        <v>80</v>
      </c>
      <c r="J181" s="49" t="s">
        <v>4965</v>
      </c>
      <c r="K181" s="41">
        <v>120</v>
      </c>
      <c r="L181" s="25"/>
      <c r="M181" s="41" t="s">
        <v>213</v>
      </c>
      <c r="N181" s="34"/>
      <c r="O181" s="27"/>
      <c r="P181" s="27"/>
    </row>
    <row r="182" s="1" customFormat="1" ht="21" customHeight="1" spans="1:16">
      <c r="A182" s="18">
        <v>179</v>
      </c>
      <c r="B182" s="48" t="s">
        <v>5052</v>
      </c>
      <c r="C182" s="48"/>
      <c r="D182" s="63" t="s">
        <v>5053</v>
      </c>
      <c r="E182" s="18" t="s">
        <v>22</v>
      </c>
      <c r="F182" s="48" t="s">
        <v>23</v>
      </c>
      <c r="G182" s="63">
        <v>2</v>
      </c>
      <c r="H182" s="64">
        <v>14</v>
      </c>
      <c r="I182" s="62">
        <f t="shared" si="2"/>
        <v>28</v>
      </c>
      <c r="J182" s="49" t="s">
        <v>4965</v>
      </c>
      <c r="K182" s="41">
        <v>120</v>
      </c>
      <c r="L182" s="25"/>
      <c r="M182" s="41" t="s">
        <v>213</v>
      </c>
      <c r="N182" s="34"/>
      <c r="O182" s="27"/>
      <c r="P182" s="27"/>
    </row>
    <row r="183" s="1" customFormat="1" ht="21" customHeight="1" spans="1:16">
      <c r="A183" s="18">
        <v>180</v>
      </c>
      <c r="B183" s="82" t="s">
        <v>5054</v>
      </c>
      <c r="C183" s="83"/>
      <c r="D183" s="83" t="s">
        <v>5055</v>
      </c>
      <c r="E183" s="18" t="s">
        <v>22</v>
      </c>
      <c r="F183" s="83" t="s">
        <v>32</v>
      </c>
      <c r="G183" s="82">
        <v>10</v>
      </c>
      <c r="H183" s="84">
        <v>75</v>
      </c>
      <c r="I183" s="62">
        <f t="shared" si="2"/>
        <v>750</v>
      </c>
      <c r="J183" s="49" t="s">
        <v>4965</v>
      </c>
      <c r="K183" s="41">
        <v>120</v>
      </c>
      <c r="L183" s="25"/>
      <c r="M183" s="41" t="s">
        <v>213</v>
      </c>
      <c r="N183" s="34"/>
      <c r="O183" s="27"/>
      <c r="P183" s="27"/>
    </row>
    <row r="184" s="1" customFormat="1" ht="21" customHeight="1" spans="1:16">
      <c r="A184" s="18">
        <v>181</v>
      </c>
      <c r="B184" s="82" t="s">
        <v>5056</v>
      </c>
      <c r="C184" s="83"/>
      <c r="D184" s="82" t="s">
        <v>4059</v>
      </c>
      <c r="E184" s="18" t="s">
        <v>22</v>
      </c>
      <c r="F184" s="82" t="s">
        <v>273</v>
      </c>
      <c r="G184" s="82">
        <v>20</v>
      </c>
      <c r="H184" s="85">
        <v>2.5</v>
      </c>
      <c r="I184" s="62">
        <f t="shared" si="2"/>
        <v>50</v>
      </c>
      <c r="J184" s="49" t="s">
        <v>4965</v>
      </c>
      <c r="K184" s="41">
        <v>120</v>
      </c>
      <c r="L184" s="25"/>
      <c r="M184" s="41" t="s">
        <v>213</v>
      </c>
      <c r="N184" s="34"/>
      <c r="O184" s="27"/>
      <c r="P184" s="27"/>
    </row>
    <row r="185" s="1" customFormat="1" ht="21" customHeight="1" spans="1:16">
      <c r="A185" s="18">
        <v>182</v>
      </c>
      <c r="B185" s="82" t="s">
        <v>5057</v>
      </c>
      <c r="C185" s="83"/>
      <c r="D185" s="83" t="s">
        <v>1353</v>
      </c>
      <c r="E185" s="18" t="s">
        <v>22</v>
      </c>
      <c r="F185" s="83" t="s">
        <v>32</v>
      </c>
      <c r="G185" s="82">
        <v>20</v>
      </c>
      <c r="H185" s="84">
        <v>2</v>
      </c>
      <c r="I185" s="62">
        <f t="shared" si="2"/>
        <v>40</v>
      </c>
      <c r="J185" s="49" t="s">
        <v>4965</v>
      </c>
      <c r="K185" s="41">
        <v>120</v>
      </c>
      <c r="L185" s="25"/>
      <c r="M185" s="41" t="s">
        <v>213</v>
      </c>
      <c r="N185" s="34"/>
      <c r="O185" s="27"/>
      <c r="P185" s="27"/>
    </row>
    <row r="186" s="1" customFormat="1" ht="21" customHeight="1" spans="1:16">
      <c r="A186" s="18">
        <v>183</v>
      </c>
      <c r="B186" s="82" t="s">
        <v>5058</v>
      </c>
      <c r="C186" s="83"/>
      <c r="D186" s="83" t="s">
        <v>676</v>
      </c>
      <c r="E186" s="18" t="s">
        <v>22</v>
      </c>
      <c r="F186" s="83" t="s">
        <v>210</v>
      </c>
      <c r="G186" s="82">
        <v>2</v>
      </c>
      <c r="H186" s="84">
        <v>32.2</v>
      </c>
      <c r="I186" s="62">
        <f t="shared" si="2"/>
        <v>64.4</v>
      </c>
      <c r="J186" s="49" t="s">
        <v>4965</v>
      </c>
      <c r="K186" s="41">
        <v>120</v>
      </c>
      <c r="L186" s="25"/>
      <c r="M186" s="41" t="s">
        <v>213</v>
      </c>
      <c r="N186" s="34"/>
      <c r="O186" s="27"/>
      <c r="P186" s="27"/>
    </row>
    <row r="187" s="1" customFormat="1" ht="21" customHeight="1" spans="1:16">
      <c r="A187" s="18">
        <v>184</v>
      </c>
      <c r="B187" s="82" t="s">
        <v>3672</v>
      </c>
      <c r="C187" s="83"/>
      <c r="D187" s="83" t="s">
        <v>5027</v>
      </c>
      <c r="E187" s="18" t="s">
        <v>22</v>
      </c>
      <c r="F187" s="83" t="s">
        <v>45</v>
      </c>
      <c r="G187" s="82">
        <v>10</v>
      </c>
      <c r="H187" s="84">
        <v>10</v>
      </c>
      <c r="I187" s="62">
        <f t="shared" si="2"/>
        <v>100</v>
      </c>
      <c r="J187" s="49" t="s">
        <v>4965</v>
      </c>
      <c r="K187" s="41">
        <v>120</v>
      </c>
      <c r="L187" s="25"/>
      <c r="M187" s="41" t="s">
        <v>213</v>
      </c>
      <c r="N187" s="34"/>
      <c r="O187" s="27"/>
      <c r="P187" s="27"/>
    </row>
    <row r="188" s="1" customFormat="1" ht="21" customHeight="1" spans="1:16">
      <c r="A188" s="18">
        <v>185</v>
      </c>
      <c r="B188" s="82" t="s">
        <v>496</v>
      </c>
      <c r="C188" s="83"/>
      <c r="D188" s="83" t="s">
        <v>5059</v>
      </c>
      <c r="E188" s="18" t="s">
        <v>22</v>
      </c>
      <c r="F188" s="82" t="s">
        <v>61</v>
      </c>
      <c r="G188" s="82">
        <v>50</v>
      </c>
      <c r="H188" s="84">
        <v>0.5</v>
      </c>
      <c r="I188" s="62">
        <f t="shared" si="2"/>
        <v>25</v>
      </c>
      <c r="J188" s="49" t="s">
        <v>4965</v>
      </c>
      <c r="K188" s="41">
        <v>120</v>
      </c>
      <c r="L188" s="25"/>
      <c r="M188" s="41" t="s">
        <v>213</v>
      </c>
      <c r="N188" s="34"/>
      <c r="O188" s="27"/>
      <c r="P188" s="27"/>
    </row>
    <row r="189" s="1" customFormat="1" ht="21" customHeight="1" spans="1:16">
      <c r="A189" s="18">
        <v>186</v>
      </c>
      <c r="B189" s="82" t="s">
        <v>228</v>
      </c>
      <c r="C189" s="82"/>
      <c r="D189" s="82" t="s">
        <v>5060</v>
      </c>
      <c r="E189" s="18" t="s">
        <v>22</v>
      </c>
      <c r="F189" s="82" t="s">
        <v>23</v>
      </c>
      <c r="G189" s="82">
        <v>50</v>
      </c>
      <c r="H189" s="84">
        <v>10</v>
      </c>
      <c r="I189" s="62">
        <f t="shared" si="2"/>
        <v>500</v>
      </c>
      <c r="J189" s="49" t="s">
        <v>4965</v>
      </c>
      <c r="K189" s="41">
        <v>120</v>
      </c>
      <c r="L189" s="25"/>
      <c r="M189" s="41" t="s">
        <v>213</v>
      </c>
      <c r="N189" s="34"/>
      <c r="O189" s="27"/>
      <c r="P189" s="27"/>
    </row>
    <row r="190" s="1" customFormat="1" ht="21" customHeight="1" spans="1:16">
      <c r="A190" s="18">
        <v>187</v>
      </c>
      <c r="B190" s="82" t="s">
        <v>2269</v>
      </c>
      <c r="C190" s="83"/>
      <c r="D190" s="82" t="s">
        <v>867</v>
      </c>
      <c r="E190" s="18" t="s">
        <v>22</v>
      </c>
      <c r="F190" s="82" t="s">
        <v>27</v>
      </c>
      <c r="G190" s="82">
        <v>5</v>
      </c>
      <c r="H190" s="85">
        <v>12.8</v>
      </c>
      <c r="I190" s="62">
        <f t="shared" si="2"/>
        <v>64</v>
      </c>
      <c r="J190" s="49" t="s">
        <v>4965</v>
      </c>
      <c r="K190" s="41">
        <v>120</v>
      </c>
      <c r="L190" s="25"/>
      <c r="M190" s="41" t="s">
        <v>213</v>
      </c>
      <c r="N190" s="34"/>
      <c r="O190" s="27"/>
      <c r="P190" s="27"/>
    </row>
    <row r="191" s="1" customFormat="1" ht="21" customHeight="1" spans="1:16">
      <c r="A191" s="18">
        <v>188</v>
      </c>
      <c r="B191" s="82" t="s">
        <v>5061</v>
      </c>
      <c r="C191" s="83"/>
      <c r="D191" s="83" t="s">
        <v>5062</v>
      </c>
      <c r="E191" s="18" t="s">
        <v>22</v>
      </c>
      <c r="F191" s="83" t="s">
        <v>66</v>
      </c>
      <c r="G191" s="82">
        <v>10</v>
      </c>
      <c r="H191" s="84">
        <v>7</v>
      </c>
      <c r="I191" s="62">
        <f t="shared" si="2"/>
        <v>70</v>
      </c>
      <c r="J191" s="49" t="s">
        <v>4965</v>
      </c>
      <c r="K191" s="41">
        <v>120</v>
      </c>
      <c r="L191" s="25"/>
      <c r="M191" s="41" t="s">
        <v>213</v>
      </c>
      <c r="N191" s="34"/>
      <c r="O191" s="27"/>
      <c r="P191" s="27"/>
    </row>
    <row r="192" s="1" customFormat="1" ht="21" customHeight="1" spans="1:16">
      <c r="A192" s="18">
        <v>189</v>
      </c>
      <c r="B192" s="82" t="s">
        <v>737</v>
      </c>
      <c r="C192" s="55"/>
      <c r="D192" s="86" t="s">
        <v>5063</v>
      </c>
      <c r="E192" s="18" t="s">
        <v>22</v>
      </c>
      <c r="F192" s="82" t="s">
        <v>23</v>
      </c>
      <c r="G192" s="82">
        <v>20</v>
      </c>
      <c r="H192" s="84">
        <v>12</v>
      </c>
      <c r="I192" s="62">
        <f t="shared" si="2"/>
        <v>240</v>
      </c>
      <c r="J192" s="49" t="s">
        <v>4965</v>
      </c>
      <c r="K192" s="41">
        <v>120</v>
      </c>
      <c r="L192" s="25"/>
      <c r="M192" s="41" t="s">
        <v>213</v>
      </c>
      <c r="N192" s="34"/>
      <c r="O192" s="27"/>
      <c r="P192" s="27"/>
    </row>
    <row r="193" s="1" customFormat="1" ht="21" customHeight="1" spans="1:16">
      <c r="A193" s="18">
        <v>190</v>
      </c>
      <c r="B193" s="82" t="s">
        <v>5064</v>
      </c>
      <c r="C193" s="83"/>
      <c r="D193" s="83" t="s">
        <v>5065</v>
      </c>
      <c r="E193" s="18" t="s">
        <v>22</v>
      </c>
      <c r="F193" s="83" t="s">
        <v>118</v>
      </c>
      <c r="G193" s="82">
        <v>20</v>
      </c>
      <c r="H193" s="84">
        <v>1.8</v>
      </c>
      <c r="I193" s="62">
        <f t="shared" si="2"/>
        <v>36</v>
      </c>
      <c r="J193" s="49" t="s">
        <v>4965</v>
      </c>
      <c r="K193" s="41">
        <v>120</v>
      </c>
      <c r="L193" s="25"/>
      <c r="M193" s="41" t="s">
        <v>213</v>
      </c>
      <c r="N193" s="34"/>
      <c r="O193" s="27"/>
      <c r="P193" s="27"/>
    </row>
    <row r="194" s="1" customFormat="1" ht="21" customHeight="1" spans="1:16">
      <c r="A194" s="18">
        <v>191</v>
      </c>
      <c r="B194" s="82" t="s">
        <v>5066</v>
      </c>
      <c r="C194" s="42"/>
      <c r="D194" s="42" t="s">
        <v>5067</v>
      </c>
      <c r="E194" s="41" t="s">
        <v>22</v>
      </c>
      <c r="F194" s="41" t="s">
        <v>137</v>
      </c>
      <c r="G194" s="42">
        <v>8</v>
      </c>
      <c r="H194" s="44">
        <v>150</v>
      </c>
      <c r="I194" s="62">
        <f t="shared" si="2"/>
        <v>1200</v>
      </c>
      <c r="J194" s="49" t="s">
        <v>5068</v>
      </c>
      <c r="K194" s="87">
        <v>120</v>
      </c>
      <c r="L194" s="25"/>
      <c r="M194" s="41" t="s">
        <v>213</v>
      </c>
      <c r="N194" s="42"/>
      <c r="O194" s="27"/>
      <c r="P194" s="27"/>
    </row>
    <row r="195" s="1" customFormat="1" ht="21" customHeight="1" spans="1:16">
      <c r="A195" s="18">
        <v>192</v>
      </c>
      <c r="B195" s="88" t="s">
        <v>3509</v>
      </c>
      <c r="C195" s="83"/>
      <c r="D195" s="88" t="s">
        <v>5069</v>
      </c>
      <c r="E195" s="18" t="s">
        <v>22</v>
      </c>
      <c r="F195" s="83" t="s">
        <v>32</v>
      </c>
      <c r="G195" s="82">
        <v>2</v>
      </c>
      <c r="H195" s="84">
        <v>28</v>
      </c>
      <c r="I195" s="62">
        <f t="shared" si="2"/>
        <v>56</v>
      </c>
      <c r="J195" s="49" t="s">
        <v>4965</v>
      </c>
      <c r="K195" s="41">
        <v>120</v>
      </c>
      <c r="L195" s="25"/>
      <c r="M195" s="41" t="s">
        <v>213</v>
      </c>
      <c r="N195" s="34"/>
      <c r="O195" s="27"/>
      <c r="P195" s="27"/>
    </row>
    <row r="196" s="1" customFormat="1" ht="21" customHeight="1" spans="1:16">
      <c r="A196" s="18">
        <v>193</v>
      </c>
      <c r="B196" s="88" t="s">
        <v>5070</v>
      </c>
      <c r="C196" s="83"/>
      <c r="D196" s="88" t="s">
        <v>5071</v>
      </c>
      <c r="E196" s="18" t="s">
        <v>22</v>
      </c>
      <c r="F196" s="83" t="s">
        <v>32</v>
      </c>
      <c r="G196" s="82">
        <v>10</v>
      </c>
      <c r="H196" s="84">
        <v>11</v>
      </c>
      <c r="I196" s="62">
        <f t="shared" ref="I196:I259" si="3">H196*G196</f>
        <v>110</v>
      </c>
      <c r="J196" s="49" t="s">
        <v>4965</v>
      </c>
      <c r="K196" s="41">
        <v>120</v>
      </c>
      <c r="L196" s="25"/>
      <c r="M196" s="41" t="s">
        <v>213</v>
      </c>
      <c r="N196" s="34"/>
      <c r="O196" s="27"/>
      <c r="P196" s="27"/>
    </row>
    <row r="197" s="1" customFormat="1" ht="21" customHeight="1" spans="1:16">
      <c r="A197" s="18">
        <v>194</v>
      </c>
      <c r="B197" s="88" t="s">
        <v>239</v>
      </c>
      <c r="C197" s="83"/>
      <c r="D197" s="88" t="s">
        <v>5072</v>
      </c>
      <c r="E197" s="18" t="s">
        <v>22</v>
      </c>
      <c r="F197" s="83" t="s">
        <v>61</v>
      </c>
      <c r="G197" s="82">
        <v>20</v>
      </c>
      <c r="H197" s="84">
        <v>1.5</v>
      </c>
      <c r="I197" s="62">
        <f t="shared" si="3"/>
        <v>30</v>
      </c>
      <c r="J197" s="49" t="s">
        <v>4965</v>
      </c>
      <c r="K197" s="41">
        <v>120</v>
      </c>
      <c r="L197" s="25"/>
      <c r="M197" s="41" t="s">
        <v>213</v>
      </c>
      <c r="N197" s="34"/>
      <c r="O197" s="27"/>
      <c r="P197" s="27"/>
    </row>
    <row r="198" s="1" customFormat="1" ht="21" customHeight="1" spans="1:16">
      <c r="A198" s="18">
        <v>195</v>
      </c>
      <c r="B198" s="88" t="s">
        <v>2780</v>
      </c>
      <c r="C198" s="83"/>
      <c r="D198" s="88" t="s">
        <v>5073</v>
      </c>
      <c r="E198" s="18" t="s">
        <v>22</v>
      </c>
      <c r="F198" s="83" t="s">
        <v>453</v>
      </c>
      <c r="G198" s="82">
        <v>70</v>
      </c>
      <c r="H198" s="84">
        <v>1.8</v>
      </c>
      <c r="I198" s="62">
        <f t="shared" si="3"/>
        <v>126</v>
      </c>
      <c r="J198" s="49" t="s">
        <v>4965</v>
      </c>
      <c r="K198" s="41">
        <v>120</v>
      </c>
      <c r="L198" s="25"/>
      <c r="M198" s="41" t="s">
        <v>213</v>
      </c>
      <c r="N198" s="34"/>
      <c r="O198" s="27"/>
      <c r="P198" s="27"/>
    </row>
    <row r="199" s="1" customFormat="1" ht="21" customHeight="1" spans="1:16">
      <c r="A199" s="18">
        <v>196</v>
      </c>
      <c r="B199" s="88" t="s">
        <v>5074</v>
      </c>
      <c r="C199" s="83"/>
      <c r="D199" s="88" t="s">
        <v>5075</v>
      </c>
      <c r="E199" s="18" t="s">
        <v>22</v>
      </c>
      <c r="F199" s="83" t="s">
        <v>32</v>
      </c>
      <c r="G199" s="83">
        <v>100</v>
      </c>
      <c r="H199" s="84">
        <v>0.15</v>
      </c>
      <c r="I199" s="62">
        <f t="shared" si="3"/>
        <v>15</v>
      </c>
      <c r="J199" s="49" t="s">
        <v>4965</v>
      </c>
      <c r="K199" s="41">
        <v>120</v>
      </c>
      <c r="L199" s="25"/>
      <c r="M199" s="41" t="s">
        <v>213</v>
      </c>
      <c r="N199" s="34"/>
      <c r="O199" s="27"/>
      <c r="P199" s="27"/>
    </row>
    <row r="200" s="1" customFormat="1" ht="21" customHeight="1" spans="1:16">
      <c r="A200" s="18">
        <v>197</v>
      </c>
      <c r="B200" s="88" t="s">
        <v>1547</v>
      </c>
      <c r="C200" s="82"/>
      <c r="D200" s="82" t="s">
        <v>5076</v>
      </c>
      <c r="E200" s="18" t="s">
        <v>22</v>
      </c>
      <c r="F200" s="82" t="s">
        <v>66</v>
      </c>
      <c r="G200" s="82">
        <v>5</v>
      </c>
      <c r="H200" s="85">
        <v>20</v>
      </c>
      <c r="I200" s="62">
        <f t="shared" si="3"/>
        <v>100</v>
      </c>
      <c r="J200" s="49" t="s">
        <v>4965</v>
      </c>
      <c r="K200" s="41">
        <v>120</v>
      </c>
      <c r="L200" s="25"/>
      <c r="M200" s="41" t="s">
        <v>213</v>
      </c>
      <c r="N200" s="34"/>
      <c r="O200" s="27"/>
      <c r="P200" s="27"/>
    </row>
    <row r="201" s="1" customFormat="1" ht="21" customHeight="1" spans="1:16">
      <c r="A201" s="18">
        <v>198</v>
      </c>
      <c r="B201" s="88" t="s">
        <v>5077</v>
      </c>
      <c r="C201" s="82"/>
      <c r="D201" s="82" t="s">
        <v>5078</v>
      </c>
      <c r="E201" s="18" t="s">
        <v>22</v>
      </c>
      <c r="F201" s="82" t="s">
        <v>32</v>
      </c>
      <c r="G201" s="82">
        <v>20</v>
      </c>
      <c r="H201" s="85">
        <v>5</v>
      </c>
      <c r="I201" s="62">
        <f t="shared" si="3"/>
        <v>100</v>
      </c>
      <c r="J201" s="49" t="s">
        <v>4965</v>
      </c>
      <c r="K201" s="41">
        <v>120</v>
      </c>
      <c r="L201" s="25"/>
      <c r="M201" s="41" t="s">
        <v>213</v>
      </c>
      <c r="N201" s="34"/>
      <c r="O201" s="27"/>
      <c r="P201" s="27"/>
    </row>
    <row r="202" s="1" customFormat="1" ht="21" customHeight="1" spans="1:16">
      <c r="A202" s="18">
        <v>199</v>
      </c>
      <c r="B202" s="88" t="s">
        <v>5079</v>
      </c>
      <c r="C202" s="82"/>
      <c r="D202" s="82" t="s">
        <v>1254</v>
      </c>
      <c r="E202" s="18" t="s">
        <v>22</v>
      </c>
      <c r="F202" s="82" t="s">
        <v>2603</v>
      </c>
      <c r="G202" s="82">
        <v>20</v>
      </c>
      <c r="H202" s="85">
        <v>1</v>
      </c>
      <c r="I202" s="62">
        <f t="shared" si="3"/>
        <v>20</v>
      </c>
      <c r="J202" s="49" t="s">
        <v>4965</v>
      </c>
      <c r="K202" s="41">
        <v>120</v>
      </c>
      <c r="L202" s="25"/>
      <c r="M202" s="41" t="s">
        <v>213</v>
      </c>
      <c r="N202" s="34"/>
      <c r="O202" s="27"/>
      <c r="P202" s="27"/>
    </row>
    <row r="203" s="1" customFormat="1" ht="21" customHeight="1" spans="1:16">
      <c r="A203" s="18">
        <v>200</v>
      </c>
      <c r="B203" s="88" t="s">
        <v>5080</v>
      </c>
      <c r="C203" s="19"/>
      <c r="D203" s="82" t="s">
        <v>1353</v>
      </c>
      <c r="E203" s="20" t="s">
        <v>22</v>
      </c>
      <c r="F203" s="82" t="s">
        <v>32</v>
      </c>
      <c r="G203" s="82">
        <v>5</v>
      </c>
      <c r="H203" s="85">
        <v>7.5</v>
      </c>
      <c r="I203" s="62">
        <f t="shared" si="3"/>
        <v>37.5</v>
      </c>
      <c r="J203" s="49" t="s">
        <v>4965</v>
      </c>
      <c r="K203" s="41">
        <v>120</v>
      </c>
      <c r="L203" s="25"/>
      <c r="M203" s="41" t="s">
        <v>213</v>
      </c>
      <c r="N203" s="34"/>
      <c r="O203" s="27"/>
      <c r="P203" s="27"/>
    </row>
    <row r="204" s="1" customFormat="1" ht="21" customHeight="1" spans="1:16">
      <c r="A204" s="18">
        <v>201</v>
      </c>
      <c r="B204" s="82" t="s">
        <v>49</v>
      </c>
      <c r="C204" s="82"/>
      <c r="D204" s="82" t="s">
        <v>664</v>
      </c>
      <c r="E204" s="18" t="s">
        <v>22</v>
      </c>
      <c r="F204" s="82" t="s">
        <v>32</v>
      </c>
      <c r="G204" s="82">
        <v>30</v>
      </c>
      <c r="H204" s="85">
        <v>2.5</v>
      </c>
      <c r="I204" s="62">
        <f t="shared" si="3"/>
        <v>75</v>
      </c>
      <c r="J204" s="49" t="s">
        <v>4965</v>
      </c>
      <c r="K204" s="41">
        <v>120</v>
      </c>
      <c r="L204" s="25"/>
      <c r="M204" s="41" t="s">
        <v>213</v>
      </c>
      <c r="N204" s="34"/>
      <c r="O204" s="27"/>
      <c r="P204" s="27"/>
    </row>
    <row r="205" s="1" customFormat="1" ht="21" customHeight="1" spans="1:16">
      <c r="A205" s="18">
        <v>202</v>
      </c>
      <c r="B205" s="82" t="s">
        <v>49</v>
      </c>
      <c r="C205" s="83"/>
      <c r="D205" s="83" t="s">
        <v>5081</v>
      </c>
      <c r="E205" s="18" t="s">
        <v>22</v>
      </c>
      <c r="F205" s="83" t="s">
        <v>32</v>
      </c>
      <c r="G205" s="82">
        <v>30</v>
      </c>
      <c r="H205" s="84">
        <v>2.5</v>
      </c>
      <c r="I205" s="62">
        <f t="shared" si="3"/>
        <v>75</v>
      </c>
      <c r="J205" s="49" t="s">
        <v>4965</v>
      </c>
      <c r="K205" s="41">
        <v>120</v>
      </c>
      <c r="L205" s="25"/>
      <c r="M205" s="41" t="s">
        <v>213</v>
      </c>
      <c r="N205" s="34"/>
      <c r="O205" s="27"/>
      <c r="P205" s="27"/>
    </row>
    <row r="206" s="1" customFormat="1" ht="21" customHeight="1" spans="1:16">
      <c r="A206" s="18">
        <v>203</v>
      </c>
      <c r="B206" s="48" t="s">
        <v>5082</v>
      </c>
      <c r="C206" s="48"/>
      <c r="D206" s="63" t="s">
        <v>5083</v>
      </c>
      <c r="E206" s="18" t="s">
        <v>22</v>
      </c>
      <c r="F206" s="48" t="s">
        <v>32</v>
      </c>
      <c r="G206" s="63">
        <v>10</v>
      </c>
      <c r="H206" s="64">
        <v>20</v>
      </c>
      <c r="I206" s="62">
        <f t="shared" si="3"/>
        <v>200</v>
      </c>
      <c r="J206" s="49" t="s">
        <v>4965</v>
      </c>
      <c r="K206" s="41">
        <v>120</v>
      </c>
      <c r="L206" s="25"/>
      <c r="M206" s="41" t="s">
        <v>213</v>
      </c>
      <c r="N206" s="34"/>
      <c r="O206" s="27"/>
      <c r="P206" s="27"/>
    </row>
    <row r="207" s="1" customFormat="1" ht="21" customHeight="1" spans="1:16">
      <c r="A207" s="18">
        <v>204</v>
      </c>
      <c r="B207" s="48" t="s">
        <v>5084</v>
      </c>
      <c r="C207" s="48"/>
      <c r="D207" s="63" t="s">
        <v>5085</v>
      </c>
      <c r="E207" s="18" t="s">
        <v>22</v>
      </c>
      <c r="F207" s="48" t="s">
        <v>66</v>
      </c>
      <c r="G207" s="63">
        <v>5</v>
      </c>
      <c r="H207" s="64">
        <v>10</v>
      </c>
      <c r="I207" s="62">
        <f t="shared" si="3"/>
        <v>50</v>
      </c>
      <c r="J207" s="49" t="s">
        <v>4965</v>
      </c>
      <c r="K207" s="41">
        <v>120</v>
      </c>
      <c r="L207" s="25"/>
      <c r="M207" s="41" t="s">
        <v>213</v>
      </c>
      <c r="N207" s="34"/>
      <c r="O207" s="27"/>
      <c r="P207" s="27"/>
    </row>
    <row r="208" s="1" customFormat="1" ht="21" customHeight="1" spans="1:16">
      <c r="A208" s="18">
        <v>205</v>
      </c>
      <c r="B208" s="48" t="s">
        <v>5086</v>
      </c>
      <c r="C208" s="48"/>
      <c r="D208" s="89" t="s">
        <v>5087</v>
      </c>
      <c r="E208" s="19" t="s">
        <v>22</v>
      </c>
      <c r="F208" s="48" t="s">
        <v>4951</v>
      </c>
      <c r="G208" s="90">
        <v>50</v>
      </c>
      <c r="H208" s="64">
        <v>15</v>
      </c>
      <c r="I208" s="44">
        <f t="shared" si="3"/>
        <v>750</v>
      </c>
      <c r="J208" s="24">
        <v>20</v>
      </c>
      <c r="K208" s="24">
        <v>700</v>
      </c>
      <c r="L208" s="25"/>
      <c r="M208" s="41" t="s">
        <v>5088</v>
      </c>
      <c r="N208" s="91" t="s">
        <v>5089</v>
      </c>
      <c r="O208" s="27"/>
      <c r="P208" s="27"/>
    </row>
    <row r="209" s="1" customFormat="1" ht="21" customHeight="1" spans="1:16">
      <c r="A209" s="18">
        <v>206</v>
      </c>
      <c r="B209" s="41" t="s">
        <v>5090</v>
      </c>
      <c r="C209" s="41"/>
      <c r="D209" s="21" t="s">
        <v>5091</v>
      </c>
      <c r="E209" s="19" t="s">
        <v>22</v>
      </c>
      <c r="F209" s="19" t="s">
        <v>118</v>
      </c>
      <c r="G209" s="32">
        <v>5</v>
      </c>
      <c r="H209" s="23">
        <v>230</v>
      </c>
      <c r="I209" s="44">
        <f t="shared" si="3"/>
        <v>1150</v>
      </c>
      <c r="J209" s="24">
        <v>4</v>
      </c>
      <c r="K209" s="24">
        <v>140</v>
      </c>
      <c r="L209" s="25"/>
      <c r="M209" s="41" t="s">
        <v>5088</v>
      </c>
      <c r="N209" s="28"/>
      <c r="O209" s="27"/>
      <c r="P209" s="27"/>
    </row>
    <row r="210" s="1" customFormat="1" ht="21" customHeight="1" spans="1:16">
      <c r="A210" s="18">
        <v>207</v>
      </c>
      <c r="B210" s="41" t="s">
        <v>5092</v>
      </c>
      <c r="C210" s="54"/>
      <c r="D210" s="41" t="s">
        <v>5093</v>
      </c>
      <c r="E210" s="19" t="s">
        <v>22</v>
      </c>
      <c r="F210" s="41" t="s">
        <v>32</v>
      </c>
      <c r="G210" s="24">
        <v>30</v>
      </c>
      <c r="H210" s="44" t="s">
        <v>5094</v>
      </c>
      <c r="I210" s="44">
        <f t="shared" si="3"/>
        <v>105</v>
      </c>
      <c r="J210" s="24">
        <v>14</v>
      </c>
      <c r="K210" s="24">
        <v>450</v>
      </c>
      <c r="L210" s="25"/>
      <c r="M210" s="41" t="s">
        <v>5088</v>
      </c>
      <c r="N210" s="29">
        <f>SUM(I208:I299)</f>
        <v>16917.6</v>
      </c>
      <c r="O210" s="27"/>
      <c r="P210" s="27"/>
    </row>
    <row r="211" s="1" customFormat="1" ht="21" customHeight="1" spans="1:16">
      <c r="A211" s="18">
        <v>208</v>
      </c>
      <c r="B211" s="41" t="s">
        <v>5095</v>
      </c>
      <c r="C211" s="54"/>
      <c r="D211" s="42" t="s">
        <v>5096</v>
      </c>
      <c r="E211" s="19" t="s">
        <v>22</v>
      </c>
      <c r="F211" s="41" t="s">
        <v>32</v>
      </c>
      <c r="G211" s="24">
        <v>10</v>
      </c>
      <c r="H211" s="44">
        <v>3</v>
      </c>
      <c r="I211" s="44">
        <f t="shared" si="3"/>
        <v>30</v>
      </c>
      <c r="J211" s="24">
        <v>14</v>
      </c>
      <c r="K211" s="24">
        <v>450</v>
      </c>
      <c r="L211" s="25"/>
      <c r="M211" s="41" t="s">
        <v>5088</v>
      </c>
      <c r="N211" s="42"/>
      <c r="O211" s="27"/>
      <c r="P211" s="27"/>
    </row>
    <row r="212" s="1" customFormat="1" ht="21" customHeight="1" spans="1:16">
      <c r="A212" s="18">
        <v>209</v>
      </c>
      <c r="B212" s="41" t="s">
        <v>1238</v>
      </c>
      <c r="C212" s="54"/>
      <c r="D212" s="41" t="s">
        <v>5097</v>
      </c>
      <c r="E212" s="19" t="s">
        <v>22</v>
      </c>
      <c r="F212" s="41" t="s">
        <v>32</v>
      </c>
      <c r="G212" s="24">
        <v>10</v>
      </c>
      <c r="H212" s="44">
        <v>4</v>
      </c>
      <c r="I212" s="44">
        <f t="shared" si="3"/>
        <v>40</v>
      </c>
      <c r="J212" s="24">
        <v>14</v>
      </c>
      <c r="K212" s="24">
        <v>450</v>
      </c>
      <c r="L212" s="25"/>
      <c r="M212" s="41" t="s">
        <v>5088</v>
      </c>
      <c r="N212" s="42"/>
      <c r="O212" s="27"/>
      <c r="P212" s="27"/>
    </row>
    <row r="213" s="1" customFormat="1" ht="21" customHeight="1" spans="1:16">
      <c r="A213" s="18">
        <v>210</v>
      </c>
      <c r="B213" s="41" t="s">
        <v>1238</v>
      </c>
      <c r="C213" s="54"/>
      <c r="D213" s="41" t="s">
        <v>5098</v>
      </c>
      <c r="E213" s="19" t="s">
        <v>22</v>
      </c>
      <c r="F213" s="41" t="s">
        <v>32</v>
      </c>
      <c r="G213" s="24">
        <v>10</v>
      </c>
      <c r="H213" s="44">
        <v>3</v>
      </c>
      <c r="I213" s="44">
        <f t="shared" si="3"/>
        <v>30</v>
      </c>
      <c r="J213" s="24">
        <v>14</v>
      </c>
      <c r="K213" s="24">
        <v>450</v>
      </c>
      <c r="L213" s="25"/>
      <c r="M213" s="41" t="s">
        <v>5088</v>
      </c>
      <c r="N213" s="42"/>
      <c r="O213" s="27"/>
      <c r="P213" s="27"/>
    </row>
    <row r="214" s="1" customFormat="1" ht="21" customHeight="1" spans="1:16">
      <c r="A214" s="18">
        <v>211</v>
      </c>
      <c r="B214" s="41" t="s">
        <v>4848</v>
      </c>
      <c r="C214" s="54"/>
      <c r="D214" s="41" t="s">
        <v>5099</v>
      </c>
      <c r="E214" s="19" t="s">
        <v>22</v>
      </c>
      <c r="F214" s="41" t="s">
        <v>32</v>
      </c>
      <c r="G214" s="24">
        <v>15</v>
      </c>
      <c r="H214" s="44">
        <v>4</v>
      </c>
      <c r="I214" s="44">
        <f t="shared" si="3"/>
        <v>60</v>
      </c>
      <c r="J214" s="24">
        <v>14</v>
      </c>
      <c r="K214" s="24">
        <v>450</v>
      </c>
      <c r="L214" s="25"/>
      <c r="M214" s="41" t="s">
        <v>5088</v>
      </c>
      <c r="N214" s="42"/>
      <c r="O214" s="27"/>
      <c r="P214" s="27"/>
    </row>
    <row r="215" s="1" customFormat="1" ht="21" customHeight="1" spans="1:16">
      <c r="A215" s="18">
        <v>212</v>
      </c>
      <c r="B215" s="19" t="s">
        <v>43</v>
      </c>
      <c r="C215" s="19"/>
      <c r="D215" s="20" t="s">
        <v>5100</v>
      </c>
      <c r="E215" s="19" t="s">
        <v>22</v>
      </c>
      <c r="F215" s="19" t="s">
        <v>45</v>
      </c>
      <c r="G215" s="21">
        <v>10</v>
      </c>
      <c r="H215" s="23">
        <v>15</v>
      </c>
      <c r="I215" s="44">
        <f t="shared" si="3"/>
        <v>150</v>
      </c>
      <c r="J215" s="24">
        <v>4</v>
      </c>
      <c r="K215" s="24">
        <v>140</v>
      </c>
      <c r="L215" s="25"/>
      <c r="M215" s="41" t="s">
        <v>5088</v>
      </c>
      <c r="N215" s="42"/>
      <c r="O215" s="27"/>
      <c r="P215" s="27"/>
    </row>
    <row r="216" s="1" customFormat="1" ht="21" customHeight="1" spans="1:16">
      <c r="A216" s="18">
        <v>213</v>
      </c>
      <c r="B216" s="54" t="s">
        <v>5101</v>
      </c>
      <c r="C216" s="18"/>
      <c r="D216" s="18" t="s">
        <v>5102</v>
      </c>
      <c r="E216" s="18" t="s">
        <v>22</v>
      </c>
      <c r="F216" s="18" t="s">
        <v>93</v>
      </c>
      <c r="G216" s="92">
        <v>40</v>
      </c>
      <c r="H216" s="59">
        <v>2.5</v>
      </c>
      <c r="I216" s="44">
        <f t="shared" si="3"/>
        <v>100</v>
      </c>
      <c r="J216" s="39">
        <v>12</v>
      </c>
      <c r="K216" s="39">
        <v>442</v>
      </c>
      <c r="L216" s="40"/>
      <c r="M216" s="41" t="s">
        <v>5088</v>
      </c>
      <c r="N216" s="60"/>
      <c r="O216" s="27"/>
      <c r="P216" s="27"/>
    </row>
    <row r="217" s="1" customFormat="1" ht="21" customHeight="1" spans="1:16">
      <c r="A217" s="18">
        <v>214</v>
      </c>
      <c r="B217" s="54" t="s">
        <v>5101</v>
      </c>
      <c r="C217" s="41"/>
      <c r="D217" s="41" t="s">
        <v>5103</v>
      </c>
      <c r="E217" s="18" t="s">
        <v>22</v>
      </c>
      <c r="F217" s="18" t="s">
        <v>93</v>
      </c>
      <c r="G217" s="92">
        <v>40</v>
      </c>
      <c r="H217" s="59">
        <v>2.5</v>
      </c>
      <c r="I217" s="44">
        <f t="shared" si="3"/>
        <v>100</v>
      </c>
      <c r="J217" s="24">
        <v>12</v>
      </c>
      <c r="K217" s="24">
        <v>442</v>
      </c>
      <c r="L217" s="40"/>
      <c r="M217" s="41" t="s">
        <v>5088</v>
      </c>
      <c r="N217" s="60"/>
      <c r="O217" s="27"/>
      <c r="P217" s="27"/>
    </row>
    <row r="218" s="1" customFormat="1" ht="21" customHeight="1" spans="1:16">
      <c r="A218" s="18">
        <v>215</v>
      </c>
      <c r="B218" s="93" t="s">
        <v>5104</v>
      </c>
      <c r="C218" s="41"/>
      <c r="D218" s="41" t="s">
        <v>5105</v>
      </c>
      <c r="E218" s="18" t="s">
        <v>22</v>
      </c>
      <c r="F218" s="18" t="s">
        <v>93</v>
      </c>
      <c r="G218" s="92">
        <v>40</v>
      </c>
      <c r="H218" s="59">
        <v>2.2</v>
      </c>
      <c r="I218" s="44">
        <f t="shared" si="3"/>
        <v>88</v>
      </c>
      <c r="J218" s="39">
        <v>12</v>
      </c>
      <c r="K218" s="39">
        <v>442</v>
      </c>
      <c r="L218" s="40"/>
      <c r="M218" s="41" t="s">
        <v>5088</v>
      </c>
      <c r="N218" s="60"/>
      <c r="O218" s="27"/>
      <c r="P218" s="27"/>
    </row>
    <row r="219" s="1" customFormat="1" ht="21" customHeight="1" spans="1:16">
      <c r="A219" s="18">
        <v>216</v>
      </c>
      <c r="B219" s="48" t="s">
        <v>5106</v>
      </c>
      <c r="C219" s="41"/>
      <c r="D219" s="42" t="s">
        <v>3964</v>
      </c>
      <c r="E219" s="18" t="s">
        <v>22</v>
      </c>
      <c r="F219" s="41" t="s">
        <v>2603</v>
      </c>
      <c r="G219" s="63">
        <v>100</v>
      </c>
      <c r="H219" s="64">
        <v>2.5</v>
      </c>
      <c r="I219" s="44">
        <f t="shared" si="3"/>
        <v>250</v>
      </c>
      <c r="J219" s="24">
        <v>12</v>
      </c>
      <c r="K219" s="24">
        <v>442</v>
      </c>
      <c r="L219" s="40"/>
      <c r="M219" s="41" t="s">
        <v>5088</v>
      </c>
      <c r="N219" s="60"/>
      <c r="O219" s="27"/>
      <c r="P219" s="27"/>
    </row>
    <row r="220" s="1" customFormat="1" ht="21" customHeight="1" spans="1:16">
      <c r="A220" s="18">
        <v>217</v>
      </c>
      <c r="B220" s="20" t="s">
        <v>1069</v>
      </c>
      <c r="C220" s="41"/>
      <c r="D220" s="41" t="s">
        <v>5107</v>
      </c>
      <c r="E220" s="18" t="s">
        <v>22</v>
      </c>
      <c r="F220" s="41" t="s">
        <v>45</v>
      </c>
      <c r="G220" s="92">
        <v>1</v>
      </c>
      <c r="H220" s="59">
        <v>68</v>
      </c>
      <c r="I220" s="44">
        <f t="shared" si="3"/>
        <v>68</v>
      </c>
      <c r="J220" s="39">
        <v>12</v>
      </c>
      <c r="K220" s="39">
        <v>442</v>
      </c>
      <c r="L220" s="40"/>
      <c r="M220" s="41" t="s">
        <v>5088</v>
      </c>
      <c r="N220" s="60"/>
      <c r="O220" s="27"/>
      <c r="P220" s="27"/>
    </row>
    <row r="221" s="1" customFormat="1" ht="21" customHeight="1" spans="1:16">
      <c r="A221" s="18">
        <v>218</v>
      </c>
      <c r="B221" s="20" t="s">
        <v>2606</v>
      </c>
      <c r="C221" s="41"/>
      <c r="D221" s="42" t="s">
        <v>2608</v>
      </c>
      <c r="E221" s="18" t="s">
        <v>22</v>
      </c>
      <c r="F221" s="41" t="s">
        <v>2603</v>
      </c>
      <c r="G221" s="92">
        <v>40</v>
      </c>
      <c r="H221" s="59">
        <v>5</v>
      </c>
      <c r="I221" s="44">
        <f t="shared" si="3"/>
        <v>200</v>
      </c>
      <c r="J221" s="24">
        <v>12</v>
      </c>
      <c r="K221" s="24">
        <v>442</v>
      </c>
      <c r="L221" s="40"/>
      <c r="M221" s="41" t="s">
        <v>5088</v>
      </c>
      <c r="N221" s="60"/>
      <c r="O221" s="27"/>
      <c r="P221" s="27"/>
    </row>
    <row r="222" s="1" customFormat="1" ht="21" customHeight="1" spans="1:16">
      <c r="A222" s="18">
        <v>219</v>
      </c>
      <c r="B222" s="20" t="s">
        <v>5108</v>
      </c>
      <c r="C222" s="41"/>
      <c r="D222" s="42" t="s">
        <v>3930</v>
      </c>
      <c r="E222" s="18" t="s">
        <v>22</v>
      </c>
      <c r="F222" s="41" t="s">
        <v>23</v>
      </c>
      <c r="G222" s="20">
        <v>10</v>
      </c>
      <c r="H222" s="59">
        <v>11</v>
      </c>
      <c r="I222" s="44">
        <f t="shared" si="3"/>
        <v>110</v>
      </c>
      <c r="J222" s="39">
        <v>12</v>
      </c>
      <c r="K222" s="39">
        <v>442</v>
      </c>
      <c r="L222" s="40"/>
      <c r="M222" s="41" t="s">
        <v>5088</v>
      </c>
      <c r="N222" s="60"/>
      <c r="O222" s="27"/>
      <c r="P222" s="27"/>
    </row>
    <row r="223" s="1" customFormat="1" ht="21" customHeight="1" spans="1:16">
      <c r="A223" s="18">
        <v>220</v>
      </c>
      <c r="B223" s="47" t="s">
        <v>5109</v>
      </c>
      <c r="C223" s="42"/>
      <c r="D223" s="42" t="s">
        <v>5110</v>
      </c>
      <c r="E223" s="18" t="s">
        <v>22</v>
      </c>
      <c r="F223" s="41" t="s">
        <v>23</v>
      </c>
      <c r="G223" s="47">
        <v>3</v>
      </c>
      <c r="H223" s="59">
        <v>20</v>
      </c>
      <c r="I223" s="44">
        <f t="shared" si="3"/>
        <v>60</v>
      </c>
      <c r="J223" s="24">
        <v>12</v>
      </c>
      <c r="K223" s="24">
        <v>442</v>
      </c>
      <c r="L223" s="40"/>
      <c r="M223" s="41" t="s">
        <v>5088</v>
      </c>
      <c r="N223" s="60"/>
      <c r="O223" s="27"/>
      <c r="P223" s="27"/>
    </row>
    <row r="224" s="1" customFormat="1" ht="21" customHeight="1" spans="1:16">
      <c r="A224" s="18">
        <v>221</v>
      </c>
      <c r="B224" s="94" t="s">
        <v>5111</v>
      </c>
      <c r="C224" s="41"/>
      <c r="D224" s="41" t="s">
        <v>5112</v>
      </c>
      <c r="E224" s="18" t="s">
        <v>22</v>
      </c>
      <c r="F224" s="41" t="s">
        <v>23</v>
      </c>
      <c r="G224" s="95">
        <v>8</v>
      </c>
      <c r="H224" s="59">
        <v>25</v>
      </c>
      <c r="I224" s="44">
        <f t="shared" si="3"/>
        <v>200</v>
      </c>
      <c r="J224" s="39">
        <v>12</v>
      </c>
      <c r="K224" s="39">
        <v>442</v>
      </c>
      <c r="L224" s="40"/>
      <c r="M224" s="41" t="s">
        <v>5088</v>
      </c>
      <c r="N224" s="60"/>
      <c r="O224" s="27"/>
      <c r="P224" s="27"/>
    </row>
    <row r="225" s="1" customFormat="1" ht="21" customHeight="1" spans="1:16">
      <c r="A225" s="18">
        <v>222</v>
      </c>
      <c r="B225" s="20" t="s">
        <v>5113</v>
      </c>
      <c r="C225" s="41"/>
      <c r="D225" s="41" t="s">
        <v>5114</v>
      </c>
      <c r="E225" s="18" t="s">
        <v>22</v>
      </c>
      <c r="F225" s="41" t="s">
        <v>4951</v>
      </c>
      <c r="G225" s="63">
        <v>10</v>
      </c>
      <c r="H225" s="64">
        <v>4.8</v>
      </c>
      <c r="I225" s="44">
        <f t="shared" si="3"/>
        <v>48</v>
      </c>
      <c r="J225" s="24">
        <v>12</v>
      </c>
      <c r="K225" s="24">
        <v>442</v>
      </c>
      <c r="L225" s="40"/>
      <c r="M225" s="41" t="s">
        <v>5088</v>
      </c>
      <c r="N225" s="60"/>
      <c r="O225" s="27"/>
      <c r="P225" s="27"/>
    </row>
    <row r="226" s="1" customFormat="1" ht="21" customHeight="1" spans="1:16">
      <c r="A226" s="18">
        <v>223</v>
      </c>
      <c r="B226" s="48" t="s">
        <v>5115</v>
      </c>
      <c r="C226" s="41"/>
      <c r="D226" s="41" t="s">
        <v>5116</v>
      </c>
      <c r="E226" s="18" t="s">
        <v>22</v>
      </c>
      <c r="F226" s="41" t="s">
        <v>45</v>
      </c>
      <c r="G226" s="47">
        <v>2</v>
      </c>
      <c r="H226" s="59">
        <v>20</v>
      </c>
      <c r="I226" s="44">
        <f t="shared" si="3"/>
        <v>40</v>
      </c>
      <c r="J226" s="39">
        <v>12</v>
      </c>
      <c r="K226" s="39">
        <v>442</v>
      </c>
      <c r="L226" s="40"/>
      <c r="M226" s="41" t="s">
        <v>5088</v>
      </c>
      <c r="N226" s="60"/>
      <c r="O226" s="27"/>
      <c r="P226" s="27"/>
    </row>
    <row r="227" s="1" customFormat="1" ht="21" customHeight="1" spans="1:16">
      <c r="A227" s="18">
        <v>224</v>
      </c>
      <c r="B227" s="47" t="s">
        <v>5117</v>
      </c>
      <c r="C227" s="41"/>
      <c r="D227" s="42" t="s">
        <v>5118</v>
      </c>
      <c r="E227" s="18" t="s">
        <v>22</v>
      </c>
      <c r="F227" s="41" t="s">
        <v>32</v>
      </c>
      <c r="G227" s="47">
        <v>4</v>
      </c>
      <c r="H227" s="59">
        <v>225</v>
      </c>
      <c r="I227" s="44">
        <f t="shared" si="3"/>
        <v>900</v>
      </c>
      <c r="J227" s="24">
        <v>12</v>
      </c>
      <c r="K227" s="24">
        <v>442</v>
      </c>
      <c r="L227" s="40"/>
      <c r="M227" s="41" t="s">
        <v>5088</v>
      </c>
      <c r="N227" s="60"/>
      <c r="O227" s="27"/>
      <c r="P227" s="27"/>
    </row>
    <row r="228" s="1" customFormat="1" ht="21" customHeight="1" spans="1:16">
      <c r="A228" s="18">
        <v>225</v>
      </c>
      <c r="B228" s="47" t="s">
        <v>1354</v>
      </c>
      <c r="C228" s="41"/>
      <c r="D228" s="41" t="s">
        <v>5119</v>
      </c>
      <c r="E228" s="18" t="s">
        <v>22</v>
      </c>
      <c r="F228" s="41" t="s">
        <v>210</v>
      </c>
      <c r="G228" s="47">
        <v>80</v>
      </c>
      <c r="H228" s="59">
        <v>1</v>
      </c>
      <c r="I228" s="44">
        <f t="shared" si="3"/>
        <v>80</v>
      </c>
      <c r="J228" s="39">
        <v>12</v>
      </c>
      <c r="K228" s="39">
        <v>442</v>
      </c>
      <c r="L228" s="40"/>
      <c r="M228" s="41" t="s">
        <v>5088</v>
      </c>
      <c r="N228" s="60"/>
      <c r="O228" s="27"/>
      <c r="P228" s="27"/>
    </row>
    <row r="229" s="1" customFormat="1" ht="21" customHeight="1" spans="1:16">
      <c r="A229" s="18">
        <v>226</v>
      </c>
      <c r="B229" s="96" t="s">
        <v>5120</v>
      </c>
      <c r="C229" s="41"/>
      <c r="D229" s="42" t="s">
        <v>5121</v>
      </c>
      <c r="E229" s="18" t="s">
        <v>22</v>
      </c>
      <c r="F229" s="41" t="s">
        <v>66</v>
      </c>
      <c r="G229" s="47">
        <v>40</v>
      </c>
      <c r="H229" s="59">
        <v>4</v>
      </c>
      <c r="I229" s="44">
        <f t="shared" si="3"/>
        <v>160</v>
      </c>
      <c r="J229" s="24">
        <v>12</v>
      </c>
      <c r="K229" s="24">
        <v>442</v>
      </c>
      <c r="L229" s="40"/>
      <c r="M229" s="41" t="s">
        <v>5088</v>
      </c>
      <c r="N229" s="60"/>
      <c r="O229" s="27"/>
      <c r="P229" s="27"/>
    </row>
    <row r="230" s="1" customFormat="1" ht="21" customHeight="1" spans="1:16">
      <c r="A230" s="18">
        <v>227</v>
      </c>
      <c r="B230" s="47" t="s">
        <v>1354</v>
      </c>
      <c r="C230" s="41"/>
      <c r="D230" s="41" t="s">
        <v>5122</v>
      </c>
      <c r="E230" s="18" t="s">
        <v>22</v>
      </c>
      <c r="F230" s="41" t="s">
        <v>210</v>
      </c>
      <c r="G230" s="42">
        <v>80</v>
      </c>
      <c r="H230" s="44">
        <v>0.7</v>
      </c>
      <c r="I230" s="44">
        <f t="shared" si="3"/>
        <v>56</v>
      </c>
      <c r="J230" s="39">
        <v>12</v>
      </c>
      <c r="K230" s="39">
        <v>442</v>
      </c>
      <c r="L230" s="40"/>
      <c r="M230" s="41" t="s">
        <v>5088</v>
      </c>
      <c r="N230" s="60"/>
      <c r="O230" s="27"/>
      <c r="P230" s="27"/>
    </row>
    <row r="231" s="1" customFormat="1" ht="21" customHeight="1" spans="1:16">
      <c r="A231" s="18">
        <v>228</v>
      </c>
      <c r="B231" s="47" t="s">
        <v>5123</v>
      </c>
      <c r="C231" s="41"/>
      <c r="D231" s="41" t="s">
        <v>690</v>
      </c>
      <c r="E231" s="18" t="s">
        <v>22</v>
      </c>
      <c r="F231" s="41" t="s">
        <v>23</v>
      </c>
      <c r="G231" s="42">
        <v>4</v>
      </c>
      <c r="H231" s="44">
        <v>60</v>
      </c>
      <c r="I231" s="44">
        <f t="shared" si="3"/>
        <v>240</v>
      </c>
      <c r="J231" s="39">
        <v>12</v>
      </c>
      <c r="K231" s="39">
        <v>442</v>
      </c>
      <c r="L231" s="40"/>
      <c r="M231" s="41" t="s">
        <v>5088</v>
      </c>
      <c r="N231" s="60"/>
      <c r="O231" s="27"/>
      <c r="P231" s="27"/>
    </row>
    <row r="232" s="1" customFormat="1" ht="21" customHeight="1" spans="1:16">
      <c r="A232" s="18">
        <v>229</v>
      </c>
      <c r="B232" s="48" t="s">
        <v>43</v>
      </c>
      <c r="C232" s="55"/>
      <c r="D232" s="97" t="s">
        <v>5124</v>
      </c>
      <c r="E232" s="48" t="s">
        <v>22</v>
      </c>
      <c r="F232" s="48" t="s">
        <v>45</v>
      </c>
      <c r="G232" s="48">
        <v>10</v>
      </c>
      <c r="H232" s="52">
        <v>16</v>
      </c>
      <c r="I232" s="44">
        <f t="shared" si="3"/>
        <v>160</v>
      </c>
      <c r="J232" s="48">
        <v>10</v>
      </c>
      <c r="K232" s="48">
        <v>350</v>
      </c>
      <c r="L232" s="76"/>
      <c r="M232" s="18" t="s">
        <v>213</v>
      </c>
      <c r="N232" s="48"/>
      <c r="O232" s="27"/>
      <c r="P232" s="27"/>
    </row>
    <row r="233" s="1" customFormat="1" ht="21" customHeight="1" spans="1:16">
      <c r="A233" s="18">
        <v>230</v>
      </c>
      <c r="B233" s="48" t="s">
        <v>3763</v>
      </c>
      <c r="C233" s="48"/>
      <c r="D233" s="48" t="s">
        <v>5125</v>
      </c>
      <c r="E233" s="48" t="s">
        <v>22</v>
      </c>
      <c r="F233" s="48" t="s">
        <v>61</v>
      </c>
      <c r="G233" s="48">
        <v>100</v>
      </c>
      <c r="H233" s="52">
        <v>2</v>
      </c>
      <c r="I233" s="44">
        <f t="shared" si="3"/>
        <v>200</v>
      </c>
      <c r="J233" s="48">
        <v>10</v>
      </c>
      <c r="K233" s="48">
        <v>350</v>
      </c>
      <c r="L233" s="76"/>
      <c r="M233" s="18" t="s">
        <v>213</v>
      </c>
      <c r="N233" s="48"/>
      <c r="O233" s="27"/>
      <c r="P233" s="27"/>
    </row>
    <row r="234" s="1" customFormat="1" ht="21" customHeight="1" spans="1:16">
      <c r="A234" s="18">
        <v>231</v>
      </c>
      <c r="B234" s="48" t="s">
        <v>5126</v>
      </c>
      <c r="C234" s="48"/>
      <c r="D234" s="48" t="s">
        <v>5127</v>
      </c>
      <c r="E234" s="48" t="s">
        <v>22</v>
      </c>
      <c r="F234" s="48" t="s">
        <v>32</v>
      </c>
      <c r="G234" s="48">
        <v>20</v>
      </c>
      <c r="H234" s="52">
        <v>28</v>
      </c>
      <c r="I234" s="44">
        <f t="shared" si="3"/>
        <v>560</v>
      </c>
      <c r="J234" s="48">
        <v>10</v>
      </c>
      <c r="K234" s="48">
        <v>350</v>
      </c>
      <c r="L234" s="76"/>
      <c r="M234" s="18" t="s">
        <v>213</v>
      </c>
      <c r="N234" s="48"/>
      <c r="O234" s="27"/>
      <c r="P234" s="27"/>
    </row>
    <row r="235" s="1" customFormat="1" ht="21" customHeight="1" spans="1:16">
      <c r="A235" s="18">
        <v>232</v>
      </c>
      <c r="B235" s="47" t="s">
        <v>5128</v>
      </c>
      <c r="C235" s="47"/>
      <c r="D235" s="47" t="s">
        <v>37</v>
      </c>
      <c r="E235" s="98"/>
      <c r="F235" s="47" t="s">
        <v>27</v>
      </c>
      <c r="G235" s="47">
        <v>10</v>
      </c>
      <c r="H235" s="23">
        <v>15</v>
      </c>
      <c r="I235" s="44">
        <f t="shared" si="3"/>
        <v>150</v>
      </c>
      <c r="J235" s="24"/>
      <c r="K235" s="24"/>
      <c r="L235" s="25"/>
      <c r="M235" s="18" t="s">
        <v>213</v>
      </c>
      <c r="N235" s="42"/>
      <c r="O235" s="27"/>
      <c r="P235" s="27"/>
    </row>
    <row r="236" s="1" customFormat="1" ht="21" customHeight="1" spans="1:16">
      <c r="A236" s="18">
        <v>233</v>
      </c>
      <c r="B236" s="47" t="s">
        <v>5129</v>
      </c>
      <c r="C236" s="47"/>
      <c r="D236" s="47" t="s">
        <v>4070</v>
      </c>
      <c r="E236" s="98"/>
      <c r="F236" s="47" t="s">
        <v>413</v>
      </c>
      <c r="G236" s="47">
        <v>2</v>
      </c>
      <c r="H236" s="23">
        <v>23</v>
      </c>
      <c r="I236" s="44">
        <f t="shared" si="3"/>
        <v>46</v>
      </c>
      <c r="J236" s="24"/>
      <c r="K236" s="24"/>
      <c r="L236" s="25"/>
      <c r="M236" s="18" t="s">
        <v>213</v>
      </c>
      <c r="N236" s="42"/>
      <c r="O236" s="27"/>
      <c r="P236" s="27"/>
    </row>
    <row r="237" s="1" customFormat="1" ht="21" customHeight="1" spans="1:16">
      <c r="A237" s="18">
        <v>234</v>
      </c>
      <c r="B237" s="47" t="s">
        <v>2301</v>
      </c>
      <c r="C237" s="47"/>
      <c r="D237" s="47" t="s">
        <v>787</v>
      </c>
      <c r="E237" s="98"/>
      <c r="F237" s="47" t="s">
        <v>32</v>
      </c>
      <c r="G237" s="47">
        <v>1</v>
      </c>
      <c r="H237" s="23">
        <v>13.8</v>
      </c>
      <c r="I237" s="44">
        <f t="shared" si="3"/>
        <v>13.8</v>
      </c>
      <c r="J237" s="24"/>
      <c r="K237" s="24"/>
      <c r="L237" s="25"/>
      <c r="M237" s="18" t="s">
        <v>213</v>
      </c>
      <c r="N237" s="42"/>
      <c r="O237" s="27"/>
      <c r="P237" s="27"/>
    </row>
    <row r="238" s="1" customFormat="1" ht="21" customHeight="1" spans="1:16">
      <c r="A238" s="18">
        <v>235</v>
      </c>
      <c r="B238" s="47" t="s">
        <v>670</v>
      </c>
      <c r="C238" s="47"/>
      <c r="D238" s="47" t="s">
        <v>671</v>
      </c>
      <c r="E238" s="48" t="s">
        <v>22</v>
      </c>
      <c r="F238" s="47" t="s">
        <v>27</v>
      </c>
      <c r="G238" s="47">
        <v>10</v>
      </c>
      <c r="H238" s="23">
        <v>12</v>
      </c>
      <c r="I238" s="44">
        <f t="shared" si="3"/>
        <v>120</v>
      </c>
      <c r="J238" s="24"/>
      <c r="K238" s="24"/>
      <c r="L238" s="25"/>
      <c r="M238" s="18" t="s">
        <v>213</v>
      </c>
      <c r="N238" s="42"/>
      <c r="O238" s="27"/>
      <c r="P238" s="27"/>
    </row>
    <row r="239" s="1" customFormat="1" ht="21" customHeight="1" spans="1:16">
      <c r="A239" s="18">
        <v>236</v>
      </c>
      <c r="B239" s="47" t="s">
        <v>2881</v>
      </c>
      <c r="C239" s="47"/>
      <c r="D239" s="47" t="s">
        <v>5130</v>
      </c>
      <c r="E239" s="98"/>
      <c r="F239" s="47" t="s">
        <v>210</v>
      </c>
      <c r="G239" s="47">
        <v>5</v>
      </c>
      <c r="H239" s="23">
        <v>18</v>
      </c>
      <c r="I239" s="44">
        <f t="shared" si="3"/>
        <v>90</v>
      </c>
      <c r="J239" s="24"/>
      <c r="K239" s="24"/>
      <c r="L239" s="25"/>
      <c r="M239" s="18" t="s">
        <v>213</v>
      </c>
      <c r="N239" s="42"/>
      <c r="O239" s="27"/>
      <c r="P239" s="27"/>
    </row>
    <row r="240" s="1" customFormat="1" ht="21" customHeight="1" spans="1:16">
      <c r="A240" s="18">
        <v>237</v>
      </c>
      <c r="B240" s="47" t="s">
        <v>5131</v>
      </c>
      <c r="C240" s="47"/>
      <c r="D240" s="47" t="s">
        <v>5132</v>
      </c>
      <c r="E240" s="98"/>
      <c r="F240" s="47" t="s">
        <v>45</v>
      </c>
      <c r="G240" s="47">
        <v>1</v>
      </c>
      <c r="H240" s="23">
        <v>18</v>
      </c>
      <c r="I240" s="44">
        <f t="shared" si="3"/>
        <v>18</v>
      </c>
      <c r="J240" s="24"/>
      <c r="K240" s="24"/>
      <c r="L240" s="25"/>
      <c r="M240" s="18" t="s">
        <v>213</v>
      </c>
      <c r="N240" s="42"/>
      <c r="O240" s="27"/>
      <c r="P240" s="27"/>
    </row>
    <row r="241" s="1" customFormat="1" ht="21" customHeight="1" spans="1:16">
      <c r="A241" s="18">
        <v>238</v>
      </c>
      <c r="B241" s="47" t="s">
        <v>49</v>
      </c>
      <c r="C241" s="47"/>
      <c r="D241" s="47" t="s">
        <v>665</v>
      </c>
      <c r="E241" s="98"/>
      <c r="F241" s="47" t="s">
        <v>32</v>
      </c>
      <c r="G241" s="47">
        <v>10</v>
      </c>
      <c r="H241" s="23">
        <v>2.5</v>
      </c>
      <c r="I241" s="44">
        <f t="shared" si="3"/>
        <v>25</v>
      </c>
      <c r="J241" s="24"/>
      <c r="K241" s="24"/>
      <c r="L241" s="25"/>
      <c r="M241" s="18" t="s">
        <v>213</v>
      </c>
      <c r="N241" s="42"/>
      <c r="O241" s="27"/>
      <c r="P241" s="27"/>
    </row>
    <row r="242" s="1" customFormat="1" ht="21" customHeight="1" spans="1:16">
      <c r="A242" s="18">
        <v>239</v>
      </c>
      <c r="B242" s="47" t="s">
        <v>49</v>
      </c>
      <c r="C242" s="47"/>
      <c r="D242" s="47" t="s">
        <v>664</v>
      </c>
      <c r="E242" s="98"/>
      <c r="F242" s="47" t="s">
        <v>32</v>
      </c>
      <c r="G242" s="47">
        <v>10</v>
      </c>
      <c r="H242" s="23">
        <v>2.5</v>
      </c>
      <c r="I242" s="44">
        <f t="shared" si="3"/>
        <v>25</v>
      </c>
      <c r="J242" s="24"/>
      <c r="K242" s="24"/>
      <c r="L242" s="25"/>
      <c r="M242" s="18" t="s">
        <v>213</v>
      </c>
      <c r="N242" s="42"/>
      <c r="O242" s="27"/>
      <c r="P242" s="27"/>
    </row>
    <row r="243" s="1" customFormat="1" ht="21" customHeight="1" spans="1:16">
      <c r="A243" s="18">
        <v>240</v>
      </c>
      <c r="B243" s="47" t="s">
        <v>5133</v>
      </c>
      <c r="C243" s="47"/>
      <c r="D243" s="47" t="s">
        <v>5134</v>
      </c>
      <c r="E243" s="98"/>
      <c r="F243" s="47" t="s">
        <v>66</v>
      </c>
      <c r="G243" s="47">
        <v>2</v>
      </c>
      <c r="H243" s="23">
        <v>90</v>
      </c>
      <c r="I243" s="44">
        <f t="shared" si="3"/>
        <v>180</v>
      </c>
      <c r="J243" s="24"/>
      <c r="K243" s="24"/>
      <c r="L243" s="25"/>
      <c r="M243" s="18" t="s">
        <v>213</v>
      </c>
      <c r="N243" s="42"/>
      <c r="O243" s="27"/>
      <c r="P243" s="27"/>
    </row>
    <row r="244" s="1" customFormat="1" ht="21" customHeight="1" spans="1:16">
      <c r="A244" s="18">
        <v>241</v>
      </c>
      <c r="B244" s="47" t="s">
        <v>5135</v>
      </c>
      <c r="C244" s="47"/>
      <c r="D244" s="47" t="s">
        <v>5136</v>
      </c>
      <c r="E244" s="98"/>
      <c r="F244" s="47" t="s">
        <v>618</v>
      </c>
      <c r="G244" s="47">
        <v>100</v>
      </c>
      <c r="H244" s="23">
        <v>3</v>
      </c>
      <c r="I244" s="44">
        <f t="shared" si="3"/>
        <v>300</v>
      </c>
      <c r="J244" s="24"/>
      <c r="K244" s="24"/>
      <c r="L244" s="25"/>
      <c r="M244" s="18" t="s">
        <v>213</v>
      </c>
      <c r="N244" s="42"/>
      <c r="O244" s="27"/>
      <c r="P244" s="27"/>
    </row>
    <row r="245" s="1" customFormat="1" ht="21" customHeight="1" spans="1:16">
      <c r="A245" s="18">
        <v>242</v>
      </c>
      <c r="B245" s="41" t="s">
        <v>5137</v>
      </c>
      <c r="C245" s="41"/>
      <c r="D245" s="42" t="s">
        <v>5138</v>
      </c>
      <c r="E245" s="18" t="s">
        <v>22</v>
      </c>
      <c r="F245" s="41" t="s">
        <v>32</v>
      </c>
      <c r="G245" s="42">
        <v>60</v>
      </c>
      <c r="H245" s="44">
        <v>4</v>
      </c>
      <c r="I245" s="44">
        <f t="shared" si="3"/>
        <v>240</v>
      </c>
      <c r="J245" s="24">
        <v>30</v>
      </c>
      <c r="K245" s="24">
        <v>900</v>
      </c>
      <c r="L245" s="25"/>
      <c r="M245" s="41" t="s">
        <v>5088</v>
      </c>
      <c r="N245" s="42"/>
      <c r="O245" s="27"/>
      <c r="P245" s="27"/>
    </row>
    <row r="246" s="1" customFormat="1" ht="21" customHeight="1" spans="1:16">
      <c r="A246" s="18">
        <v>243</v>
      </c>
      <c r="B246" s="42" t="s">
        <v>5139</v>
      </c>
      <c r="C246" s="41"/>
      <c r="D246" s="41" t="s">
        <v>5140</v>
      </c>
      <c r="E246" s="18" t="s">
        <v>22</v>
      </c>
      <c r="F246" s="41" t="s">
        <v>4951</v>
      </c>
      <c r="G246" s="42">
        <v>1</v>
      </c>
      <c r="H246" s="44">
        <v>75</v>
      </c>
      <c r="I246" s="44">
        <f t="shared" si="3"/>
        <v>75</v>
      </c>
      <c r="J246" s="24">
        <v>30</v>
      </c>
      <c r="K246" s="24">
        <v>900</v>
      </c>
      <c r="L246" s="25"/>
      <c r="M246" s="41" t="s">
        <v>5088</v>
      </c>
      <c r="N246" s="42"/>
      <c r="O246" s="27"/>
      <c r="P246" s="27"/>
    </row>
    <row r="247" s="1" customFormat="1" ht="21" customHeight="1" spans="1:16">
      <c r="A247" s="18">
        <v>244</v>
      </c>
      <c r="B247" s="41" t="s">
        <v>43</v>
      </c>
      <c r="C247" s="55"/>
      <c r="D247" s="99" t="s">
        <v>5141</v>
      </c>
      <c r="E247" s="18" t="s">
        <v>22</v>
      </c>
      <c r="F247" s="41" t="s">
        <v>45</v>
      </c>
      <c r="G247" s="42">
        <v>20</v>
      </c>
      <c r="H247" s="44">
        <v>7.2</v>
      </c>
      <c r="I247" s="44">
        <f t="shared" si="3"/>
        <v>144</v>
      </c>
      <c r="J247" s="24">
        <v>30</v>
      </c>
      <c r="K247" s="24">
        <v>900</v>
      </c>
      <c r="L247" s="25"/>
      <c r="M247" s="41" t="s">
        <v>5088</v>
      </c>
      <c r="N247" s="42"/>
      <c r="O247" s="27"/>
      <c r="P247" s="27"/>
    </row>
    <row r="248" s="1" customFormat="1" ht="21" customHeight="1" spans="1:16">
      <c r="A248" s="18">
        <v>245</v>
      </c>
      <c r="B248" s="41" t="s">
        <v>43</v>
      </c>
      <c r="C248" s="55"/>
      <c r="D248" s="99" t="s">
        <v>5142</v>
      </c>
      <c r="E248" s="18" t="s">
        <v>22</v>
      </c>
      <c r="F248" s="41" t="s">
        <v>45</v>
      </c>
      <c r="G248" s="42">
        <v>20</v>
      </c>
      <c r="H248" s="44">
        <v>12</v>
      </c>
      <c r="I248" s="44">
        <f t="shared" si="3"/>
        <v>240</v>
      </c>
      <c r="J248" s="24">
        <v>30</v>
      </c>
      <c r="K248" s="24">
        <v>900</v>
      </c>
      <c r="L248" s="25"/>
      <c r="M248" s="41" t="s">
        <v>5088</v>
      </c>
      <c r="N248" s="42"/>
      <c r="O248" s="27"/>
      <c r="P248" s="27"/>
    </row>
    <row r="249" s="1" customFormat="1" ht="21" customHeight="1" spans="1:16">
      <c r="A249" s="18">
        <v>246</v>
      </c>
      <c r="B249" s="41" t="s">
        <v>43</v>
      </c>
      <c r="C249" s="55"/>
      <c r="D249" s="99" t="s">
        <v>5143</v>
      </c>
      <c r="E249" s="18" t="s">
        <v>22</v>
      </c>
      <c r="F249" s="41" t="s">
        <v>45</v>
      </c>
      <c r="G249" s="42">
        <v>20</v>
      </c>
      <c r="H249" s="44">
        <v>16</v>
      </c>
      <c r="I249" s="44">
        <f t="shared" si="3"/>
        <v>320</v>
      </c>
      <c r="J249" s="24">
        <v>30</v>
      </c>
      <c r="K249" s="24">
        <v>900</v>
      </c>
      <c r="L249" s="25"/>
      <c r="M249" s="41" t="s">
        <v>5088</v>
      </c>
      <c r="N249" s="42"/>
      <c r="O249" s="27"/>
      <c r="P249" s="27"/>
    </row>
    <row r="250" s="1" customFormat="1" ht="21" customHeight="1" spans="1:16">
      <c r="A250" s="18">
        <v>247</v>
      </c>
      <c r="B250" s="41" t="s">
        <v>5144</v>
      </c>
      <c r="C250" s="41"/>
      <c r="D250" s="100" t="s">
        <v>5145</v>
      </c>
      <c r="E250" s="18" t="s">
        <v>22</v>
      </c>
      <c r="F250" s="41" t="s">
        <v>23</v>
      </c>
      <c r="G250" s="42">
        <v>2</v>
      </c>
      <c r="H250" s="44">
        <v>30</v>
      </c>
      <c r="I250" s="44">
        <f t="shared" si="3"/>
        <v>60</v>
      </c>
      <c r="J250" s="24">
        <v>30</v>
      </c>
      <c r="K250" s="24">
        <v>900</v>
      </c>
      <c r="L250" s="25"/>
      <c r="M250" s="41" t="s">
        <v>5088</v>
      </c>
      <c r="N250" s="42"/>
      <c r="O250" s="27"/>
      <c r="P250" s="27"/>
    </row>
    <row r="251" s="1" customFormat="1" ht="21" customHeight="1" spans="1:16">
      <c r="A251" s="18">
        <v>248</v>
      </c>
      <c r="B251" s="41" t="s">
        <v>5146</v>
      </c>
      <c r="C251" s="41"/>
      <c r="D251" s="100" t="s">
        <v>5147</v>
      </c>
      <c r="E251" s="18" t="s">
        <v>22</v>
      </c>
      <c r="F251" s="41" t="s">
        <v>32</v>
      </c>
      <c r="G251" s="42">
        <v>5</v>
      </c>
      <c r="H251" s="44">
        <v>9</v>
      </c>
      <c r="I251" s="44">
        <f t="shared" si="3"/>
        <v>45</v>
      </c>
      <c r="J251" s="24">
        <v>30</v>
      </c>
      <c r="K251" s="24">
        <v>900</v>
      </c>
      <c r="L251" s="25"/>
      <c r="M251" s="41" t="s">
        <v>5088</v>
      </c>
      <c r="N251" s="42"/>
      <c r="O251" s="27"/>
      <c r="P251" s="27"/>
    </row>
    <row r="252" s="1" customFormat="1" ht="21" customHeight="1" spans="1:16">
      <c r="A252" s="18">
        <v>249</v>
      </c>
      <c r="B252" s="41" t="s">
        <v>5146</v>
      </c>
      <c r="C252" s="41"/>
      <c r="D252" s="100" t="s">
        <v>3651</v>
      </c>
      <c r="E252" s="18" t="s">
        <v>22</v>
      </c>
      <c r="F252" s="41" t="s">
        <v>32</v>
      </c>
      <c r="G252" s="42">
        <v>20</v>
      </c>
      <c r="H252" s="44">
        <v>4</v>
      </c>
      <c r="I252" s="44">
        <f t="shared" si="3"/>
        <v>80</v>
      </c>
      <c r="J252" s="24">
        <v>30</v>
      </c>
      <c r="K252" s="24">
        <v>900</v>
      </c>
      <c r="L252" s="25"/>
      <c r="M252" s="41" t="s">
        <v>5088</v>
      </c>
      <c r="N252" s="42"/>
      <c r="O252" s="27"/>
      <c r="P252" s="27"/>
    </row>
    <row r="253" s="1" customFormat="1" ht="21" customHeight="1" spans="1:16">
      <c r="A253" s="18">
        <v>250</v>
      </c>
      <c r="B253" s="41" t="s">
        <v>5146</v>
      </c>
      <c r="C253" s="41"/>
      <c r="D253" s="100" t="s">
        <v>1437</v>
      </c>
      <c r="E253" s="18" t="s">
        <v>22</v>
      </c>
      <c r="F253" s="41" t="s">
        <v>32</v>
      </c>
      <c r="G253" s="42">
        <v>10</v>
      </c>
      <c r="H253" s="44">
        <v>2.8</v>
      </c>
      <c r="I253" s="44">
        <f t="shared" si="3"/>
        <v>28</v>
      </c>
      <c r="J253" s="24">
        <v>30</v>
      </c>
      <c r="K253" s="24">
        <v>900</v>
      </c>
      <c r="L253" s="25"/>
      <c r="M253" s="41" t="s">
        <v>5088</v>
      </c>
      <c r="N253" s="42"/>
      <c r="O253" s="27"/>
      <c r="P253" s="27"/>
    </row>
    <row r="254" s="1" customFormat="1" ht="21" customHeight="1" spans="1:16">
      <c r="A254" s="18">
        <v>251</v>
      </c>
      <c r="B254" s="41" t="s">
        <v>894</v>
      </c>
      <c r="C254" s="41"/>
      <c r="D254" s="100" t="s">
        <v>5148</v>
      </c>
      <c r="E254" s="18" t="s">
        <v>22</v>
      </c>
      <c r="F254" s="41" t="s">
        <v>45</v>
      </c>
      <c r="G254" s="42">
        <v>10</v>
      </c>
      <c r="H254" s="44">
        <v>40</v>
      </c>
      <c r="I254" s="44">
        <f t="shared" si="3"/>
        <v>400</v>
      </c>
      <c r="J254" s="24">
        <v>30</v>
      </c>
      <c r="K254" s="24">
        <v>900</v>
      </c>
      <c r="L254" s="25"/>
      <c r="M254" s="41" t="s">
        <v>5088</v>
      </c>
      <c r="N254" s="42"/>
      <c r="O254" s="27"/>
      <c r="P254" s="27"/>
    </row>
    <row r="255" s="1" customFormat="1" ht="21" customHeight="1" spans="1:16">
      <c r="A255" s="18">
        <v>252</v>
      </c>
      <c r="B255" s="41" t="s">
        <v>894</v>
      </c>
      <c r="C255" s="41"/>
      <c r="D255" s="100" t="s">
        <v>5149</v>
      </c>
      <c r="E255" s="18" t="s">
        <v>22</v>
      </c>
      <c r="F255" s="41" t="s">
        <v>45</v>
      </c>
      <c r="G255" s="42">
        <v>10</v>
      </c>
      <c r="H255" s="44">
        <v>40</v>
      </c>
      <c r="I255" s="44">
        <f t="shared" si="3"/>
        <v>400</v>
      </c>
      <c r="J255" s="24">
        <v>30</v>
      </c>
      <c r="K255" s="24">
        <v>900</v>
      </c>
      <c r="L255" s="25"/>
      <c r="M255" s="41" t="s">
        <v>5088</v>
      </c>
      <c r="N255" s="42"/>
      <c r="O255" s="27"/>
      <c r="P255" s="27"/>
    </row>
    <row r="256" s="1" customFormat="1" ht="21" customHeight="1" spans="1:16">
      <c r="A256" s="18">
        <v>253</v>
      </c>
      <c r="B256" s="41" t="s">
        <v>1794</v>
      </c>
      <c r="C256" s="41"/>
      <c r="D256" s="100" t="s">
        <v>5150</v>
      </c>
      <c r="E256" s="18" t="s">
        <v>22</v>
      </c>
      <c r="F256" s="41" t="s">
        <v>23</v>
      </c>
      <c r="G256" s="42">
        <v>5</v>
      </c>
      <c r="H256" s="44">
        <v>8</v>
      </c>
      <c r="I256" s="44">
        <f t="shared" si="3"/>
        <v>40</v>
      </c>
      <c r="J256" s="24">
        <v>30</v>
      </c>
      <c r="K256" s="24">
        <v>900</v>
      </c>
      <c r="L256" s="25"/>
      <c r="M256" s="41" t="s">
        <v>5088</v>
      </c>
      <c r="N256" s="42"/>
      <c r="O256" s="27"/>
      <c r="P256" s="27"/>
    </row>
    <row r="257" s="1" customFormat="1" ht="21" customHeight="1" spans="1:16">
      <c r="A257" s="18">
        <v>254</v>
      </c>
      <c r="B257" s="41" t="s">
        <v>1794</v>
      </c>
      <c r="C257" s="41"/>
      <c r="D257" s="100" t="s">
        <v>5151</v>
      </c>
      <c r="E257" s="41" t="s">
        <v>22</v>
      </c>
      <c r="F257" s="41" t="s">
        <v>23</v>
      </c>
      <c r="G257" s="42">
        <v>6</v>
      </c>
      <c r="H257" s="44">
        <v>15</v>
      </c>
      <c r="I257" s="44">
        <f t="shared" si="3"/>
        <v>90</v>
      </c>
      <c r="J257" s="24">
        <v>30</v>
      </c>
      <c r="K257" s="24">
        <v>900</v>
      </c>
      <c r="L257" s="25"/>
      <c r="M257" s="41" t="s">
        <v>5088</v>
      </c>
      <c r="N257" s="42"/>
      <c r="O257" s="27"/>
      <c r="P257" s="27"/>
    </row>
    <row r="258" s="1" customFormat="1" ht="21" customHeight="1" spans="1:16">
      <c r="A258" s="18">
        <v>255</v>
      </c>
      <c r="B258" s="41" t="s">
        <v>1794</v>
      </c>
      <c r="C258" s="41"/>
      <c r="D258" s="100" t="s">
        <v>5152</v>
      </c>
      <c r="E258" s="41" t="s">
        <v>22</v>
      </c>
      <c r="F258" s="41" t="s">
        <v>23</v>
      </c>
      <c r="G258" s="42">
        <v>5</v>
      </c>
      <c r="H258" s="44">
        <v>30</v>
      </c>
      <c r="I258" s="44">
        <f t="shared" si="3"/>
        <v>150</v>
      </c>
      <c r="J258" s="24">
        <v>30</v>
      </c>
      <c r="K258" s="24">
        <v>900</v>
      </c>
      <c r="L258" s="25"/>
      <c r="M258" s="41" t="s">
        <v>5088</v>
      </c>
      <c r="N258" s="42"/>
      <c r="O258" s="27"/>
      <c r="P258" s="27"/>
    </row>
    <row r="259" s="1" customFormat="1" ht="21" customHeight="1" spans="1:16">
      <c r="A259" s="18">
        <v>256</v>
      </c>
      <c r="B259" s="41" t="s">
        <v>4493</v>
      </c>
      <c r="C259" s="41"/>
      <c r="D259" s="100" t="s">
        <v>5153</v>
      </c>
      <c r="E259" s="41" t="s">
        <v>22</v>
      </c>
      <c r="F259" s="41" t="s">
        <v>32</v>
      </c>
      <c r="G259" s="42">
        <v>40</v>
      </c>
      <c r="H259" s="44">
        <v>2.5</v>
      </c>
      <c r="I259" s="44">
        <f t="shared" si="3"/>
        <v>100</v>
      </c>
      <c r="J259" s="24">
        <v>30</v>
      </c>
      <c r="K259" s="24">
        <v>900</v>
      </c>
      <c r="L259" s="25"/>
      <c r="M259" s="41" t="s">
        <v>5088</v>
      </c>
      <c r="N259" s="42"/>
      <c r="O259" s="27"/>
      <c r="P259" s="27"/>
    </row>
    <row r="260" s="1" customFormat="1" ht="21" customHeight="1" spans="1:16">
      <c r="A260" s="18">
        <v>257</v>
      </c>
      <c r="B260" s="41" t="s">
        <v>702</v>
      </c>
      <c r="C260" s="41"/>
      <c r="D260" s="100" t="s">
        <v>5154</v>
      </c>
      <c r="E260" s="41" t="s">
        <v>22</v>
      </c>
      <c r="F260" s="41" t="s">
        <v>23</v>
      </c>
      <c r="G260" s="42">
        <v>2</v>
      </c>
      <c r="H260" s="44">
        <v>50</v>
      </c>
      <c r="I260" s="44">
        <f t="shared" ref="I260:I299" si="4">H260*G260</f>
        <v>100</v>
      </c>
      <c r="J260" s="24">
        <v>30</v>
      </c>
      <c r="K260" s="24">
        <v>900</v>
      </c>
      <c r="L260" s="25"/>
      <c r="M260" s="41" t="s">
        <v>5088</v>
      </c>
      <c r="N260" s="42"/>
      <c r="O260" s="27"/>
      <c r="P260" s="27"/>
    </row>
    <row r="261" s="1" customFormat="1" ht="21" customHeight="1" spans="1:16">
      <c r="A261" s="18">
        <v>258</v>
      </c>
      <c r="B261" s="41" t="s">
        <v>1354</v>
      </c>
      <c r="C261" s="41"/>
      <c r="D261" s="100" t="s">
        <v>1353</v>
      </c>
      <c r="E261" s="41" t="s">
        <v>22</v>
      </c>
      <c r="F261" s="41" t="s">
        <v>32</v>
      </c>
      <c r="G261" s="42">
        <v>40</v>
      </c>
      <c r="H261" s="44">
        <v>1.2</v>
      </c>
      <c r="I261" s="44">
        <f t="shared" si="4"/>
        <v>48</v>
      </c>
      <c r="J261" s="24">
        <v>30</v>
      </c>
      <c r="K261" s="24">
        <v>900</v>
      </c>
      <c r="L261" s="25"/>
      <c r="M261" s="41" t="s">
        <v>5088</v>
      </c>
      <c r="N261" s="42"/>
      <c r="O261" s="27"/>
      <c r="P261" s="27"/>
    </row>
    <row r="262" s="1" customFormat="1" ht="21" customHeight="1" spans="1:16">
      <c r="A262" s="18">
        <v>259</v>
      </c>
      <c r="B262" s="41" t="s">
        <v>1354</v>
      </c>
      <c r="C262" s="41"/>
      <c r="D262" s="100" t="s">
        <v>2057</v>
      </c>
      <c r="E262" s="41" t="s">
        <v>22</v>
      </c>
      <c r="F262" s="41" t="s">
        <v>32</v>
      </c>
      <c r="G262" s="42">
        <v>40</v>
      </c>
      <c r="H262" s="44">
        <v>0.9</v>
      </c>
      <c r="I262" s="44">
        <f t="shared" si="4"/>
        <v>36</v>
      </c>
      <c r="J262" s="24">
        <v>30</v>
      </c>
      <c r="K262" s="24">
        <v>900</v>
      </c>
      <c r="L262" s="25"/>
      <c r="M262" s="41" t="s">
        <v>5088</v>
      </c>
      <c r="N262" s="42"/>
      <c r="O262" s="27"/>
      <c r="P262" s="27"/>
    </row>
    <row r="263" s="1" customFormat="1" ht="21" customHeight="1" spans="1:16">
      <c r="A263" s="18">
        <v>260</v>
      </c>
      <c r="B263" s="41" t="s">
        <v>1354</v>
      </c>
      <c r="C263" s="41"/>
      <c r="D263" s="100" t="s">
        <v>1254</v>
      </c>
      <c r="E263" s="41" t="s">
        <v>22</v>
      </c>
      <c r="F263" s="41" t="s">
        <v>32</v>
      </c>
      <c r="G263" s="42">
        <v>40</v>
      </c>
      <c r="H263" s="44">
        <v>0.7</v>
      </c>
      <c r="I263" s="44">
        <f t="shared" si="4"/>
        <v>28</v>
      </c>
      <c r="J263" s="24">
        <v>30</v>
      </c>
      <c r="K263" s="24">
        <v>900</v>
      </c>
      <c r="L263" s="25"/>
      <c r="M263" s="41" t="s">
        <v>5088</v>
      </c>
      <c r="N263" s="42"/>
      <c r="O263" s="27"/>
      <c r="P263" s="27"/>
    </row>
    <row r="264" s="1" customFormat="1" ht="21" customHeight="1" spans="1:16">
      <c r="A264" s="18">
        <v>261</v>
      </c>
      <c r="B264" s="41" t="s">
        <v>43</v>
      </c>
      <c r="C264" s="55"/>
      <c r="D264" s="99" t="s">
        <v>5155</v>
      </c>
      <c r="E264" s="41" t="s">
        <v>22</v>
      </c>
      <c r="F264" s="41" t="s">
        <v>45</v>
      </c>
      <c r="G264" s="42">
        <v>10</v>
      </c>
      <c r="H264" s="44">
        <v>22</v>
      </c>
      <c r="I264" s="44">
        <f t="shared" si="4"/>
        <v>220</v>
      </c>
      <c r="J264" s="24">
        <v>30</v>
      </c>
      <c r="K264" s="24">
        <v>900</v>
      </c>
      <c r="L264" s="25"/>
      <c r="M264" s="41" t="s">
        <v>5088</v>
      </c>
      <c r="N264" s="42"/>
      <c r="O264" s="27"/>
      <c r="P264" s="27"/>
    </row>
    <row r="265" s="1" customFormat="1" ht="21" customHeight="1" spans="1:16">
      <c r="A265" s="18">
        <v>262</v>
      </c>
      <c r="B265" s="41" t="s">
        <v>5156</v>
      </c>
      <c r="C265" s="41"/>
      <c r="D265" s="42" t="s">
        <v>5157</v>
      </c>
      <c r="E265" s="41" t="s">
        <v>22</v>
      </c>
      <c r="F265" s="41" t="s">
        <v>32</v>
      </c>
      <c r="G265" s="42">
        <v>40</v>
      </c>
      <c r="H265" s="44">
        <v>2.5</v>
      </c>
      <c r="I265" s="44">
        <f t="shared" si="4"/>
        <v>100</v>
      </c>
      <c r="J265" s="24">
        <v>30</v>
      </c>
      <c r="K265" s="24">
        <v>900</v>
      </c>
      <c r="L265" s="25"/>
      <c r="M265" s="41" t="s">
        <v>5088</v>
      </c>
      <c r="N265" s="42"/>
      <c r="O265" s="27"/>
      <c r="P265" s="27"/>
    </row>
    <row r="266" s="1" customFormat="1" ht="21" customHeight="1" spans="1:16">
      <c r="A266" s="18">
        <v>263</v>
      </c>
      <c r="B266" s="41" t="s">
        <v>5158</v>
      </c>
      <c r="C266" s="41"/>
      <c r="D266" s="42" t="s">
        <v>5159</v>
      </c>
      <c r="E266" s="41" t="s">
        <v>22</v>
      </c>
      <c r="F266" s="41" t="s">
        <v>32</v>
      </c>
      <c r="G266" s="42">
        <v>40</v>
      </c>
      <c r="H266" s="44">
        <v>2.5</v>
      </c>
      <c r="I266" s="44">
        <f t="shared" si="4"/>
        <v>100</v>
      </c>
      <c r="J266" s="24">
        <v>30</v>
      </c>
      <c r="K266" s="24">
        <v>900</v>
      </c>
      <c r="L266" s="25"/>
      <c r="M266" s="41" t="s">
        <v>5088</v>
      </c>
      <c r="N266" s="42"/>
      <c r="O266" s="27"/>
      <c r="P266" s="27"/>
    </row>
    <row r="267" s="1" customFormat="1" ht="21" customHeight="1" spans="1:16">
      <c r="A267" s="18">
        <v>264</v>
      </c>
      <c r="B267" s="41" t="s">
        <v>5158</v>
      </c>
      <c r="C267" s="41"/>
      <c r="D267" s="42" t="s">
        <v>5160</v>
      </c>
      <c r="E267" s="41" t="s">
        <v>22</v>
      </c>
      <c r="F267" s="41" t="s">
        <v>32</v>
      </c>
      <c r="G267" s="42">
        <v>40</v>
      </c>
      <c r="H267" s="44">
        <v>4</v>
      </c>
      <c r="I267" s="44">
        <f t="shared" si="4"/>
        <v>160</v>
      </c>
      <c r="J267" s="24">
        <v>30</v>
      </c>
      <c r="K267" s="24">
        <v>900</v>
      </c>
      <c r="L267" s="25"/>
      <c r="M267" s="41" t="s">
        <v>5088</v>
      </c>
      <c r="N267" s="42"/>
      <c r="O267" s="27"/>
      <c r="P267" s="27"/>
    </row>
    <row r="268" s="1" customFormat="1" ht="21" customHeight="1" spans="1:16">
      <c r="A268" s="18">
        <v>265</v>
      </c>
      <c r="B268" s="41" t="s">
        <v>5161</v>
      </c>
      <c r="C268" s="41"/>
      <c r="D268" s="41" t="s">
        <v>5162</v>
      </c>
      <c r="E268" s="41" t="s">
        <v>22</v>
      </c>
      <c r="F268" s="41" t="s">
        <v>23</v>
      </c>
      <c r="G268" s="42">
        <v>6</v>
      </c>
      <c r="H268" s="44">
        <v>64</v>
      </c>
      <c r="I268" s="44">
        <f t="shared" si="4"/>
        <v>384</v>
      </c>
      <c r="J268" s="24">
        <v>30</v>
      </c>
      <c r="K268" s="24">
        <v>900</v>
      </c>
      <c r="L268" s="25"/>
      <c r="M268" s="41" t="s">
        <v>5088</v>
      </c>
      <c r="N268" s="41"/>
      <c r="O268" s="27"/>
      <c r="P268" s="27"/>
    </row>
    <row r="269" s="1" customFormat="1" ht="21" customHeight="1" spans="1:16">
      <c r="A269" s="18">
        <v>266</v>
      </c>
      <c r="B269" s="41" t="s">
        <v>5163</v>
      </c>
      <c r="C269" s="41"/>
      <c r="D269" s="41" t="s">
        <v>5164</v>
      </c>
      <c r="E269" s="41" t="s">
        <v>22</v>
      </c>
      <c r="F269" s="41" t="s">
        <v>23</v>
      </c>
      <c r="G269" s="42">
        <v>10</v>
      </c>
      <c r="H269" s="44">
        <v>45</v>
      </c>
      <c r="I269" s="44">
        <f t="shared" si="4"/>
        <v>450</v>
      </c>
      <c r="J269" s="24">
        <v>30</v>
      </c>
      <c r="K269" s="24">
        <v>900</v>
      </c>
      <c r="L269" s="25"/>
      <c r="M269" s="41" t="s">
        <v>5088</v>
      </c>
      <c r="N269" s="41"/>
      <c r="O269" s="27"/>
      <c r="P269" s="27"/>
    </row>
    <row r="270" s="1" customFormat="1" ht="21" customHeight="1" spans="1:16">
      <c r="A270" s="18">
        <v>267</v>
      </c>
      <c r="B270" s="41" t="s">
        <v>2252</v>
      </c>
      <c r="C270" s="41"/>
      <c r="D270" s="41" t="s">
        <v>5165</v>
      </c>
      <c r="E270" s="41" t="s">
        <v>22</v>
      </c>
      <c r="F270" s="41" t="s">
        <v>210</v>
      </c>
      <c r="G270" s="42">
        <v>20</v>
      </c>
      <c r="H270" s="44">
        <v>3</v>
      </c>
      <c r="I270" s="44">
        <f t="shared" si="4"/>
        <v>60</v>
      </c>
      <c r="J270" s="24">
        <v>30</v>
      </c>
      <c r="K270" s="24">
        <v>900</v>
      </c>
      <c r="L270" s="25"/>
      <c r="M270" s="41" t="s">
        <v>5088</v>
      </c>
      <c r="N270" s="42"/>
      <c r="O270" s="27"/>
      <c r="P270" s="27"/>
    </row>
    <row r="271" s="1" customFormat="1" ht="21" customHeight="1" spans="1:16">
      <c r="A271" s="18">
        <v>268</v>
      </c>
      <c r="B271" s="41" t="s">
        <v>5166</v>
      </c>
      <c r="C271" s="41"/>
      <c r="D271" s="41" t="s">
        <v>5167</v>
      </c>
      <c r="E271" s="41" t="s">
        <v>22</v>
      </c>
      <c r="F271" s="41" t="s">
        <v>137</v>
      </c>
      <c r="G271" s="42">
        <v>30</v>
      </c>
      <c r="H271" s="44">
        <v>2.5</v>
      </c>
      <c r="I271" s="44">
        <f t="shared" si="4"/>
        <v>75</v>
      </c>
      <c r="J271" s="24">
        <v>30</v>
      </c>
      <c r="K271" s="24">
        <v>900</v>
      </c>
      <c r="L271" s="25"/>
      <c r="M271" s="41" t="s">
        <v>5088</v>
      </c>
      <c r="N271" s="42"/>
      <c r="O271" s="27"/>
      <c r="P271" s="27"/>
    </row>
    <row r="272" s="1" customFormat="1" ht="21" customHeight="1" spans="1:16">
      <c r="A272" s="18">
        <v>269</v>
      </c>
      <c r="B272" s="41" t="s">
        <v>3716</v>
      </c>
      <c r="C272" s="41"/>
      <c r="D272" s="41" t="s">
        <v>5168</v>
      </c>
      <c r="E272" s="41" t="s">
        <v>22</v>
      </c>
      <c r="F272" s="41" t="s">
        <v>32</v>
      </c>
      <c r="G272" s="42">
        <v>40</v>
      </c>
      <c r="H272" s="44">
        <v>3.5</v>
      </c>
      <c r="I272" s="44">
        <f t="shared" si="4"/>
        <v>140</v>
      </c>
      <c r="J272" s="24">
        <v>30</v>
      </c>
      <c r="K272" s="24">
        <v>900</v>
      </c>
      <c r="L272" s="25"/>
      <c r="M272" s="41" t="s">
        <v>5088</v>
      </c>
      <c r="N272" s="42"/>
      <c r="O272" s="27"/>
      <c r="P272" s="27"/>
    </row>
    <row r="273" s="1" customFormat="1" ht="21" customHeight="1" spans="1:16">
      <c r="A273" s="18">
        <v>270</v>
      </c>
      <c r="B273" s="41" t="s">
        <v>5169</v>
      </c>
      <c r="C273" s="41"/>
      <c r="D273" s="41" t="s">
        <v>5170</v>
      </c>
      <c r="E273" s="41" t="s">
        <v>22</v>
      </c>
      <c r="F273" s="41" t="s">
        <v>45</v>
      </c>
      <c r="G273" s="42">
        <v>6</v>
      </c>
      <c r="H273" s="44">
        <v>4.8</v>
      </c>
      <c r="I273" s="44">
        <f t="shared" si="4"/>
        <v>28.8</v>
      </c>
      <c r="J273" s="24">
        <v>20</v>
      </c>
      <c r="K273" s="24">
        <v>600</v>
      </c>
      <c r="L273" s="25"/>
      <c r="M273" s="41" t="s">
        <v>5088</v>
      </c>
      <c r="N273" s="42"/>
      <c r="O273" s="27"/>
      <c r="P273" s="27"/>
    </row>
    <row r="274" s="1" customFormat="1" ht="21" customHeight="1" spans="1:16">
      <c r="A274" s="18">
        <v>271</v>
      </c>
      <c r="B274" s="41" t="s">
        <v>2301</v>
      </c>
      <c r="C274" s="41"/>
      <c r="D274" s="41" t="s">
        <v>5171</v>
      </c>
      <c r="E274" s="41" t="s">
        <v>22</v>
      </c>
      <c r="F274" s="41" t="s">
        <v>32</v>
      </c>
      <c r="G274" s="42">
        <v>2</v>
      </c>
      <c r="H274" s="44">
        <v>19</v>
      </c>
      <c r="I274" s="44">
        <f t="shared" si="4"/>
        <v>38</v>
      </c>
      <c r="J274" s="24">
        <v>20</v>
      </c>
      <c r="K274" s="24">
        <v>600</v>
      </c>
      <c r="L274" s="25"/>
      <c r="M274" s="41" t="s">
        <v>5088</v>
      </c>
      <c r="N274" s="42"/>
      <c r="O274" s="27"/>
      <c r="P274" s="27"/>
    </row>
    <row r="275" s="1" customFormat="1" ht="21" customHeight="1" spans="1:16">
      <c r="A275" s="18">
        <v>272</v>
      </c>
      <c r="B275" s="41" t="s">
        <v>2065</v>
      </c>
      <c r="C275" s="41"/>
      <c r="D275" s="41" t="s">
        <v>5172</v>
      </c>
      <c r="E275" s="41" t="s">
        <v>22</v>
      </c>
      <c r="F275" s="41" t="s">
        <v>32</v>
      </c>
      <c r="G275" s="42">
        <v>20</v>
      </c>
      <c r="H275" s="44">
        <v>5</v>
      </c>
      <c r="I275" s="44">
        <f t="shared" si="4"/>
        <v>100</v>
      </c>
      <c r="J275" s="24">
        <v>30</v>
      </c>
      <c r="K275" s="24">
        <v>900</v>
      </c>
      <c r="L275" s="25"/>
      <c r="M275" s="41" t="s">
        <v>5088</v>
      </c>
      <c r="N275" s="41"/>
      <c r="O275" s="27"/>
      <c r="P275" s="27"/>
    </row>
    <row r="276" s="1" customFormat="1" ht="21" customHeight="1" spans="1:16">
      <c r="A276" s="18">
        <v>273</v>
      </c>
      <c r="B276" s="47" t="s">
        <v>2065</v>
      </c>
      <c r="C276" s="47"/>
      <c r="D276" s="47" t="s">
        <v>5173</v>
      </c>
      <c r="E276" s="41" t="s">
        <v>22</v>
      </c>
      <c r="F276" s="47" t="s">
        <v>32</v>
      </c>
      <c r="G276" s="47">
        <v>20</v>
      </c>
      <c r="H276" s="44">
        <v>3</v>
      </c>
      <c r="I276" s="44">
        <f t="shared" si="4"/>
        <v>60</v>
      </c>
      <c r="J276" s="47">
        <v>30</v>
      </c>
      <c r="K276" s="47">
        <v>900</v>
      </c>
      <c r="L276" s="25"/>
      <c r="M276" s="47" t="s">
        <v>5088</v>
      </c>
      <c r="N276" s="47"/>
      <c r="O276" s="27"/>
      <c r="P276" s="27"/>
    </row>
    <row r="277" s="1" customFormat="1" ht="21" customHeight="1" spans="1:16">
      <c r="A277" s="18">
        <v>274</v>
      </c>
      <c r="B277" s="48" t="s">
        <v>5174</v>
      </c>
      <c r="C277" s="55"/>
      <c r="D277" s="97" t="s">
        <v>5175</v>
      </c>
      <c r="E277" s="41" t="s">
        <v>22</v>
      </c>
      <c r="F277" s="48" t="s">
        <v>45</v>
      </c>
      <c r="G277" s="50">
        <v>5</v>
      </c>
      <c r="H277" s="31">
        <v>25</v>
      </c>
      <c r="I277" s="44">
        <f t="shared" si="4"/>
        <v>125</v>
      </c>
      <c r="J277" s="49" t="s">
        <v>4965</v>
      </c>
      <c r="K277" s="41">
        <v>120</v>
      </c>
      <c r="L277" s="25"/>
      <c r="M277" s="41" t="s">
        <v>213</v>
      </c>
      <c r="N277" s="42"/>
      <c r="O277" s="27"/>
      <c r="P277" s="27"/>
    </row>
    <row r="278" s="1" customFormat="1" ht="21" customHeight="1" spans="1:16">
      <c r="A278" s="18">
        <v>275</v>
      </c>
      <c r="B278" s="41" t="s">
        <v>5176</v>
      </c>
      <c r="C278" s="18"/>
      <c r="D278" s="69" t="s">
        <v>5177</v>
      </c>
      <c r="E278" s="41" t="s">
        <v>22</v>
      </c>
      <c r="F278" s="19" t="s">
        <v>93</v>
      </c>
      <c r="G278" s="50">
        <v>10</v>
      </c>
      <c r="H278" s="31">
        <v>2.5</v>
      </c>
      <c r="I278" s="44">
        <f t="shared" si="4"/>
        <v>25</v>
      </c>
      <c r="J278" s="49" t="s">
        <v>4965</v>
      </c>
      <c r="K278" s="41">
        <v>120</v>
      </c>
      <c r="L278" s="25"/>
      <c r="M278" s="41" t="s">
        <v>213</v>
      </c>
      <c r="N278" s="42"/>
      <c r="O278" s="27"/>
      <c r="P278" s="27"/>
    </row>
    <row r="279" s="1" customFormat="1" ht="21" customHeight="1" spans="1:16">
      <c r="A279" s="18">
        <v>276</v>
      </c>
      <c r="B279" s="41" t="s">
        <v>5178</v>
      </c>
      <c r="C279" s="18"/>
      <c r="D279" s="69" t="s">
        <v>5179</v>
      </c>
      <c r="E279" s="41" t="s">
        <v>22</v>
      </c>
      <c r="F279" s="19" t="s">
        <v>137</v>
      </c>
      <c r="G279" s="50">
        <v>5</v>
      </c>
      <c r="H279" s="31">
        <v>150</v>
      </c>
      <c r="I279" s="44">
        <f t="shared" si="4"/>
        <v>750</v>
      </c>
      <c r="J279" s="49" t="s">
        <v>4965</v>
      </c>
      <c r="K279" s="41">
        <v>120</v>
      </c>
      <c r="L279" s="25"/>
      <c r="M279" s="41" t="s">
        <v>213</v>
      </c>
      <c r="N279" s="42"/>
      <c r="O279" s="27"/>
      <c r="P279" s="27"/>
    </row>
    <row r="280" s="1" customFormat="1" ht="21" customHeight="1" spans="1:16">
      <c r="A280" s="18">
        <v>277</v>
      </c>
      <c r="B280" s="41" t="s">
        <v>228</v>
      </c>
      <c r="C280" s="55"/>
      <c r="D280" s="56" t="s">
        <v>5180</v>
      </c>
      <c r="E280" s="41" t="s">
        <v>22</v>
      </c>
      <c r="F280" s="19" t="s">
        <v>45</v>
      </c>
      <c r="G280" s="50">
        <v>20</v>
      </c>
      <c r="H280" s="31">
        <v>8.5</v>
      </c>
      <c r="I280" s="44">
        <f t="shared" si="4"/>
        <v>170</v>
      </c>
      <c r="J280" s="49" t="s">
        <v>4965</v>
      </c>
      <c r="K280" s="41">
        <v>120</v>
      </c>
      <c r="L280" s="25"/>
      <c r="M280" s="41" t="s">
        <v>213</v>
      </c>
      <c r="N280" s="42"/>
      <c r="O280" s="27"/>
      <c r="P280" s="27"/>
    </row>
    <row r="281" s="1" customFormat="1" ht="21" customHeight="1" spans="1:16">
      <c r="A281" s="18">
        <v>278</v>
      </c>
      <c r="B281" s="41" t="s">
        <v>228</v>
      </c>
      <c r="C281" s="55"/>
      <c r="D281" s="56" t="s">
        <v>5181</v>
      </c>
      <c r="E281" s="41" t="s">
        <v>22</v>
      </c>
      <c r="F281" s="19" t="s">
        <v>45</v>
      </c>
      <c r="G281" s="50">
        <v>20</v>
      </c>
      <c r="H281" s="31">
        <v>12</v>
      </c>
      <c r="I281" s="44">
        <f t="shared" si="4"/>
        <v>240</v>
      </c>
      <c r="J281" s="49" t="s">
        <v>4965</v>
      </c>
      <c r="K281" s="41">
        <v>120</v>
      </c>
      <c r="L281" s="25"/>
      <c r="M281" s="41" t="s">
        <v>213</v>
      </c>
      <c r="N281" s="42"/>
      <c r="O281" s="27"/>
      <c r="P281" s="27"/>
    </row>
    <row r="282" s="1" customFormat="1" ht="21" customHeight="1" spans="1:16">
      <c r="A282" s="18">
        <v>279</v>
      </c>
      <c r="B282" s="41" t="s">
        <v>228</v>
      </c>
      <c r="C282" s="55"/>
      <c r="D282" s="56" t="s">
        <v>5182</v>
      </c>
      <c r="E282" s="41" t="s">
        <v>22</v>
      </c>
      <c r="F282" s="19" t="s">
        <v>45</v>
      </c>
      <c r="G282" s="50">
        <v>20</v>
      </c>
      <c r="H282" s="31">
        <v>13</v>
      </c>
      <c r="I282" s="44">
        <f t="shared" si="4"/>
        <v>260</v>
      </c>
      <c r="J282" s="49" t="s">
        <v>4965</v>
      </c>
      <c r="K282" s="41">
        <v>120</v>
      </c>
      <c r="L282" s="25"/>
      <c r="M282" s="41" t="s">
        <v>213</v>
      </c>
      <c r="N282" s="42"/>
      <c r="O282" s="27"/>
      <c r="P282" s="27"/>
    </row>
    <row r="283" s="1" customFormat="1" ht="21" customHeight="1" spans="1:16">
      <c r="A283" s="18">
        <v>280</v>
      </c>
      <c r="B283" s="41" t="s">
        <v>228</v>
      </c>
      <c r="C283" s="55"/>
      <c r="D283" s="56" t="s">
        <v>5183</v>
      </c>
      <c r="E283" s="41" t="s">
        <v>22</v>
      </c>
      <c r="F283" s="19" t="s">
        <v>45</v>
      </c>
      <c r="G283" s="50">
        <v>10</v>
      </c>
      <c r="H283" s="31">
        <v>15</v>
      </c>
      <c r="I283" s="44">
        <f t="shared" si="4"/>
        <v>150</v>
      </c>
      <c r="J283" s="49" t="s">
        <v>4965</v>
      </c>
      <c r="K283" s="41">
        <v>120</v>
      </c>
      <c r="L283" s="25"/>
      <c r="M283" s="41" t="s">
        <v>213</v>
      </c>
      <c r="N283" s="42"/>
      <c r="O283" s="27"/>
      <c r="P283" s="27"/>
    </row>
    <row r="284" s="1" customFormat="1" ht="21" customHeight="1" spans="1:16">
      <c r="A284" s="18">
        <v>281</v>
      </c>
      <c r="B284" s="41" t="s">
        <v>5184</v>
      </c>
      <c r="C284" s="18"/>
      <c r="D284" s="69" t="s">
        <v>5185</v>
      </c>
      <c r="E284" s="41" t="s">
        <v>22</v>
      </c>
      <c r="F284" s="19" t="s">
        <v>61</v>
      </c>
      <c r="G284" s="50">
        <v>50</v>
      </c>
      <c r="H284" s="31">
        <v>0.8</v>
      </c>
      <c r="I284" s="44">
        <f t="shared" si="4"/>
        <v>40</v>
      </c>
      <c r="J284" s="49" t="s">
        <v>4965</v>
      </c>
      <c r="K284" s="41">
        <v>120</v>
      </c>
      <c r="L284" s="25"/>
      <c r="M284" s="41" t="s">
        <v>213</v>
      </c>
      <c r="N284" s="42"/>
      <c r="O284" s="27"/>
      <c r="P284" s="27"/>
    </row>
    <row r="285" s="1" customFormat="1" ht="21" customHeight="1" spans="1:16">
      <c r="A285" s="18">
        <v>282</v>
      </c>
      <c r="B285" s="41" t="s">
        <v>43</v>
      </c>
      <c r="C285" s="55"/>
      <c r="D285" s="56" t="s">
        <v>5186</v>
      </c>
      <c r="E285" s="41" t="s">
        <v>22</v>
      </c>
      <c r="F285" s="19" t="s">
        <v>45</v>
      </c>
      <c r="G285" s="50">
        <v>5</v>
      </c>
      <c r="H285" s="31">
        <v>7.2</v>
      </c>
      <c r="I285" s="44">
        <f t="shared" si="4"/>
        <v>36</v>
      </c>
      <c r="J285" s="49" t="s">
        <v>4965</v>
      </c>
      <c r="K285" s="41">
        <v>120</v>
      </c>
      <c r="L285" s="25"/>
      <c r="M285" s="41" t="s">
        <v>213</v>
      </c>
      <c r="N285" s="42"/>
      <c r="O285" s="27"/>
      <c r="P285" s="27"/>
    </row>
    <row r="286" s="1" customFormat="1" ht="21" customHeight="1" spans="1:16">
      <c r="A286" s="18">
        <v>283</v>
      </c>
      <c r="B286" s="41" t="s">
        <v>43</v>
      </c>
      <c r="C286" s="55"/>
      <c r="D286" s="56" t="s">
        <v>5187</v>
      </c>
      <c r="E286" s="41" t="s">
        <v>22</v>
      </c>
      <c r="F286" s="19" t="s">
        <v>45</v>
      </c>
      <c r="G286" s="50">
        <v>5</v>
      </c>
      <c r="H286" s="31">
        <v>12</v>
      </c>
      <c r="I286" s="44">
        <f t="shared" si="4"/>
        <v>60</v>
      </c>
      <c r="J286" s="49" t="s">
        <v>4965</v>
      </c>
      <c r="K286" s="41">
        <v>120</v>
      </c>
      <c r="L286" s="25"/>
      <c r="M286" s="41" t="s">
        <v>213</v>
      </c>
      <c r="N286" s="42"/>
      <c r="O286" s="27"/>
      <c r="P286" s="27"/>
    </row>
    <row r="287" s="1" customFormat="1" ht="21" customHeight="1" spans="1:16">
      <c r="A287" s="18">
        <v>284</v>
      </c>
      <c r="B287" s="41" t="s">
        <v>43</v>
      </c>
      <c r="C287" s="55"/>
      <c r="D287" s="56" t="s">
        <v>5188</v>
      </c>
      <c r="E287" s="41" t="s">
        <v>22</v>
      </c>
      <c r="F287" s="19" t="s">
        <v>45</v>
      </c>
      <c r="G287" s="50">
        <v>5</v>
      </c>
      <c r="H287" s="31">
        <v>14</v>
      </c>
      <c r="I287" s="44">
        <f t="shared" si="4"/>
        <v>70</v>
      </c>
      <c r="J287" s="49" t="s">
        <v>4965</v>
      </c>
      <c r="K287" s="41">
        <v>120</v>
      </c>
      <c r="L287" s="25"/>
      <c r="M287" s="41" t="s">
        <v>213</v>
      </c>
      <c r="N287" s="42"/>
      <c r="O287" s="27"/>
      <c r="P287" s="27"/>
    </row>
    <row r="288" s="1" customFormat="1" ht="21" customHeight="1" spans="1:16">
      <c r="A288" s="18">
        <v>285</v>
      </c>
      <c r="B288" s="41" t="s">
        <v>1000</v>
      </c>
      <c r="C288" s="55"/>
      <c r="D288" s="56" t="s">
        <v>5186</v>
      </c>
      <c r="E288" s="41" t="s">
        <v>22</v>
      </c>
      <c r="F288" s="19" t="s">
        <v>45</v>
      </c>
      <c r="G288" s="50">
        <v>5</v>
      </c>
      <c r="H288" s="31">
        <v>15</v>
      </c>
      <c r="I288" s="44">
        <f t="shared" si="4"/>
        <v>75</v>
      </c>
      <c r="J288" s="49" t="s">
        <v>4965</v>
      </c>
      <c r="K288" s="41">
        <v>120</v>
      </c>
      <c r="L288" s="25"/>
      <c r="M288" s="41" t="s">
        <v>213</v>
      </c>
      <c r="N288" s="42"/>
      <c r="O288" s="27"/>
      <c r="P288" s="27"/>
    </row>
    <row r="289" s="1" customFormat="1" ht="21" customHeight="1" spans="1:16">
      <c r="A289" s="18">
        <v>286</v>
      </c>
      <c r="B289" s="41" t="s">
        <v>1000</v>
      </c>
      <c r="C289" s="55"/>
      <c r="D289" s="56" t="s">
        <v>5187</v>
      </c>
      <c r="E289" s="41" t="s">
        <v>22</v>
      </c>
      <c r="F289" s="19" t="s">
        <v>45</v>
      </c>
      <c r="G289" s="50">
        <v>5</v>
      </c>
      <c r="H289" s="31">
        <v>20</v>
      </c>
      <c r="I289" s="44">
        <f t="shared" si="4"/>
        <v>100</v>
      </c>
      <c r="J289" s="49" t="s">
        <v>4965</v>
      </c>
      <c r="K289" s="41">
        <v>120</v>
      </c>
      <c r="L289" s="25"/>
      <c r="M289" s="41" t="s">
        <v>213</v>
      </c>
      <c r="N289" s="42"/>
      <c r="O289" s="27"/>
      <c r="P289" s="27"/>
    </row>
    <row r="290" s="1" customFormat="1" ht="21" customHeight="1" spans="1:16">
      <c r="A290" s="18">
        <v>287</v>
      </c>
      <c r="B290" s="41" t="s">
        <v>1000</v>
      </c>
      <c r="C290" s="55"/>
      <c r="D290" s="56" t="s">
        <v>5188</v>
      </c>
      <c r="E290" s="41" t="s">
        <v>22</v>
      </c>
      <c r="F290" s="19" t="s">
        <v>45</v>
      </c>
      <c r="G290" s="50">
        <v>5</v>
      </c>
      <c r="H290" s="31">
        <v>25</v>
      </c>
      <c r="I290" s="44">
        <f t="shared" si="4"/>
        <v>125</v>
      </c>
      <c r="J290" s="49" t="s">
        <v>4965</v>
      </c>
      <c r="K290" s="41">
        <v>120</v>
      </c>
      <c r="L290" s="25"/>
      <c r="M290" s="41" t="s">
        <v>213</v>
      </c>
      <c r="N290" s="42"/>
      <c r="O290" s="27"/>
      <c r="P290" s="27"/>
    </row>
    <row r="291" s="1" customFormat="1" ht="21" customHeight="1" spans="1:16">
      <c r="A291" s="18">
        <v>288</v>
      </c>
      <c r="B291" s="41" t="s">
        <v>5189</v>
      </c>
      <c r="C291" s="55"/>
      <c r="D291" s="56" t="s">
        <v>5190</v>
      </c>
      <c r="E291" s="41" t="s">
        <v>22</v>
      </c>
      <c r="F291" s="19" t="s">
        <v>45</v>
      </c>
      <c r="G291" s="50">
        <v>5</v>
      </c>
      <c r="H291" s="31">
        <v>20</v>
      </c>
      <c r="I291" s="44">
        <f t="shared" si="4"/>
        <v>100</v>
      </c>
      <c r="J291" s="49" t="s">
        <v>4965</v>
      </c>
      <c r="K291" s="41">
        <v>120</v>
      </c>
      <c r="L291" s="25"/>
      <c r="M291" s="41" t="s">
        <v>213</v>
      </c>
      <c r="N291" s="42"/>
      <c r="O291" s="27"/>
      <c r="P291" s="27"/>
    </row>
    <row r="292" s="1" customFormat="1" ht="21" customHeight="1" spans="1:16">
      <c r="A292" s="18">
        <v>289</v>
      </c>
      <c r="B292" s="41" t="s">
        <v>5191</v>
      </c>
      <c r="C292" s="18"/>
      <c r="D292" s="69" t="s">
        <v>5192</v>
      </c>
      <c r="E292" s="41" t="s">
        <v>22</v>
      </c>
      <c r="F292" s="19" t="s">
        <v>23</v>
      </c>
      <c r="G292" s="50">
        <v>1</v>
      </c>
      <c r="H292" s="31">
        <v>80</v>
      </c>
      <c r="I292" s="44">
        <f t="shared" si="4"/>
        <v>80</v>
      </c>
      <c r="J292" s="49" t="s">
        <v>4965</v>
      </c>
      <c r="K292" s="41">
        <v>120</v>
      </c>
      <c r="L292" s="25"/>
      <c r="M292" s="41" t="s">
        <v>213</v>
      </c>
      <c r="N292" s="42"/>
      <c r="O292" s="27"/>
      <c r="P292" s="27"/>
    </row>
    <row r="293" s="1" customFormat="1" ht="21" customHeight="1" spans="1:16">
      <c r="A293" s="18">
        <v>290</v>
      </c>
      <c r="B293" s="41" t="s">
        <v>5193</v>
      </c>
      <c r="C293" s="42"/>
      <c r="D293" s="41" t="s">
        <v>1299</v>
      </c>
      <c r="E293" s="41" t="s">
        <v>22</v>
      </c>
      <c r="F293" s="19" t="s">
        <v>66</v>
      </c>
      <c r="G293" s="50">
        <v>5</v>
      </c>
      <c r="H293" s="31">
        <v>185</v>
      </c>
      <c r="I293" s="44">
        <f t="shared" si="4"/>
        <v>925</v>
      </c>
      <c r="J293" s="49" t="s">
        <v>4965</v>
      </c>
      <c r="K293" s="41">
        <v>120</v>
      </c>
      <c r="L293" s="25"/>
      <c r="M293" s="41" t="s">
        <v>213</v>
      </c>
      <c r="N293" s="42"/>
      <c r="O293" s="27"/>
      <c r="P293" s="27"/>
    </row>
    <row r="294" s="1" customFormat="1" ht="21" customHeight="1" spans="1:16">
      <c r="A294" s="18">
        <v>291</v>
      </c>
      <c r="B294" s="41" t="s">
        <v>91</v>
      </c>
      <c r="C294" s="41"/>
      <c r="D294" s="41" t="s">
        <v>2700</v>
      </c>
      <c r="E294" s="41" t="s">
        <v>22</v>
      </c>
      <c r="F294" s="19" t="s">
        <v>93</v>
      </c>
      <c r="G294" s="50">
        <v>10</v>
      </c>
      <c r="H294" s="31">
        <v>4</v>
      </c>
      <c r="I294" s="44">
        <f t="shared" si="4"/>
        <v>40</v>
      </c>
      <c r="J294" s="49" t="s">
        <v>4965</v>
      </c>
      <c r="K294" s="41">
        <v>120</v>
      </c>
      <c r="L294" s="25"/>
      <c r="M294" s="41" t="s">
        <v>213</v>
      </c>
      <c r="N294" s="42"/>
      <c r="O294" s="27"/>
      <c r="P294" s="27"/>
    </row>
    <row r="295" s="1" customFormat="1" ht="21" customHeight="1" spans="1:16">
      <c r="A295" s="18">
        <v>292</v>
      </c>
      <c r="B295" s="41" t="s">
        <v>3512</v>
      </c>
      <c r="C295" s="18"/>
      <c r="D295" s="41" t="s">
        <v>1271</v>
      </c>
      <c r="E295" s="41" t="s">
        <v>22</v>
      </c>
      <c r="F295" s="19" t="s">
        <v>32</v>
      </c>
      <c r="G295" s="50">
        <v>50</v>
      </c>
      <c r="H295" s="31">
        <v>8</v>
      </c>
      <c r="I295" s="44">
        <f t="shared" si="4"/>
        <v>400</v>
      </c>
      <c r="J295" s="49" t="s">
        <v>4965</v>
      </c>
      <c r="K295" s="41">
        <v>120</v>
      </c>
      <c r="L295" s="25"/>
      <c r="M295" s="41" t="s">
        <v>213</v>
      </c>
      <c r="N295" s="42"/>
      <c r="O295" s="27"/>
      <c r="P295" s="27"/>
    </row>
    <row r="296" s="1" customFormat="1" ht="21" customHeight="1" spans="1:16">
      <c r="A296" s="18">
        <v>293</v>
      </c>
      <c r="B296" s="41" t="s">
        <v>5194</v>
      </c>
      <c r="C296" s="18"/>
      <c r="D296" s="41" t="s">
        <v>5195</v>
      </c>
      <c r="E296" s="41" t="s">
        <v>22</v>
      </c>
      <c r="F296" s="19" t="s">
        <v>32</v>
      </c>
      <c r="G296" s="50">
        <v>10</v>
      </c>
      <c r="H296" s="31">
        <v>80</v>
      </c>
      <c r="I296" s="44">
        <f t="shared" si="4"/>
        <v>800</v>
      </c>
      <c r="J296" s="49" t="s">
        <v>4965</v>
      </c>
      <c r="K296" s="41">
        <v>120</v>
      </c>
      <c r="L296" s="25"/>
      <c r="M296" s="41" t="s">
        <v>213</v>
      </c>
      <c r="N296" s="42"/>
      <c r="O296" s="27"/>
      <c r="P296" s="27"/>
    </row>
    <row r="297" s="1" customFormat="1" ht="21" customHeight="1" spans="1:16">
      <c r="A297" s="18">
        <v>294</v>
      </c>
      <c r="B297" s="41" t="s">
        <v>468</v>
      </c>
      <c r="C297" s="18"/>
      <c r="D297" s="41" t="s">
        <v>5196</v>
      </c>
      <c r="E297" s="41" t="s">
        <v>22</v>
      </c>
      <c r="F297" s="19" t="s">
        <v>45</v>
      </c>
      <c r="G297" s="50">
        <v>3</v>
      </c>
      <c r="H297" s="31">
        <v>98</v>
      </c>
      <c r="I297" s="44">
        <f t="shared" si="4"/>
        <v>294</v>
      </c>
      <c r="J297" s="49" t="s">
        <v>4965</v>
      </c>
      <c r="K297" s="41">
        <v>120</v>
      </c>
      <c r="L297" s="25"/>
      <c r="M297" s="41" t="s">
        <v>213</v>
      </c>
      <c r="N297" s="42"/>
      <c r="O297" s="27"/>
      <c r="P297" s="27"/>
    </row>
    <row r="298" s="1" customFormat="1" ht="21" customHeight="1" spans="1:16">
      <c r="A298" s="18">
        <v>295</v>
      </c>
      <c r="B298" s="41" t="s">
        <v>5197</v>
      </c>
      <c r="C298" s="18"/>
      <c r="D298" s="41" t="s">
        <v>1353</v>
      </c>
      <c r="E298" s="41" t="s">
        <v>22</v>
      </c>
      <c r="F298" s="19" t="s">
        <v>210</v>
      </c>
      <c r="G298" s="50">
        <v>20</v>
      </c>
      <c r="H298" s="31">
        <v>13</v>
      </c>
      <c r="I298" s="44">
        <f t="shared" si="4"/>
        <v>260</v>
      </c>
      <c r="J298" s="49" t="s">
        <v>4965</v>
      </c>
      <c r="K298" s="41">
        <v>120</v>
      </c>
      <c r="L298" s="25"/>
      <c r="M298" s="41" t="s">
        <v>213</v>
      </c>
      <c r="N298" s="42"/>
      <c r="O298" s="27"/>
      <c r="P298" s="27"/>
    </row>
    <row r="299" s="1" customFormat="1" ht="21" customHeight="1" spans="1:16">
      <c r="A299" s="18">
        <v>296</v>
      </c>
      <c r="B299" s="41" t="s">
        <v>5198</v>
      </c>
      <c r="C299" s="41"/>
      <c r="D299" s="41" t="s">
        <v>5199</v>
      </c>
      <c r="E299" s="41" t="s">
        <v>22</v>
      </c>
      <c r="F299" s="19" t="s">
        <v>32</v>
      </c>
      <c r="G299" s="50">
        <v>5</v>
      </c>
      <c r="H299" s="31">
        <v>70</v>
      </c>
      <c r="I299" s="44">
        <f t="shared" si="4"/>
        <v>350</v>
      </c>
      <c r="J299" s="49" t="s">
        <v>4965</v>
      </c>
      <c r="K299" s="41">
        <v>120</v>
      </c>
      <c r="L299" s="25"/>
      <c r="M299" s="41" t="s">
        <v>213</v>
      </c>
      <c r="N299" s="42"/>
      <c r="O299" s="27"/>
      <c r="P299" s="27"/>
    </row>
    <row r="300" s="1" customFormat="1" ht="21" customHeight="1" spans="1:16">
      <c r="A300" s="101" t="s">
        <v>1211</v>
      </c>
      <c r="B300" s="101"/>
      <c r="C300" s="101"/>
      <c r="D300" s="101"/>
      <c r="E300" s="101"/>
      <c r="F300" s="101"/>
      <c r="G300" s="101"/>
      <c r="H300" s="102"/>
      <c r="I300" s="103">
        <f>SUM(I4:I299)</f>
        <v>78061.1</v>
      </c>
      <c r="J300" s="104"/>
      <c r="K300" s="104"/>
      <c r="L300" s="51"/>
      <c r="M300" s="51"/>
      <c r="N300" s="51"/>
      <c r="O300" s="27"/>
      <c r="P300" s="27"/>
    </row>
    <row r="302" s="2" customFormat="1" ht="17.25" customHeight="1" spans="1:16">
      <c r="A302" s="105" t="s">
        <v>5200</v>
      </c>
      <c r="B302" s="105"/>
      <c r="C302" s="105"/>
      <c r="D302" s="105"/>
      <c r="E302" s="105"/>
      <c r="F302" s="105"/>
      <c r="G302" s="105"/>
      <c r="H302" s="105"/>
      <c r="I302" s="105"/>
      <c r="J302" s="105"/>
      <c r="K302" s="105"/>
      <c r="L302" s="105"/>
      <c r="M302" s="105"/>
      <c r="N302" s="105"/>
    </row>
    <row r="303" s="2" customFormat="1" ht="27" customHeight="1" spans="1:16">
      <c r="A303" s="5" t="s">
        <v>2931</v>
      </c>
      <c r="B303" s="5"/>
      <c r="C303" s="6" t="s">
        <v>4872</v>
      </c>
      <c r="D303" s="7"/>
      <c r="E303" s="8"/>
      <c r="F303" s="8"/>
      <c r="G303" s="8"/>
      <c r="H303" s="9" t="s">
        <v>4</v>
      </c>
      <c r="I303" s="9"/>
      <c r="J303" s="10"/>
      <c r="K303" s="5"/>
      <c r="L303" s="11"/>
      <c r="M303" s="12"/>
      <c r="N303" s="10"/>
    </row>
    <row r="304" s="2" customFormat="1" ht="60" customHeight="1" spans="1:16">
      <c r="A304" s="106" t="s">
        <v>5</v>
      </c>
      <c r="B304" s="106" t="s">
        <v>6</v>
      </c>
      <c r="C304" s="107"/>
      <c r="D304" s="106" t="s">
        <v>7</v>
      </c>
      <c r="E304" s="106" t="s">
        <v>8</v>
      </c>
      <c r="F304" s="106" t="s">
        <v>9</v>
      </c>
      <c r="G304" s="106" t="s">
        <v>10</v>
      </c>
      <c r="H304" s="108" t="s">
        <v>11</v>
      </c>
      <c r="I304" s="108" t="s">
        <v>12</v>
      </c>
      <c r="J304" s="106" t="s">
        <v>4873</v>
      </c>
      <c r="K304" s="106" t="s">
        <v>4874</v>
      </c>
      <c r="L304" s="107"/>
      <c r="M304" s="106" t="s">
        <v>4875</v>
      </c>
      <c r="N304" s="106" t="s">
        <v>15</v>
      </c>
      <c r="O304" s="16" t="s">
        <v>16</v>
      </c>
      <c r="P304" s="17" t="s">
        <v>17</v>
      </c>
    </row>
    <row r="305" s="2" customFormat="1" ht="21" customHeight="1" spans="1:16">
      <c r="A305" s="109">
        <v>1</v>
      </c>
      <c r="B305" s="109" t="s">
        <v>613</v>
      </c>
      <c r="C305" s="109"/>
      <c r="D305" s="110" t="s">
        <v>5201</v>
      </c>
      <c r="E305" s="109" t="s">
        <v>22</v>
      </c>
      <c r="F305" s="109" t="s">
        <v>27</v>
      </c>
      <c r="G305" s="109">
        <v>40</v>
      </c>
      <c r="H305" s="111">
        <v>15</v>
      </c>
      <c r="I305" s="112">
        <f t="shared" ref="I305:I368" si="5">H305*G305</f>
        <v>600</v>
      </c>
      <c r="J305" s="113">
        <v>4</v>
      </c>
      <c r="K305" s="113">
        <v>142</v>
      </c>
      <c r="L305" s="114"/>
      <c r="M305" s="109" t="s">
        <v>4877</v>
      </c>
      <c r="N305" s="115" t="s">
        <v>4878</v>
      </c>
      <c r="O305" s="116"/>
      <c r="P305" s="116"/>
    </row>
    <row r="306" s="2" customFormat="1" ht="21" customHeight="1" spans="1:16">
      <c r="A306" s="110">
        <v>2</v>
      </c>
      <c r="B306" s="117" t="s">
        <v>5202</v>
      </c>
      <c r="C306" s="117"/>
      <c r="D306" s="110" t="s">
        <v>2964</v>
      </c>
      <c r="E306" s="109" t="s">
        <v>22</v>
      </c>
      <c r="F306" s="109" t="s">
        <v>27</v>
      </c>
      <c r="G306" s="110">
        <v>1</v>
      </c>
      <c r="H306" s="118">
        <v>330</v>
      </c>
      <c r="I306" s="112">
        <f t="shared" si="5"/>
        <v>330</v>
      </c>
      <c r="J306" s="119"/>
      <c r="K306" s="119"/>
      <c r="L306" s="114"/>
      <c r="M306" s="109" t="s">
        <v>4877</v>
      </c>
      <c r="N306" s="70"/>
      <c r="O306" s="116"/>
      <c r="P306" s="116"/>
    </row>
    <row r="307" s="2" customFormat="1" ht="21" customHeight="1" spans="1:16">
      <c r="A307" s="109">
        <v>3</v>
      </c>
      <c r="B307" s="117" t="s">
        <v>5203</v>
      </c>
      <c r="C307" s="117"/>
      <c r="D307" s="110" t="s">
        <v>5204</v>
      </c>
      <c r="E307" s="109" t="s">
        <v>22</v>
      </c>
      <c r="F307" s="109" t="s">
        <v>27</v>
      </c>
      <c r="G307" s="110">
        <v>8</v>
      </c>
      <c r="H307" s="118">
        <v>140</v>
      </c>
      <c r="I307" s="112">
        <f t="shared" si="5"/>
        <v>1120</v>
      </c>
      <c r="J307" s="119"/>
      <c r="K307" s="119"/>
      <c r="L307" s="114"/>
      <c r="M307" s="109" t="s">
        <v>4877</v>
      </c>
      <c r="N307" s="120">
        <f>SUM(I305:I355)</f>
        <v>18109.1</v>
      </c>
      <c r="O307" s="116"/>
      <c r="P307" s="116"/>
    </row>
    <row r="308" s="2" customFormat="1" ht="21" customHeight="1" spans="1:16">
      <c r="A308" s="109">
        <v>4</v>
      </c>
      <c r="B308" s="117" t="s">
        <v>5205</v>
      </c>
      <c r="C308" s="117"/>
      <c r="D308" s="110" t="s">
        <v>5206</v>
      </c>
      <c r="E308" s="109" t="s">
        <v>22</v>
      </c>
      <c r="F308" s="109" t="s">
        <v>27</v>
      </c>
      <c r="G308" s="110">
        <v>3</v>
      </c>
      <c r="H308" s="118">
        <v>76</v>
      </c>
      <c r="I308" s="112">
        <f t="shared" si="5"/>
        <v>228</v>
      </c>
      <c r="J308" s="119"/>
      <c r="K308" s="119"/>
      <c r="L308" s="114"/>
      <c r="M308" s="109" t="s">
        <v>4877</v>
      </c>
      <c r="N308" s="121"/>
      <c r="O308" s="116"/>
      <c r="P308" s="116"/>
    </row>
    <row r="309" s="2" customFormat="1" ht="21" customHeight="1" spans="1:16">
      <c r="A309" s="110">
        <v>5</v>
      </c>
      <c r="B309" s="117" t="s">
        <v>1835</v>
      </c>
      <c r="C309" s="117"/>
      <c r="D309" s="110" t="s">
        <v>4959</v>
      </c>
      <c r="E309" s="109" t="s">
        <v>22</v>
      </c>
      <c r="F309" s="109" t="s">
        <v>27</v>
      </c>
      <c r="G309" s="110">
        <v>30</v>
      </c>
      <c r="H309" s="118">
        <v>18</v>
      </c>
      <c r="I309" s="112">
        <f t="shared" si="5"/>
        <v>540</v>
      </c>
      <c r="J309" s="119"/>
      <c r="K309" s="119"/>
      <c r="L309" s="114"/>
      <c r="M309" s="109" t="s">
        <v>4877</v>
      </c>
      <c r="N309" s="121"/>
      <c r="O309" s="116"/>
      <c r="P309" s="116"/>
    </row>
    <row r="310" s="2" customFormat="1" ht="21" customHeight="1" spans="1:16">
      <c r="A310" s="109">
        <v>6</v>
      </c>
      <c r="B310" s="117" t="s">
        <v>5207</v>
      </c>
      <c r="C310" s="117"/>
      <c r="D310" s="117" t="s">
        <v>2976</v>
      </c>
      <c r="E310" s="109" t="s">
        <v>22</v>
      </c>
      <c r="F310" s="122" t="s">
        <v>27</v>
      </c>
      <c r="G310" s="123">
        <v>10</v>
      </c>
      <c r="H310" s="124">
        <v>56</v>
      </c>
      <c r="I310" s="112">
        <f t="shared" si="5"/>
        <v>560</v>
      </c>
      <c r="J310" s="119"/>
      <c r="K310" s="119"/>
      <c r="L310" s="114"/>
      <c r="M310" s="109" t="s">
        <v>4877</v>
      </c>
      <c r="N310" s="121"/>
      <c r="O310" s="116"/>
      <c r="P310" s="116"/>
    </row>
    <row r="311" s="2" customFormat="1" ht="21" customHeight="1" spans="1:16">
      <c r="A311" s="109">
        <v>7</v>
      </c>
      <c r="B311" s="117" t="s">
        <v>5208</v>
      </c>
      <c r="C311" s="117"/>
      <c r="D311" s="117" t="s">
        <v>5209</v>
      </c>
      <c r="E311" s="109" t="s">
        <v>22</v>
      </c>
      <c r="F311" s="122" t="s">
        <v>27</v>
      </c>
      <c r="G311" s="123">
        <v>4</v>
      </c>
      <c r="H311" s="124">
        <v>297</v>
      </c>
      <c r="I311" s="112">
        <f t="shared" si="5"/>
        <v>1188</v>
      </c>
      <c r="J311" s="119"/>
      <c r="K311" s="119"/>
      <c r="L311" s="114"/>
      <c r="M311" s="109" t="s">
        <v>4877</v>
      </c>
      <c r="N311" s="121"/>
      <c r="O311" s="116"/>
      <c r="P311" s="116"/>
    </row>
    <row r="312" s="2" customFormat="1" ht="21" customHeight="1" spans="1:16">
      <c r="A312" s="110">
        <v>8</v>
      </c>
      <c r="B312" s="117" t="s">
        <v>5210</v>
      </c>
      <c r="C312" s="117"/>
      <c r="D312" s="117" t="s">
        <v>5211</v>
      </c>
      <c r="E312" s="109" t="s">
        <v>22</v>
      </c>
      <c r="F312" s="122" t="s">
        <v>23</v>
      </c>
      <c r="G312" s="123">
        <v>4</v>
      </c>
      <c r="H312" s="124">
        <v>100</v>
      </c>
      <c r="I312" s="112">
        <f t="shared" si="5"/>
        <v>400</v>
      </c>
      <c r="J312" s="119"/>
      <c r="K312" s="119"/>
      <c r="L312" s="114"/>
      <c r="M312" s="109" t="s">
        <v>4877</v>
      </c>
      <c r="N312" s="121"/>
      <c r="O312" s="116"/>
      <c r="P312" s="116"/>
    </row>
    <row r="313" s="2" customFormat="1" ht="21" customHeight="1" spans="1:16">
      <c r="A313" s="109">
        <v>9</v>
      </c>
      <c r="B313" s="117" t="s">
        <v>4445</v>
      </c>
      <c r="C313" s="117"/>
      <c r="D313" s="117" t="s">
        <v>3198</v>
      </c>
      <c r="E313" s="109" t="s">
        <v>22</v>
      </c>
      <c r="F313" s="122" t="s">
        <v>413</v>
      </c>
      <c r="G313" s="123">
        <v>8</v>
      </c>
      <c r="H313" s="124">
        <v>190</v>
      </c>
      <c r="I313" s="112">
        <f t="shared" si="5"/>
        <v>1520</v>
      </c>
      <c r="J313" s="119"/>
      <c r="K313" s="119"/>
      <c r="L313" s="114"/>
      <c r="M313" s="109" t="s">
        <v>4877</v>
      </c>
      <c r="N313" s="121"/>
      <c r="O313" s="116"/>
      <c r="P313" s="116"/>
    </row>
    <row r="314" s="2" customFormat="1" ht="21" customHeight="1" spans="1:16">
      <c r="A314" s="109">
        <v>10</v>
      </c>
      <c r="B314" s="117" t="s">
        <v>387</v>
      </c>
      <c r="C314" s="125"/>
      <c r="D314" s="125" t="s">
        <v>4890</v>
      </c>
      <c r="E314" s="109" t="s">
        <v>22</v>
      </c>
      <c r="F314" s="125" t="s">
        <v>389</v>
      </c>
      <c r="G314" s="126">
        <v>2</v>
      </c>
      <c r="H314" s="112">
        <v>150</v>
      </c>
      <c r="I314" s="112">
        <f t="shared" si="5"/>
        <v>300</v>
      </c>
      <c r="J314" s="119"/>
      <c r="K314" s="119"/>
      <c r="L314" s="114"/>
      <c r="M314" s="109" t="s">
        <v>4877</v>
      </c>
      <c r="N314" s="121"/>
      <c r="O314" s="116"/>
      <c r="P314" s="116"/>
    </row>
    <row r="315" s="2" customFormat="1" ht="21" customHeight="1" spans="1:16">
      <c r="A315" s="110">
        <v>11</v>
      </c>
      <c r="B315" s="125" t="s">
        <v>5212</v>
      </c>
      <c r="C315" s="125"/>
      <c r="D315" s="125" t="s">
        <v>5213</v>
      </c>
      <c r="E315" s="109" t="s">
        <v>22</v>
      </c>
      <c r="F315" s="125" t="s">
        <v>27</v>
      </c>
      <c r="G315" s="125">
        <v>12</v>
      </c>
      <c r="H315" s="112">
        <v>65</v>
      </c>
      <c r="I315" s="112">
        <f t="shared" si="5"/>
        <v>780</v>
      </c>
      <c r="J315" s="119"/>
      <c r="K315" s="119"/>
      <c r="L315" s="114"/>
      <c r="M315" s="109" t="s">
        <v>4877</v>
      </c>
      <c r="N315" s="121"/>
      <c r="O315" s="116"/>
      <c r="P315" s="116"/>
    </row>
    <row r="316" s="2" customFormat="1" ht="21" customHeight="1" spans="1:16">
      <c r="A316" s="109">
        <v>12</v>
      </c>
      <c r="B316" s="125" t="s">
        <v>3398</v>
      </c>
      <c r="C316" s="125"/>
      <c r="D316" s="125" t="s">
        <v>5214</v>
      </c>
      <c r="E316" s="127" t="s">
        <v>22</v>
      </c>
      <c r="F316" s="125" t="s">
        <v>27</v>
      </c>
      <c r="G316" s="128">
        <v>8</v>
      </c>
      <c r="H316" s="112">
        <v>32</v>
      </c>
      <c r="I316" s="112">
        <f t="shared" si="5"/>
        <v>256</v>
      </c>
      <c r="J316" s="129"/>
      <c r="K316" s="119"/>
      <c r="L316" s="114"/>
      <c r="M316" s="109" t="s">
        <v>4877</v>
      </c>
      <c r="N316" s="121"/>
      <c r="O316" s="116"/>
      <c r="P316" s="116"/>
    </row>
    <row r="317" s="2" customFormat="1" ht="21" customHeight="1" spans="1:16">
      <c r="A317" s="109">
        <v>13</v>
      </c>
      <c r="B317" s="117" t="s">
        <v>5215</v>
      </c>
      <c r="C317" s="125"/>
      <c r="D317" s="117" t="s">
        <v>5214</v>
      </c>
      <c r="E317" s="109" t="s">
        <v>22</v>
      </c>
      <c r="F317" s="109" t="s">
        <v>27</v>
      </c>
      <c r="G317" s="110">
        <v>6</v>
      </c>
      <c r="H317" s="118">
        <v>20</v>
      </c>
      <c r="I317" s="112">
        <f t="shared" si="5"/>
        <v>120</v>
      </c>
      <c r="J317" s="119"/>
      <c r="K317" s="119"/>
      <c r="L317" s="114"/>
      <c r="M317" s="109" t="s">
        <v>4877</v>
      </c>
      <c r="N317" s="121"/>
      <c r="O317" s="116"/>
      <c r="P317" s="116"/>
    </row>
    <row r="318" s="2" customFormat="1" ht="21" customHeight="1" spans="1:16">
      <c r="A318" s="110">
        <v>14</v>
      </c>
      <c r="B318" s="117" t="s">
        <v>5216</v>
      </c>
      <c r="C318" s="125"/>
      <c r="D318" s="110" t="s">
        <v>5217</v>
      </c>
      <c r="E318" s="109" t="s">
        <v>22</v>
      </c>
      <c r="F318" s="109" t="s">
        <v>27</v>
      </c>
      <c r="G318" s="110">
        <v>2</v>
      </c>
      <c r="H318" s="118">
        <v>1000</v>
      </c>
      <c r="I318" s="112">
        <f t="shared" si="5"/>
        <v>2000</v>
      </c>
      <c r="J318" s="119"/>
      <c r="K318" s="119"/>
      <c r="L318" s="114"/>
      <c r="M318" s="109" t="s">
        <v>4877</v>
      </c>
      <c r="N318" s="121"/>
      <c r="O318" s="116"/>
      <c r="P318" s="116"/>
    </row>
    <row r="319" s="2" customFormat="1" ht="21" customHeight="1" spans="1:16">
      <c r="A319" s="109">
        <v>15</v>
      </c>
      <c r="B319" s="117" t="s">
        <v>5218</v>
      </c>
      <c r="C319" s="125"/>
      <c r="D319" s="110" t="s">
        <v>5219</v>
      </c>
      <c r="E319" s="109" t="s">
        <v>22</v>
      </c>
      <c r="F319" s="109" t="s">
        <v>27</v>
      </c>
      <c r="G319" s="110">
        <v>4</v>
      </c>
      <c r="H319" s="118">
        <v>265</v>
      </c>
      <c r="I319" s="112">
        <f t="shared" si="5"/>
        <v>1060</v>
      </c>
      <c r="J319" s="119">
        <v>4</v>
      </c>
      <c r="K319" s="119">
        <v>120</v>
      </c>
      <c r="L319" s="114"/>
      <c r="M319" s="109" t="s">
        <v>4877</v>
      </c>
      <c r="N319" s="121"/>
      <c r="O319" s="116"/>
      <c r="P319" s="116"/>
    </row>
    <row r="320" s="2" customFormat="1" ht="21" customHeight="1" spans="1:16">
      <c r="A320" s="109">
        <v>16</v>
      </c>
      <c r="B320" s="117" t="s">
        <v>5220</v>
      </c>
      <c r="C320" s="125"/>
      <c r="D320" s="110" t="s">
        <v>5219</v>
      </c>
      <c r="E320" s="109" t="s">
        <v>22</v>
      </c>
      <c r="F320" s="109" t="s">
        <v>27</v>
      </c>
      <c r="G320" s="110">
        <v>10</v>
      </c>
      <c r="H320" s="118">
        <v>50</v>
      </c>
      <c r="I320" s="112">
        <f t="shared" si="5"/>
        <v>500</v>
      </c>
      <c r="J320" s="119">
        <v>4</v>
      </c>
      <c r="K320" s="119">
        <v>120</v>
      </c>
      <c r="L320" s="114"/>
      <c r="M320" s="109" t="s">
        <v>4877</v>
      </c>
      <c r="N320" s="121"/>
      <c r="O320" s="116"/>
      <c r="P320" s="116"/>
    </row>
    <row r="321" s="2" customFormat="1" ht="21" customHeight="1" spans="1:16">
      <c r="A321" s="110">
        <v>17</v>
      </c>
      <c r="B321" s="117" t="s">
        <v>3158</v>
      </c>
      <c r="C321" s="125"/>
      <c r="D321" s="110" t="s">
        <v>4961</v>
      </c>
      <c r="E321" s="109" t="s">
        <v>22</v>
      </c>
      <c r="F321" s="109" t="s">
        <v>27</v>
      </c>
      <c r="G321" s="110">
        <v>2</v>
      </c>
      <c r="H321" s="118">
        <v>20</v>
      </c>
      <c r="I321" s="112">
        <f t="shared" si="5"/>
        <v>40</v>
      </c>
      <c r="J321" s="119">
        <v>4</v>
      </c>
      <c r="K321" s="119">
        <v>120</v>
      </c>
      <c r="L321" s="114"/>
      <c r="M321" s="109" t="s">
        <v>4877</v>
      </c>
      <c r="N321" s="121"/>
      <c r="O321" s="116"/>
      <c r="P321" s="116"/>
    </row>
    <row r="322" s="2" customFormat="1" ht="21" customHeight="1" spans="1:16">
      <c r="A322" s="109">
        <v>18</v>
      </c>
      <c r="B322" s="117" t="s">
        <v>5221</v>
      </c>
      <c r="C322" s="125"/>
      <c r="D322" s="110" t="s">
        <v>5219</v>
      </c>
      <c r="E322" s="109" t="s">
        <v>22</v>
      </c>
      <c r="F322" s="109" t="s">
        <v>27</v>
      </c>
      <c r="G322" s="110">
        <v>4</v>
      </c>
      <c r="H322" s="118">
        <v>95</v>
      </c>
      <c r="I322" s="112">
        <f t="shared" si="5"/>
        <v>380</v>
      </c>
      <c r="J322" s="119">
        <v>4</v>
      </c>
      <c r="K322" s="119">
        <v>120</v>
      </c>
      <c r="L322" s="114"/>
      <c r="M322" s="109" t="s">
        <v>4877</v>
      </c>
      <c r="N322" s="121"/>
      <c r="O322" s="116"/>
      <c r="P322" s="116"/>
    </row>
    <row r="323" s="2" customFormat="1" ht="21" customHeight="1" spans="1:16">
      <c r="A323" s="109">
        <v>19</v>
      </c>
      <c r="B323" s="117" t="s">
        <v>1281</v>
      </c>
      <c r="C323" s="125"/>
      <c r="D323" s="110" t="s">
        <v>4961</v>
      </c>
      <c r="E323" s="109" t="s">
        <v>22</v>
      </c>
      <c r="F323" s="109" t="s">
        <v>27</v>
      </c>
      <c r="G323" s="110">
        <v>4</v>
      </c>
      <c r="H323" s="118">
        <v>14</v>
      </c>
      <c r="I323" s="112">
        <f t="shared" si="5"/>
        <v>56</v>
      </c>
      <c r="J323" s="119">
        <v>4</v>
      </c>
      <c r="K323" s="119">
        <v>120</v>
      </c>
      <c r="L323" s="114"/>
      <c r="M323" s="109" t="s">
        <v>4877</v>
      </c>
      <c r="N323" s="121"/>
      <c r="O323" s="116"/>
      <c r="P323" s="116"/>
    </row>
    <row r="324" s="2" customFormat="1" ht="21" customHeight="1" spans="1:16">
      <c r="A324" s="110">
        <v>20</v>
      </c>
      <c r="B324" s="117" t="s">
        <v>1811</v>
      </c>
      <c r="C324" s="125"/>
      <c r="D324" s="110" t="s">
        <v>5222</v>
      </c>
      <c r="E324" s="109" t="s">
        <v>22</v>
      </c>
      <c r="F324" s="109" t="s">
        <v>27</v>
      </c>
      <c r="G324" s="110">
        <v>10</v>
      </c>
      <c r="H324" s="118">
        <v>11</v>
      </c>
      <c r="I324" s="112">
        <f t="shared" si="5"/>
        <v>110</v>
      </c>
      <c r="J324" s="119">
        <v>4</v>
      </c>
      <c r="K324" s="119">
        <v>120</v>
      </c>
      <c r="L324" s="114"/>
      <c r="M324" s="109" t="s">
        <v>4877</v>
      </c>
      <c r="N324" s="121"/>
      <c r="O324" s="116"/>
      <c r="P324" s="116"/>
    </row>
    <row r="325" s="2" customFormat="1" ht="21" customHeight="1" spans="1:16">
      <c r="A325" s="109">
        <v>21</v>
      </c>
      <c r="B325" s="117" t="s">
        <v>609</v>
      </c>
      <c r="C325" s="125"/>
      <c r="D325" s="110" t="s">
        <v>5222</v>
      </c>
      <c r="E325" s="109" t="s">
        <v>22</v>
      </c>
      <c r="F325" s="109" t="s">
        <v>27</v>
      </c>
      <c r="G325" s="110">
        <v>10</v>
      </c>
      <c r="H325" s="118">
        <v>11</v>
      </c>
      <c r="I325" s="112">
        <f t="shared" si="5"/>
        <v>110</v>
      </c>
      <c r="J325" s="119">
        <v>4</v>
      </c>
      <c r="K325" s="119">
        <v>120</v>
      </c>
      <c r="L325" s="114"/>
      <c r="M325" s="109" t="s">
        <v>4877</v>
      </c>
      <c r="N325" s="121"/>
      <c r="O325" s="116"/>
      <c r="P325" s="116"/>
    </row>
    <row r="326" s="2" customFormat="1" ht="21" customHeight="1" spans="1:16">
      <c r="A326" s="109">
        <v>22</v>
      </c>
      <c r="B326" s="117" t="s">
        <v>1835</v>
      </c>
      <c r="C326" s="125"/>
      <c r="D326" s="110" t="s">
        <v>5223</v>
      </c>
      <c r="E326" s="109" t="s">
        <v>22</v>
      </c>
      <c r="F326" s="109" t="s">
        <v>27</v>
      </c>
      <c r="G326" s="110">
        <v>4</v>
      </c>
      <c r="H326" s="118">
        <v>18</v>
      </c>
      <c r="I326" s="112">
        <f t="shared" si="5"/>
        <v>72</v>
      </c>
      <c r="J326" s="119">
        <v>4</v>
      </c>
      <c r="K326" s="119">
        <v>120</v>
      </c>
      <c r="L326" s="114"/>
      <c r="M326" s="109" t="s">
        <v>4877</v>
      </c>
      <c r="N326" s="121"/>
      <c r="O326" s="116"/>
      <c r="P326" s="116"/>
    </row>
    <row r="327" s="2" customFormat="1" ht="21" customHeight="1" spans="1:16">
      <c r="A327" s="110">
        <v>23</v>
      </c>
      <c r="B327" s="117" t="s">
        <v>2391</v>
      </c>
      <c r="C327" s="125"/>
      <c r="D327" s="110" t="s">
        <v>5223</v>
      </c>
      <c r="E327" s="109" t="s">
        <v>22</v>
      </c>
      <c r="F327" s="109" t="s">
        <v>27</v>
      </c>
      <c r="G327" s="110">
        <v>4</v>
      </c>
      <c r="H327" s="118">
        <v>11</v>
      </c>
      <c r="I327" s="112">
        <f t="shared" si="5"/>
        <v>44</v>
      </c>
      <c r="J327" s="119">
        <v>4</v>
      </c>
      <c r="K327" s="119">
        <v>120</v>
      </c>
      <c r="L327" s="114"/>
      <c r="M327" s="109" t="s">
        <v>4877</v>
      </c>
      <c r="N327" s="121"/>
      <c r="O327" s="116"/>
      <c r="P327" s="116"/>
    </row>
    <row r="328" s="2" customFormat="1" ht="21" customHeight="1" spans="1:16">
      <c r="A328" s="109">
        <v>24</v>
      </c>
      <c r="B328" s="117" t="s">
        <v>1822</v>
      </c>
      <c r="C328" s="125"/>
      <c r="D328" s="110" t="s">
        <v>5223</v>
      </c>
      <c r="E328" s="109" t="s">
        <v>22</v>
      </c>
      <c r="F328" s="109" t="s">
        <v>27</v>
      </c>
      <c r="G328" s="110">
        <v>2</v>
      </c>
      <c r="H328" s="118">
        <v>20</v>
      </c>
      <c r="I328" s="112">
        <f t="shared" si="5"/>
        <v>40</v>
      </c>
      <c r="J328" s="119">
        <v>4</v>
      </c>
      <c r="K328" s="119">
        <v>120</v>
      </c>
      <c r="L328" s="114"/>
      <c r="M328" s="109" t="s">
        <v>4877</v>
      </c>
      <c r="N328" s="121"/>
      <c r="O328" s="116"/>
      <c r="P328" s="116"/>
    </row>
    <row r="329" s="2" customFormat="1" ht="21" customHeight="1" spans="1:16">
      <c r="A329" s="109">
        <v>25</v>
      </c>
      <c r="B329" s="117" t="s">
        <v>5224</v>
      </c>
      <c r="C329" s="125"/>
      <c r="D329" s="110" t="s">
        <v>5219</v>
      </c>
      <c r="E329" s="109" t="s">
        <v>22</v>
      </c>
      <c r="F329" s="109" t="s">
        <v>27</v>
      </c>
      <c r="G329" s="110">
        <v>2</v>
      </c>
      <c r="H329" s="118">
        <v>31</v>
      </c>
      <c r="I329" s="112">
        <f t="shared" si="5"/>
        <v>62</v>
      </c>
      <c r="J329" s="119">
        <v>4</v>
      </c>
      <c r="K329" s="119">
        <v>120</v>
      </c>
      <c r="L329" s="114"/>
      <c r="M329" s="109" t="s">
        <v>4877</v>
      </c>
      <c r="N329" s="121"/>
      <c r="O329" s="116"/>
      <c r="P329" s="116"/>
    </row>
    <row r="330" s="2" customFormat="1" ht="21" customHeight="1" spans="1:16">
      <c r="A330" s="110">
        <v>26</v>
      </c>
      <c r="B330" s="117" t="s">
        <v>5225</v>
      </c>
      <c r="C330" s="125"/>
      <c r="D330" s="110" t="s">
        <v>5219</v>
      </c>
      <c r="E330" s="109" t="s">
        <v>22</v>
      </c>
      <c r="F330" s="109" t="s">
        <v>27</v>
      </c>
      <c r="G330" s="110">
        <v>2</v>
      </c>
      <c r="H330" s="118">
        <v>39</v>
      </c>
      <c r="I330" s="112">
        <f t="shared" si="5"/>
        <v>78</v>
      </c>
      <c r="J330" s="119">
        <v>4</v>
      </c>
      <c r="K330" s="119">
        <v>120</v>
      </c>
      <c r="L330" s="114"/>
      <c r="M330" s="109" t="s">
        <v>4877</v>
      </c>
      <c r="N330" s="121"/>
      <c r="O330" s="116"/>
      <c r="P330" s="116"/>
    </row>
    <row r="331" s="2" customFormat="1" ht="21" customHeight="1" spans="1:16">
      <c r="A331" s="109">
        <v>27</v>
      </c>
      <c r="B331" s="117" t="s">
        <v>5226</v>
      </c>
      <c r="C331" s="125"/>
      <c r="D331" s="110" t="s">
        <v>4961</v>
      </c>
      <c r="E331" s="109" t="s">
        <v>22</v>
      </c>
      <c r="F331" s="109" t="s">
        <v>27</v>
      </c>
      <c r="G331" s="110">
        <v>2</v>
      </c>
      <c r="H331" s="118">
        <v>66</v>
      </c>
      <c r="I331" s="112">
        <f t="shared" si="5"/>
        <v>132</v>
      </c>
      <c r="J331" s="119">
        <v>4</v>
      </c>
      <c r="K331" s="119">
        <v>120</v>
      </c>
      <c r="L331" s="114"/>
      <c r="M331" s="109" t="s">
        <v>4877</v>
      </c>
      <c r="N331" s="121"/>
      <c r="O331" s="116"/>
      <c r="P331" s="116"/>
    </row>
    <row r="332" s="2" customFormat="1" ht="21" customHeight="1" spans="1:16">
      <c r="A332" s="109">
        <v>28</v>
      </c>
      <c r="B332" s="117" t="s">
        <v>4633</v>
      </c>
      <c r="C332" s="125"/>
      <c r="D332" s="110" t="s">
        <v>5227</v>
      </c>
      <c r="E332" s="109" t="s">
        <v>22</v>
      </c>
      <c r="F332" s="109" t="s">
        <v>45</v>
      </c>
      <c r="G332" s="110">
        <v>1</v>
      </c>
      <c r="H332" s="118">
        <v>78</v>
      </c>
      <c r="I332" s="112">
        <f t="shared" si="5"/>
        <v>78</v>
      </c>
      <c r="J332" s="119">
        <v>4</v>
      </c>
      <c r="K332" s="119">
        <v>120</v>
      </c>
      <c r="L332" s="114"/>
      <c r="M332" s="109" t="s">
        <v>4877</v>
      </c>
      <c r="N332" s="121"/>
      <c r="O332" s="116"/>
      <c r="P332" s="116"/>
    </row>
    <row r="333" s="2" customFormat="1" ht="21" customHeight="1" spans="1:16">
      <c r="A333" s="110">
        <v>29</v>
      </c>
      <c r="B333" s="117" t="s">
        <v>5228</v>
      </c>
      <c r="C333" s="125"/>
      <c r="D333" s="110" t="s">
        <v>5229</v>
      </c>
      <c r="E333" s="109" t="s">
        <v>22</v>
      </c>
      <c r="F333" s="109" t="s">
        <v>45</v>
      </c>
      <c r="G333" s="110">
        <v>10</v>
      </c>
      <c r="H333" s="118">
        <v>18</v>
      </c>
      <c r="I333" s="112">
        <f t="shared" si="5"/>
        <v>180</v>
      </c>
      <c r="J333" s="119">
        <v>4</v>
      </c>
      <c r="K333" s="119">
        <v>120</v>
      </c>
      <c r="L333" s="114"/>
      <c r="M333" s="109" t="s">
        <v>4877</v>
      </c>
      <c r="N333" s="121"/>
      <c r="O333" s="116"/>
      <c r="P333" s="116"/>
    </row>
    <row r="334" s="2" customFormat="1" ht="21" customHeight="1" spans="1:16">
      <c r="A334" s="109">
        <v>30</v>
      </c>
      <c r="B334" s="117" t="s">
        <v>5230</v>
      </c>
      <c r="C334" s="125"/>
      <c r="D334" s="110" t="s">
        <v>5231</v>
      </c>
      <c r="E334" s="109" t="s">
        <v>22</v>
      </c>
      <c r="F334" s="109" t="s">
        <v>27</v>
      </c>
      <c r="G334" s="110">
        <v>4</v>
      </c>
      <c r="H334" s="118">
        <v>151</v>
      </c>
      <c r="I334" s="112">
        <f t="shared" si="5"/>
        <v>604</v>
      </c>
      <c r="J334" s="119">
        <v>4</v>
      </c>
      <c r="K334" s="119">
        <v>120</v>
      </c>
      <c r="L334" s="114"/>
      <c r="M334" s="109" t="s">
        <v>4877</v>
      </c>
      <c r="N334" s="121"/>
      <c r="O334" s="116"/>
      <c r="P334" s="116"/>
    </row>
    <row r="335" s="2" customFormat="1" ht="21" customHeight="1" spans="1:16">
      <c r="A335" s="109">
        <v>31</v>
      </c>
      <c r="B335" s="117" t="s">
        <v>5232</v>
      </c>
      <c r="C335" s="125"/>
      <c r="D335" s="110" t="s">
        <v>5233</v>
      </c>
      <c r="E335" s="109" t="s">
        <v>22</v>
      </c>
      <c r="F335" s="109" t="s">
        <v>27</v>
      </c>
      <c r="G335" s="110">
        <v>4</v>
      </c>
      <c r="H335" s="118">
        <v>130</v>
      </c>
      <c r="I335" s="112">
        <f t="shared" si="5"/>
        <v>520</v>
      </c>
      <c r="J335" s="119">
        <v>4</v>
      </c>
      <c r="K335" s="119">
        <v>120</v>
      </c>
      <c r="L335" s="114"/>
      <c r="M335" s="109" t="s">
        <v>4877</v>
      </c>
      <c r="N335" s="121"/>
      <c r="O335" s="116"/>
      <c r="P335" s="116"/>
    </row>
    <row r="336" s="2" customFormat="1" ht="21" customHeight="1" spans="1:16">
      <c r="A336" s="110">
        <v>32</v>
      </c>
      <c r="B336" s="117" t="s">
        <v>5234</v>
      </c>
      <c r="C336" s="125"/>
      <c r="D336" s="110" t="s">
        <v>5231</v>
      </c>
      <c r="E336" s="109" t="s">
        <v>22</v>
      </c>
      <c r="F336" s="109" t="s">
        <v>27</v>
      </c>
      <c r="G336" s="110">
        <v>2</v>
      </c>
      <c r="H336" s="118">
        <v>45</v>
      </c>
      <c r="I336" s="112">
        <f t="shared" si="5"/>
        <v>90</v>
      </c>
      <c r="J336" s="119">
        <v>4</v>
      </c>
      <c r="K336" s="119">
        <v>120</v>
      </c>
      <c r="L336" s="114"/>
      <c r="M336" s="109" t="s">
        <v>4877</v>
      </c>
      <c r="N336" s="121"/>
      <c r="O336" s="116"/>
      <c r="P336" s="116"/>
    </row>
    <row r="337" s="2" customFormat="1" ht="21" customHeight="1" spans="1:16">
      <c r="A337" s="109">
        <v>33</v>
      </c>
      <c r="B337" s="117" t="s">
        <v>5235</v>
      </c>
      <c r="C337" s="125"/>
      <c r="D337" s="110" t="s">
        <v>5231</v>
      </c>
      <c r="E337" s="109" t="s">
        <v>22</v>
      </c>
      <c r="F337" s="109" t="s">
        <v>27</v>
      </c>
      <c r="G337" s="110">
        <v>2</v>
      </c>
      <c r="H337" s="118">
        <v>55</v>
      </c>
      <c r="I337" s="112">
        <f t="shared" si="5"/>
        <v>110</v>
      </c>
      <c r="J337" s="119">
        <v>4</v>
      </c>
      <c r="K337" s="119">
        <v>120</v>
      </c>
      <c r="L337" s="114"/>
      <c r="M337" s="109" t="s">
        <v>4877</v>
      </c>
      <c r="N337" s="121"/>
      <c r="O337" s="116"/>
      <c r="P337" s="116"/>
    </row>
    <row r="338" s="2" customFormat="1" ht="21" customHeight="1" spans="1:16">
      <c r="A338" s="109">
        <v>34</v>
      </c>
      <c r="B338" s="117" t="s">
        <v>5236</v>
      </c>
      <c r="C338" s="125"/>
      <c r="D338" s="110" t="s">
        <v>5223</v>
      </c>
      <c r="E338" s="109" t="s">
        <v>22</v>
      </c>
      <c r="F338" s="109" t="s">
        <v>27</v>
      </c>
      <c r="G338" s="110">
        <v>5</v>
      </c>
      <c r="H338" s="118">
        <v>14</v>
      </c>
      <c r="I338" s="112">
        <f t="shared" si="5"/>
        <v>70</v>
      </c>
      <c r="J338" s="119">
        <v>4</v>
      </c>
      <c r="K338" s="119">
        <v>120</v>
      </c>
      <c r="L338" s="114"/>
      <c r="M338" s="109" t="s">
        <v>4877</v>
      </c>
      <c r="N338" s="121"/>
      <c r="O338" s="116"/>
      <c r="P338" s="116"/>
    </row>
    <row r="339" s="2" customFormat="1" ht="21" customHeight="1" spans="1:16">
      <c r="A339" s="110">
        <v>35</v>
      </c>
      <c r="B339" s="130" t="s">
        <v>5237</v>
      </c>
      <c r="C339" s="117"/>
      <c r="D339" s="110" t="s">
        <v>2967</v>
      </c>
      <c r="E339" s="109" t="s">
        <v>22</v>
      </c>
      <c r="F339" s="117" t="s">
        <v>27</v>
      </c>
      <c r="G339" s="110">
        <v>1</v>
      </c>
      <c r="H339" s="118">
        <v>40</v>
      </c>
      <c r="I339" s="112">
        <f t="shared" si="5"/>
        <v>40</v>
      </c>
      <c r="J339" s="131" t="s">
        <v>5068</v>
      </c>
      <c r="K339" s="132">
        <v>120</v>
      </c>
      <c r="L339" s="133"/>
      <c r="M339" s="109" t="s">
        <v>4877</v>
      </c>
      <c r="N339" s="121"/>
      <c r="O339" s="116"/>
      <c r="P339" s="116"/>
    </row>
    <row r="340" s="2" customFormat="1" ht="21" customHeight="1" spans="1:16">
      <c r="A340" s="109">
        <v>36</v>
      </c>
      <c r="B340" s="130" t="s">
        <v>1754</v>
      </c>
      <c r="C340" s="117"/>
      <c r="D340" s="110" t="s">
        <v>2967</v>
      </c>
      <c r="E340" s="109" t="s">
        <v>22</v>
      </c>
      <c r="F340" s="117" t="s">
        <v>27</v>
      </c>
      <c r="G340" s="110">
        <v>1</v>
      </c>
      <c r="H340" s="118">
        <v>55</v>
      </c>
      <c r="I340" s="112">
        <f t="shared" si="5"/>
        <v>55</v>
      </c>
      <c r="J340" s="131" t="s">
        <v>5068</v>
      </c>
      <c r="K340" s="132">
        <v>120</v>
      </c>
      <c r="L340" s="133"/>
      <c r="M340" s="109" t="s">
        <v>4877</v>
      </c>
      <c r="N340" s="121"/>
      <c r="O340" s="116"/>
      <c r="P340" s="116"/>
    </row>
    <row r="341" s="2" customFormat="1" ht="21" customHeight="1" spans="1:16">
      <c r="A341" s="109">
        <v>37</v>
      </c>
      <c r="B341" s="130" t="s">
        <v>5238</v>
      </c>
      <c r="C341" s="117"/>
      <c r="D341" s="110" t="s">
        <v>2967</v>
      </c>
      <c r="E341" s="109" t="s">
        <v>22</v>
      </c>
      <c r="F341" s="117" t="s">
        <v>27</v>
      </c>
      <c r="G341" s="110">
        <v>1</v>
      </c>
      <c r="H341" s="118">
        <v>19</v>
      </c>
      <c r="I341" s="112">
        <f t="shared" si="5"/>
        <v>19</v>
      </c>
      <c r="J341" s="131" t="s">
        <v>5068</v>
      </c>
      <c r="K341" s="132">
        <v>120</v>
      </c>
      <c r="L341" s="133"/>
      <c r="M341" s="109" t="s">
        <v>4877</v>
      </c>
      <c r="N341" s="121"/>
      <c r="O341" s="116"/>
      <c r="P341" s="116"/>
    </row>
    <row r="342" s="2" customFormat="1" ht="21" customHeight="1" spans="1:16">
      <c r="A342" s="110">
        <v>38</v>
      </c>
      <c r="B342" s="134" t="s">
        <v>5239</v>
      </c>
      <c r="C342" s="109"/>
      <c r="D342" s="135" t="s">
        <v>5240</v>
      </c>
      <c r="E342" s="109" t="s">
        <v>22</v>
      </c>
      <c r="F342" s="109" t="s">
        <v>27</v>
      </c>
      <c r="G342" s="109">
        <v>10</v>
      </c>
      <c r="H342" s="111">
        <v>15</v>
      </c>
      <c r="I342" s="112">
        <f t="shared" si="5"/>
        <v>150</v>
      </c>
      <c r="J342" s="113">
        <v>8</v>
      </c>
      <c r="K342" s="113">
        <v>224</v>
      </c>
      <c r="L342" s="133"/>
      <c r="M342" s="109" t="s">
        <v>4877</v>
      </c>
      <c r="N342" s="109"/>
      <c r="O342" s="116"/>
      <c r="P342" s="116"/>
    </row>
    <row r="343" s="2" customFormat="1" ht="21" customHeight="1" spans="1:16">
      <c r="A343" s="109">
        <v>39</v>
      </c>
      <c r="B343" s="134" t="s">
        <v>5241</v>
      </c>
      <c r="C343" s="117"/>
      <c r="D343" s="135" t="s">
        <v>5242</v>
      </c>
      <c r="E343" s="109" t="s">
        <v>22</v>
      </c>
      <c r="F343" s="109" t="s">
        <v>27</v>
      </c>
      <c r="G343" s="110">
        <v>1</v>
      </c>
      <c r="H343" s="118">
        <v>45</v>
      </c>
      <c r="I343" s="112">
        <f t="shared" si="5"/>
        <v>45</v>
      </c>
      <c r="J343" s="119">
        <v>2</v>
      </c>
      <c r="K343" s="119">
        <v>55</v>
      </c>
      <c r="L343" s="133"/>
      <c r="M343" s="109" t="s">
        <v>4877</v>
      </c>
      <c r="N343" s="110"/>
      <c r="O343" s="116"/>
      <c r="P343" s="116"/>
    </row>
    <row r="344" s="2" customFormat="1" ht="21" customHeight="1" spans="1:16">
      <c r="A344" s="109">
        <v>40</v>
      </c>
      <c r="B344" s="134" t="s">
        <v>5243</v>
      </c>
      <c r="C344" s="117"/>
      <c r="D344" s="135" t="s">
        <v>5244</v>
      </c>
      <c r="E344" s="109" t="s">
        <v>22</v>
      </c>
      <c r="F344" s="109" t="s">
        <v>27</v>
      </c>
      <c r="G344" s="110">
        <v>10</v>
      </c>
      <c r="H344" s="118">
        <v>20</v>
      </c>
      <c r="I344" s="112">
        <f t="shared" si="5"/>
        <v>200</v>
      </c>
      <c r="J344" s="119">
        <v>6</v>
      </c>
      <c r="K344" s="119">
        <v>168</v>
      </c>
      <c r="L344" s="133"/>
      <c r="M344" s="109" t="s">
        <v>4877</v>
      </c>
      <c r="N344" s="110"/>
      <c r="O344" s="116"/>
      <c r="P344" s="116"/>
    </row>
    <row r="345" s="2" customFormat="1" ht="21" customHeight="1" spans="1:16">
      <c r="A345" s="110">
        <v>41</v>
      </c>
      <c r="B345" s="134" t="s">
        <v>5245</v>
      </c>
      <c r="C345" s="134"/>
      <c r="D345" s="135" t="s">
        <v>5246</v>
      </c>
      <c r="E345" s="109" t="s">
        <v>22</v>
      </c>
      <c r="F345" s="134" t="s">
        <v>27</v>
      </c>
      <c r="G345" s="135">
        <v>1</v>
      </c>
      <c r="H345" s="118">
        <v>33</v>
      </c>
      <c r="I345" s="112">
        <f t="shared" si="5"/>
        <v>33</v>
      </c>
      <c r="J345" s="135">
        <v>6</v>
      </c>
      <c r="K345" s="135">
        <v>168</v>
      </c>
      <c r="L345" s="133"/>
      <c r="M345" s="109" t="s">
        <v>4877</v>
      </c>
      <c r="N345" s="110"/>
      <c r="O345" s="116"/>
      <c r="P345" s="116"/>
    </row>
    <row r="346" s="2" customFormat="1" ht="21" customHeight="1" spans="1:16">
      <c r="A346" s="109">
        <v>42</v>
      </c>
      <c r="B346" s="134" t="s">
        <v>5247</v>
      </c>
      <c r="C346" s="134"/>
      <c r="D346" s="135" t="s">
        <v>5246</v>
      </c>
      <c r="E346" s="109" t="s">
        <v>22</v>
      </c>
      <c r="F346" s="134" t="s">
        <v>27</v>
      </c>
      <c r="G346" s="135">
        <v>2</v>
      </c>
      <c r="H346" s="118">
        <v>12</v>
      </c>
      <c r="I346" s="112">
        <f t="shared" si="5"/>
        <v>24</v>
      </c>
      <c r="J346" s="135">
        <v>10</v>
      </c>
      <c r="K346" s="135">
        <v>279</v>
      </c>
      <c r="L346" s="133"/>
      <c r="M346" s="109" t="s">
        <v>4877</v>
      </c>
      <c r="N346" s="110"/>
      <c r="O346" s="116"/>
      <c r="P346" s="116"/>
    </row>
    <row r="347" s="2" customFormat="1" ht="21" customHeight="1" spans="1:16">
      <c r="A347" s="109">
        <v>43</v>
      </c>
      <c r="B347" s="134" t="s">
        <v>5248</v>
      </c>
      <c r="C347" s="134"/>
      <c r="D347" s="135" t="s">
        <v>5244</v>
      </c>
      <c r="E347" s="109" t="s">
        <v>22</v>
      </c>
      <c r="F347" s="134" t="s">
        <v>27</v>
      </c>
      <c r="G347" s="135">
        <v>2</v>
      </c>
      <c r="H347" s="118">
        <v>140</v>
      </c>
      <c r="I347" s="112">
        <f t="shared" si="5"/>
        <v>280</v>
      </c>
      <c r="J347" s="135">
        <v>4</v>
      </c>
      <c r="K347" s="135">
        <v>113</v>
      </c>
      <c r="L347" s="133"/>
      <c r="M347" s="109" t="s">
        <v>4877</v>
      </c>
      <c r="N347" s="110"/>
      <c r="O347" s="116"/>
      <c r="P347" s="116"/>
    </row>
    <row r="348" s="2" customFormat="1" ht="21" customHeight="1" spans="1:16">
      <c r="A348" s="110">
        <v>44</v>
      </c>
      <c r="B348" s="134" t="s">
        <v>5249</v>
      </c>
      <c r="C348" s="134"/>
      <c r="D348" s="135" t="s">
        <v>5246</v>
      </c>
      <c r="E348" s="109" t="s">
        <v>22</v>
      </c>
      <c r="F348" s="134" t="s">
        <v>27</v>
      </c>
      <c r="G348" s="135">
        <v>2</v>
      </c>
      <c r="H348" s="118">
        <v>29.3</v>
      </c>
      <c r="I348" s="112">
        <f t="shared" si="5"/>
        <v>58.6</v>
      </c>
      <c r="J348" s="135">
        <v>4</v>
      </c>
      <c r="K348" s="135">
        <v>113</v>
      </c>
      <c r="L348" s="133"/>
      <c r="M348" s="109" t="s">
        <v>4877</v>
      </c>
      <c r="N348" s="110"/>
      <c r="O348" s="116"/>
      <c r="P348" s="116"/>
    </row>
    <row r="349" s="2" customFormat="1" ht="21" customHeight="1" spans="1:16">
      <c r="A349" s="109">
        <v>45</v>
      </c>
      <c r="B349" s="134" t="s">
        <v>5250</v>
      </c>
      <c r="C349" s="134"/>
      <c r="D349" s="134" t="s">
        <v>5251</v>
      </c>
      <c r="E349" s="109" t="s">
        <v>22</v>
      </c>
      <c r="F349" s="134" t="s">
        <v>27</v>
      </c>
      <c r="G349" s="135">
        <v>2</v>
      </c>
      <c r="H349" s="118">
        <v>95</v>
      </c>
      <c r="I349" s="112">
        <f t="shared" si="5"/>
        <v>190</v>
      </c>
      <c r="J349" s="135">
        <v>6</v>
      </c>
      <c r="K349" s="135">
        <v>168</v>
      </c>
      <c r="L349" s="133"/>
      <c r="M349" s="109" t="s">
        <v>4877</v>
      </c>
      <c r="N349" s="110"/>
      <c r="O349" s="116"/>
      <c r="P349" s="116"/>
    </row>
    <row r="350" s="2" customFormat="1" ht="21" customHeight="1" spans="1:16">
      <c r="A350" s="109">
        <v>46</v>
      </c>
      <c r="B350" s="134" t="s">
        <v>5252</v>
      </c>
      <c r="C350" s="134"/>
      <c r="D350" s="135" t="s">
        <v>5253</v>
      </c>
      <c r="E350" s="109" t="s">
        <v>22</v>
      </c>
      <c r="F350" s="134" t="s">
        <v>27</v>
      </c>
      <c r="G350" s="135">
        <v>6</v>
      </c>
      <c r="H350" s="118">
        <v>270</v>
      </c>
      <c r="I350" s="112">
        <f t="shared" si="5"/>
        <v>1620</v>
      </c>
      <c r="J350" s="135">
        <v>6</v>
      </c>
      <c r="K350" s="135">
        <v>168</v>
      </c>
      <c r="L350" s="133"/>
      <c r="M350" s="109" t="s">
        <v>4877</v>
      </c>
      <c r="N350" s="110"/>
      <c r="O350" s="116"/>
      <c r="P350" s="116"/>
    </row>
    <row r="351" s="2" customFormat="1" ht="21" customHeight="1" spans="1:16">
      <c r="A351" s="110">
        <v>47</v>
      </c>
      <c r="B351" s="134" t="s">
        <v>5254</v>
      </c>
      <c r="C351" s="134"/>
      <c r="D351" s="135" t="s">
        <v>5255</v>
      </c>
      <c r="E351" s="109" t="s">
        <v>22</v>
      </c>
      <c r="F351" s="134" t="s">
        <v>27</v>
      </c>
      <c r="G351" s="135">
        <v>1</v>
      </c>
      <c r="H351" s="118">
        <v>430</v>
      </c>
      <c r="I351" s="112">
        <f t="shared" si="5"/>
        <v>430</v>
      </c>
      <c r="J351" s="135">
        <v>6</v>
      </c>
      <c r="K351" s="135">
        <v>168</v>
      </c>
      <c r="L351" s="133"/>
      <c r="M351" s="109" t="s">
        <v>4877</v>
      </c>
      <c r="N351" s="110"/>
      <c r="O351" s="116"/>
      <c r="P351" s="116"/>
    </row>
    <row r="352" s="2" customFormat="1" ht="21" customHeight="1" spans="1:16">
      <c r="A352" s="109">
        <v>48</v>
      </c>
      <c r="B352" s="134" t="s">
        <v>5256</v>
      </c>
      <c r="C352" s="134"/>
      <c r="D352" s="134" t="s">
        <v>3457</v>
      </c>
      <c r="E352" s="109" t="s">
        <v>22</v>
      </c>
      <c r="F352" s="134" t="s">
        <v>27</v>
      </c>
      <c r="G352" s="135">
        <v>1</v>
      </c>
      <c r="H352" s="118">
        <v>15</v>
      </c>
      <c r="I352" s="112">
        <f t="shared" si="5"/>
        <v>15</v>
      </c>
      <c r="J352" s="135">
        <v>10</v>
      </c>
      <c r="K352" s="135">
        <v>279</v>
      </c>
      <c r="L352" s="133"/>
      <c r="M352" s="109" t="s">
        <v>4877</v>
      </c>
      <c r="N352" s="110"/>
      <c r="O352" s="116"/>
      <c r="P352" s="116"/>
    </row>
    <row r="353" s="2" customFormat="1" ht="21" customHeight="1" spans="1:16">
      <c r="A353" s="109">
        <v>49</v>
      </c>
      <c r="B353" s="134" t="s">
        <v>5257</v>
      </c>
      <c r="C353" s="134"/>
      <c r="D353" s="134" t="s">
        <v>3457</v>
      </c>
      <c r="E353" s="109" t="s">
        <v>22</v>
      </c>
      <c r="F353" s="134" t="s">
        <v>27</v>
      </c>
      <c r="G353" s="135">
        <v>1</v>
      </c>
      <c r="H353" s="118">
        <v>15.5</v>
      </c>
      <c r="I353" s="112">
        <f t="shared" si="5"/>
        <v>15.5</v>
      </c>
      <c r="J353" s="135">
        <v>10</v>
      </c>
      <c r="K353" s="135">
        <v>279</v>
      </c>
      <c r="L353" s="133"/>
      <c r="M353" s="109" t="s">
        <v>4877</v>
      </c>
      <c r="N353" s="110"/>
      <c r="O353" s="116"/>
      <c r="P353" s="116"/>
    </row>
    <row r="354" s="2" customFormat="1" ht="21" customHeight="1" spans="1:16">
      <c r="A354" s="110">
        <v>50</v>
      </c>
      <c r="B354" s="134" t="s">
        <v>5258</v>
      </c>
      <c r="C354" s="134"/>
      <c r="D354" s="134" t="s">
        <v>3457</v>
      </c>
      <c r="E354" s="109" t="s">
        <v>22</v>
      </c>
      <c r="F354" s="134" t="s">
        <v>27</v>
      </c>
      <c r="G354" s="135">
        <v>4</v>
      </c>
      <c r="H354" s="118">
        <v>9</v>
      </c>
      <c r="I354" s="112">
        <f t="shared" si="5"/>
        <v>36</v>
      </c>
      <c r="J354" s="135">
        <v>4</v>
      </c>
      <c r="K354" s="135">
        <v>113</v>
      </c>
      <c r="L354" s="133"/>
      <c r="M354" s="109" t="s">
        <v>4877</v>
      </c>
      <c r="N354" s="110"/>
      <c r="O354" s="116"/>
      <c r="P354" s="116"/>
    </row>
    <row r="355" s="2" customFormat="1" ht="21" customHeight="1" spans="1:16">
      <c r="A355" s="109">
        <v>51</v>
      </c>
      <c r="B355" s="117" t="s">
        <v>612</v>
      </c>
      <c r="C355" s="122"/>
      <c r="D355" s="117" t="s">
        <v>2964</v>
      </c>
      <c r="E355" s="117" t="s">
        <v>22</v>
      </c>
      <c r="F355" s="117" t="s">
        <v>27</v>
      </c>
      <c r="G355" s="117">
        <v>40</v>
      </c>
      <c r="H355" s="136">
        <v>15.5</v>
      </c>
      <c r="I355" s="112">
        <f t="shared" si="5"/>
        <v>620</v>
      </c>
      <c r="J355" s="117">
        <v>12</v>
      </c>
      <c r="K355" s="117">
        <v>420</v>
      </c>
      <c r="L355" s="117"/>
      <c r="M355" s="117" t="s">
        <v>24</v>
      </c>
      <c r="N355" s="117"/>
      <c r="O355" s="116"/>
      <c r="P355" s="116"/>
    </row>
    <row r="356" s="2" customFormat="1" ht="21" customHeight="1" spans="1:16">
      <c r="A356" s="109">
        <v>52</v>
      </c>
      <c r="B356" s="117" t="s">
        <v>5259</v>
      </c>
      <c r="C356" s="117"/>
      <c r="D356" s="117" t="s">
        <v>5260</v>
      </c>
      <c r="E356" s="109" t="s">
        <v>22</v>
      </c>
      <c r="F356" s="117" t="s">
        <v>453</v>
      </c>
      <c r="G356" s="110">
        <v>20</v>
      </c>
      <c r="H356" s="118">
        <v>14.9</v>
      </c>
      <c r="I356" s="118">
        <f t="shared" si="5"/>
        <v>298</v>
      </c>
      <c r="J356" s="119">
        <v>4</v>
      </c>
      <c r="K356" s="119">
        <v>120</v>
      </c>
      <c r="L356" s="133"/>
      <c r="M356" s="109" t="s">
        <v>33</v>
      </c>
      <c r="N356" s="137" t="s">
        <v>5261</v>
      </c>
      <c r="O356" s="116"/>
      <c r="P356" s="116"/>
    </row>
    <row r="357" s="2" customFormat="1" ht="21" customHeight="1" spans="1:16">
      <c r="A357" s="110">
        <v>53</v>
      </c>
      <c r="B357" s="117" t="s">
        <v>5262</v>
      </c>
      <c r="C357" s="117"/>
      <c r="D357" s="117" t="s">
        <v>5263</v>
      </c>
      <c r="E357" s="109" t="s">
        <v>22</v>
      </c>
      <c r="F357" s="117" t="s">
        <v>389</v>
      </c>
      <c r="G357" s="110">
        <v>5</v>
      </c>
      <c r="H357" s="118">
        <v>12</v>
      </c>
      <c r="I357" s="118">
        <f t="shared" si="5"/>
        <v>60</v>
      </c>
      <c r="J357" s="119">
        <v>4</v>
      </c>
      <c r="K357" s="119">
        <v>120</v>
      </c>
      <c r="L357" s="133"/>
      <c r="M357" s="109" t="s">
        <v>33</v>
      </c>
      <c r="N357" s="138">
        <f>SUM(I356:I375)</f>
        <v>6844</v>
      </c>
      <c r="O357" s="116"/>
      <c r="P357" s="116"/>
    </row>
    <row r="358" s="2" customFormat="1" ht="21" customHeight="1" spans="1:16">
      <c r="A358" s="109">
        <v>54</v>
      </c>
      <c r="B358" s="117" t="s">
        <v>5001</v>
      </c>
      <c r="C358" s="109"/>
      <c r="D358" s="117" t="s">
        <v>776</v>
      </c>
      <c r="E358" s="109" t="s">
        <v>22</v>
      </c>
      <c r="F358" s="122" t="s">
        <v>32</v>
      </c>
      <c r="G358" s="139">
        <v>20</v>
      </c>
      <c r="H358" s="124">
        <v>7</v>
      </c>
      <c r="I358" s="118">
        <f t="shared" si="5"/>
        <v>140</v>
      </c>
      <c r="J358" s="131" t="s">
        <v>4965</v>
      </c>
      <c r="K358" s="117">
        <v>120</v>
      </c>
      <c r="L358" s="133"/>
      <c r="M358" s="109" t="s">
        <v>33</v>
      </c>
      <c r="N358" s="110"/>
      <c r="O358" s="116"/>
      <c r="P358" s="116"/>
    </row>
    <row r="359" s="2" customFormat="1" ht="21" customHeight="1" spans="1:16">
      <c r="A359" s="109">
        <v>55</v>
      </c>
      <c r="B359" s="117" t="s">
        <v>5001</v>
      </c>
      <c r="C359" s="109"/>
      <c r="D359" s="117" t="s">
        <v>2500</v>
      </c>
      <c r="E359" s="109" t="s">
        <v>22</v>
      </c>
      <c r="F359" s="122" t="s">
        <v>32</v>
      </c>
      <c r="G359" s="139">
        <v>20</v>
      </c>
      <c r="H359" s="124">
        <v>18</v>
      </c>
      <c r="I359" s="118">
        <f t="shared" si="5"/>
        <v>360</v>
      </c>
      <c r="J359" s="131" t="s">
        <v>4965</v>
      </c>
      <c r="K359" s="117">
        <v>120</v>
      </c>
      <c r="L359" s="133"/>
      <c r="M359" s="109" t="s">
        <v>33</v>
      </c>
      <c r="N359" s="110"/>
      <c r="O359" s="116"/>
      <c r="P359" s="116"/>
    </row>
    <row r="360" s="2" customFormat="1" ht="21" customHeight="1" spans="1:16">
      <c r="A360" s="110">
        <v>56</v>
      </c>
      <c r="B360" s="117" t="s">
        <v>5002</v>
      </c>
      <c r="C360" s="134"/>
      <c r="D360" s="117" t="s">
        <v>1271</v>
      </c>
      <c r="E360" s="109" t="s">
        <v>22</v>
      </c>
      <c r="F360" s="122" t="s">
        <v>32</v>
      </c>
      <c r="G360" s="139">
        <v>20</v>
      </c>
      <c r="H360" s="124">
        <v>8</v>
      </c>
      <c r="I360" s="118">
        <f t="shared" si="5"/>
        <v>160</v>
      </c>
      <c r="J360" s="131" t="s">
        <v>4965</v>
      </c>
      <c r="K360" s="117">
        <v>120</v>
      </c>
      <c r="L360" s="133"/>
      <c r="M360" s="109" t="s">
        <v>33</v>
      </c>
      <c r="N360" s="110"/>
      <c r="O360" s="116"/>
      <c r="P360" s="116"/>
    </row>
    <row r="361" s="2" customFormat="1" ht="21" customHeight="1" spans="1:16">
      <c r="A361" s="109">
        <v>57</v>
      </c>
      <c r="B361" s="117" t="s">
        <v>5002</v>
      </c>
      <c r="C361" s="134"/>
      <c r="D361" s="117" t="s">
        <v>1944</v>
      </c>
      <c r="E361" s="109" t="s">
        <v>22</v>
      </c>
      <c r="F361" s="122" t="s">
        <v>32</v>
      </c>
      <c r="G361" s="139">
        <v>20</v>
      </c>
      <c r="H361" s="124">
        <v>9</v>
      </c>
      <c r="I361" s="118">
        <f t="shared" si="5"/>
        <v>180</v>
      </c>
      <c r="J361" s="131" t="s">
        <v>4965</v>
      </c>
      <c r="K361" s="117">
        <v>120</v>
      </c>
      <c r="L361" s="133"/>
      <c r="M361" s="109" t="s">
        <v>33</v>
      </c>
      <c r="N361" s="110"/>
      <c r="O361" s="116"/>
      <c r="P361" s="116"/>
    </row>
    <row r="362" s="2" customFormat="1" ht="21" customHeight="1" spans="1:16">
      <c r="A362" s="109">
        <v>58</v>
      </c>
      <c r="B362" s="117" t="s">
        <v>5002</v>
      </c>
      <c r="C362" s="125"/>
      <c r="D362" s="117" t="s">
        <v>776</v>
      </c>
      <c r="E362" s="109" t="s">
        <v>22</v>
      </c>
      <c r="F362" s="122" t="s">
        <v>32</v>
      </c>
      <c r="G362" s="139">
        <v>20</v>
      </c>
      <c r="H362" s="124">
        <v>10</v>
      </c>
      <c r="I362" s="118">
        <f t="shared" si="5"/>
        <v>200</v>
      </c>
      <c r="J362" s="131" t="s">
        <v>4965</v>
      </c>
      <c r="K362" s="117">
        <v>120</v>
      </c>
      <c r="L362" s="133"/>
      <c r="M362" s="109" t="s">
        <v>33</v>
      </c>
      <c r="N362" s="110"/>
      <c r="O362" s="116"/>
      <c r="P362" s="116"/>
    </row>
    <row r="363" s="2" customFormat="1" ht="21" customHeight="1" spans="1:16">
      <c r="A363" s="110">
        <v>59</v>
      </c>
      <c r="B363" s="117" t="s">
        <v>1699</v>
      </c>
      <c r="C363" s="117"/>
      <c r="D363" s="117" t="s">
        <v>1944</v>
      </c>
      <c r="E363" s="109" t="s">
        <v>22</v>
      </c>
      <c r="F363" s="122" t="s">
        <v>32</v>
      </c>
      <c r="G363" s="139">
        <v>30</v>
      </c>
      <c r="H363" s="124">
        <v>7.5</v>
      </c>
      <c r="I363" s="118">
        <f t="shared" si="5"/>
        <v>225</v>
      </c>
      <c r="J363" s="131" t="s">
        <v>4965</v>
      </c>
      <c r="K363" s="117">
        <v>120</v>
      </c>
      <c r="L363" s="133"/>
      <c r="M363" s="109" t="s">
        <v>33</v>
      </c>
      <c r="N363" s="110"/>
      <c r="O363" s="116"/>
      <c r="P363" s="116"/>
    </row>
    <row r="364" s="2" customFormat="1" ht="21" customHeight="1" spans="1:16">
      <c r="A364" s="109">
        <v>60</v>
      </c>
      <c r="B364" s="117" t="s">
        <v>5003</v>
      </c>
      <c r="C364" s="109"/>
      <c r="D364" s="117" t="s">
        <v>785</v>
      </c>
      <c r="E364" s="109" t="s">
        <v>22</v>
      </c>
      <c r="F364" s="122" t="s">
        <v>118</v>
      </c>
      <c r="G364" s="139">
        <v>20</v>
      </c>
      <c r="H364" s="124">
        <v>37</v>
      </c>
      <c r="I364" s="118">
        <f t="shared" si="5"/>
        <v>740</v>
      </c>
      <c r="J364" s="131" t="s">
        <v>4965</v>
      </c>
      <c r="K364" s="117">
        <v>120</v>
      </c>
      <c r="L364" s="133"/>
      <c r="M364" s="109" t="s">
        <v>33</v>
      </c>
      <c r="N364" s="110"/>
      <c r="O364" s="116"/>
      <c r="P364" s="116"/>
    </row>
    <row r="365" s="2" customFormat="1" ht="21" customHeight="1" spans="1:16">
      <c r="A365" s="109">
        <v>61</v>
      </c>
      <c r="B365" s="117" t="s">
        <v>3629</v>
      </c>
      <c r="C365" s="109"/>
      <c r="D365" s="117" t="s">
        <v>785</v>
      </c>
      <c r="E365" s="109" t="s">
        <v>22</v>
      </c>
      <c r="F365" s="122" t="s">
        <v>118</v>
      </c>
      <c r="G365" s="139">
        <v>20</v>
      </c>
      <c r="H365" s="124">
        <v>26</v>
      </c>
      <c r="I365" s="118">
        <f t="shared" si="5"/>
        <v>520</v>
      </c>
      <c r="J365" s="131" t="s">
        <v>4965</v>
      </c>
      <c r="K365" s="117">
        <v>120</v>
      </c>
      <c r="L365" s="133"/>
      <c r="M365" s="109" t="s">
        <v>33</v>
      </c>
      <c r="N365" s="110"/>
      <c r="O365" s="116"/>
      <c r="P365" s="116"/>
    </row>
    <row r="366" s="2" customFormat="1" ht="21" customHeight="1" spans="1:16">
      <c r="A366" s="110">
        <v>62</v>
      </c>
      <c r="B366" s="117" t="s">
        <v>5264</v>
      </c>
      <c r="C366" s="130"/>
      <c r="D366" s="117" t="s">
        <v>4482</v>
      </c>
      <c r="E366" s="109" t="s">
        <v>22</v>
      </c>
      <c r="F366" s="140" t="s">
        <v>32</v>
      </c>
      <c r="G366" s="109">
        <v>1</v>
      </c>
      <c r="H366" s="111">
        <v>138</v>
      </c>
      <c r="I366" s="118">
        <f t="shared" si="5"/>
        <v>138</v>
      </c>
      <c r="J366" s="113">
        <v>4</v>
      </c>
      <c r="K366" s="113">
        <v>142</v>
      </c>
      <c r="L366" s="114"/>
      <c r="M366" s="109" t="s">
        <v>33</v>
      </c>
      <c r="N366" s="141"/>
      <c r="O366" s="116"/>
      <c r="P366" s="116"/>
    </row>
    <row r="367" s="2" customFormat="1" ht="21" customHeight="1" spans="1:16">
      <c r="A367" s="109">
        <v>63</v>
      </c>
      <c r="B367" s="117" t="s">
        <v>1929</v>
      </c>
      <c r="C367" s="130"/>
      <c r="D367" s="117" t="s">
        <v>776</v>
      </c>
      <c r="E367" s="109" t="s">
        <v>22</v>
      </c>
      <c r="F367" s="140" t="s">
        <v>32</v>
      </c>
      <c r="G367" s="109">
        <v>20</v>
      </c>
      <c r="H367" s="111">
        <v>5</v>
      </c>
      <c r="I367" s="118">
        <f t="shared" si="5"/>
        <v>100</v>
      </c>
      <c r="J367" s="113">
        <v>4</v>
      </c>
      <c r="K367" s="113">
        <v>142</v>
      </c>
      <c r="L367" s="114"/>
      <c r="M367" s="109" t="s">
        <v>33</v>
      </c>
      <c r="N367" s="141"/>
      <c r="O367" s="116"/>
      <c r="P367" s="116"/>
    </row>
    <row r="368" s="2" customFormat="1" ht="21" customHeight="1" spans="1:16">
      <c r="A368" s="109">
        <v>64</v>
      </c>
      <c r="B368" s="117" t="s">
        <v>1929</v>
      </c>
      <c r="C368" s="130"/>
      <c r="D368" s="117" t="s">
        <v>1944</v>
      </c>
      <c r="E368" s="109" t="s">
        <v>22</v>
      </c>
      <c r="F368" s="140" t="s">
        <v>32</v>
      </c>
      <c r="G368" s="109">
        <v>20</v>
      </c>
      <c r="H368" s="111">
        <v>4</v>
      </c>
      <c r="I368" s="118">
        <f t="shared" si="5"/>
        <v>80</v>
      </c>
      <c r="J368" s="119"/>
      <c r="K368" s="119"/>
      <c r="L368" s="114"/>
      <c r="M368" s="109" t="s">
        <v>33</v>
      </c>
      <c r="N368" s="110"/>
      <c r="O368" s="116"/>
      <c r="P368" s="116"/>
    </row>
    <row r="369" s="2" customFormat="1" ht="21" customHeight="1" spans="1:16">
      <c r="A369" s="110">
        <v>65</v>
      </c>
      <c r="B369" s="134" t="s">
        <v>5009</v>
      </c>
      <c r="C369" s="134"/>
      <c r="D369" s="134" t="s">
        <v>5011</v>
      </c>
      <c r="E369" s="109" t="s">
        <v>22</v>
      </c>
      <c r="F369" s="134" t="s">
        <v>32</v>
      </c>
      <c r="G369" s="134">
        <v>10</v>
      </c>
      <c r="H369" s="142">
        <v>60</v>
      </c>
      <c r="I369" s="118">
        <f t="shared" ref="I369:I432" si="6">H369*G369</f>
        <v>600</v>
      </c>
      <c r="J369" s="113">
        <v>4</v>
      </c>
      <c r="K369" s="113">
        <v>142</v>
      </c>
      <c r="L369" s="114"/>
      <c r="M369" s="109" t="s">
        <v>33</v>
      </c>
      <c r="N369" s="141"/>
      <c r="O369" s="116"/>
      <c r="P369" s="116"/>
    </row>
    <row r="370" s="2" customFormat="1" ht="21" customHeight="1" spans="1:16">
      <c r="A370" s="109">
        <v>66</v>
      </c>
      <c r="B370" s="117" t="s">
        <v>5265</v>
      </c>
      <c r="C370" s="134"/>
      <c r="D370" s="110" t="s">
        <v>5266</v>
      </c>
      <c r="E370" s="109" t="s">
        <v>22</v>
      </c>
      <c r="F370" s="134" t="s">
        <v>32</v>
      </c>
      <c r="G370" s="134">
        <v>10</v>
      </c>
      <c r="H370" s="142">
        <v>135</v>
      </c>
      <c r="I370" s="118">
        <f t="shared" si="6"/>
        <v>1350</v>
      </c>
      <c r="J370" s="113">
        <v>4</v>
      </c>
      <c r="K370" s="113">
        <v>142</v>
      </c>
      <c r="L370" s="114"/>
      <c r="M370" s="109" t="s">
        <v>33</v>
      </c>
      <c r="N370" s="141"/>
      <c r="O370" s="116"/>
      <c r="P370" s="116"/>
    </row>
    <row r="371" s="1" customFormat="1" ht="21" customHeight="1" spans="1:16">
      <c r="A371" s="109">
        <v>67</v>
      </c>
      <c r="B371" s="48" t="s">
        <v>3517</v>
      </c>
      <c r="C371" s="54"/>
      <c r="D371" s="63" t="s">
        <v>5008</v>
      </c>
      <c r="E371" s="18" t="s">
        <v>22</v>
      </c>
      <c r="F371" s="47" t="s">
        <v>23</v>
      </c>
      <c r="G371" s="63">
        <v>2</v>
      </c>
      <c r="H371" s="64">
        <v>1.5</v>
      </c>
      <c r="I371" s="44">
        <f t="shared" si="6"/>
        <v>3</v>
      </c>
      <c r="J371" s="39">
        <v>4</v>
      </c>
      <c r="K371" s="39">
        <v>142</v>
      </c>
      <c r="L371" s="40"/>
      <c r="M371" s="18" t="s">
        <v>33</v>
      </c>
      <c r="N371" s="60"/>
      <c r="O371" s="27"/>
      <c r="P371" s="27"/>
    </row>
    <row r="372" s="2" customFormat="1" ht="21" customHeight="1" spans="1:16">
      <c r="A372" s="110">
        <v>68</v>
      </c>
      <c r="B372" s="109" t="s">
        <v>2520</v>
      </c>
      <c r="C372" s="134"/>
      <c r="D372" s="109" t="s">
        <v>5267</v>
      </c>
      <c r="E372" s="109" t="s">
        <v>22</v>
      </c>
      <c r="F372" s="109" t="s">
        <v>45</v>
      </c>
      <c r="G372" s="109">
        <v>4</v>
      </c>
      <c r="H372" s="111">
        <v>85</v>
      </c>
      <c r="I372" s="118">
        <f t="shared" si="6"/>
        <v>340</v>
      </c>
      <c r="J372" s="113">
        <v>12</v>
      </c>
      <c r="K372" s="113">
        <v>420</v>
      </c>
      <c r="L372" s="109"/>
      <c r="M372" s="109" t="s">
        <v>33</v>
      </c>
      <c r="N372" s="109"/>
      <c r="O372" s="116"/>
      <c r="P372" s="116"/>
    </row>
    <row r="373" s="2" customFormat="1" ht="21" customHeight="1" spans="1:16">
      <c r="A373" s="109">
        <v>69</v>
      </c>
      <c r="B373" s="134" t="s">
        <v>983</v>
      </c>
      <c r="C373" s="134"/>
      <c r="D373" s="134" t="s">
        <v>5268</v>
      </c>
      <c r="E373" s="109" t="s">
        <v>22</v>
      </c>
      <c r="F373" s="134" t="s">
        <v>45</v>
      </c>
      <c r="G373" s="135">
        <v>4</v>
      </c>
      <c r="H373" s="118">
        <v>50</v>
      </c>
      <c r="I373" s="118">
        <f t="shared" si="6"/>
        <v>200</v>
      </c>
      <c r="J373" s="135">
        <v>4</v>
      </c>
      <c r="K373" s="135">
        <v>113</v>
      </c>
      <c r="L373" s="133"/>
      <c r="M373" s="109" t="s">
        <v>33</v>
      </c>
      <c r="N373" s="110"/>
      <c r="O373" s="116"/>
      <c r="P373" s="116"/>
    </row>
    <row r="374" s="2" customFormat="1" ht="21" customHeight="1" spans="1:16">
      <c r="A374" s="109">
        <v>70</v>
      </c>
      <c r="B374" s="134" t="s">
        <v>5269</v>
      </c>
      <c r="C374" s="134"/>
      <c r="D374" s="135" t="s">
        <v>1271</v>
      </c>
      <c r="E374" s="125" t="s">
        <v>22</v>
      </c>
      <c r="F374" s="134" t="s">
        <v>32</v>
      </c>
      <c r="G374" s="135">
        <v>100</v>
      </c>
      <c r="H374" s="118">
        <v>6.5</v>
      </c>
      <c r="I374" s="118">
        <f t="shared" si="6"/>
        <v>650</v>
      </c>
      <c r="J374" s="135">
        <v>4</v>
      </c>
      <c r="K374" s="135">
        <v>113</v>
      </c>
      <c r="L374" s="133"/>
      <c r="M374" s="109" t="s">
        <v>33</v>
      </c>
      <c r="N374" s="110"/>
      <c r="O374" s="116"/>
      <c r="P374" s="116"/>
    </row>
    <row r="375" s="2" customFormat="1" ht="21" customHeight="1" spans="1:16">
      <c r="A375" s="110">
        <v>71</v>
      </c>
      <c r="B375" s="134" t="s">
        <v>5270</v>
      </c>
      <c r="C375" s="134"/>
      <c r="D375" s="135" t="s">
        <v>1271</v>
      </c>
      <c r="E375" s="125" t="s">
        <v>22</v>
      </c>
      <c r="F375" s="134" t="s">
        <v>32</v>
      </c>
      <c r="G375" s="135">
        <v>100</v>
      </c>
      <c r="H375" s="118">
        <v>5</v>
      </c>
      <c r="I375" s="118">
        <f t="shared" si="6"/>
        <v>500</v>
      </c>
      <c r="J375" s="135">
        <v>4</v>
      </c>
      <c r="K375" s="135">
        <v>113</v>
      </c>
      <c r="L375" s="133"/>
      <c r="M375" s="109" t="s">
        <v>33</v>
      </c>
      <c r="N375" s="110"/>
      <c r="O375" s="116"/>
      <c r="P375" s="116"/>
    </row>
    <row r="376" s="2" customFormat="1" ht="21" customHeight="1" spans="1:16">
      <c r="A376" s="109">
        <v>72</v>
      </c>
      <c r="B376" s="117" t="s">
        <v>1662</v>
      </c>
      <c r="C376" s="117"/>
      <c r="D376" s="110" t="s">
        <v>5271</v>
      </c>
      <c r="E376" s="127" t="s">
        <v>22</v>
      </c>
      <c r="F376" s="117" t="s">
        <v>525</v>
      </c>
      <c r="G376" s="110">
        <v>2</v>
      </c>
      <c r="H376" s="118">
        <v>35</v>
      </c>
      <c r="I376" s="118">
        <f t="shared" si="6"/>
        <v>70</v>
      </c>
      <c r="J376" s="119">
        <v>4</v>
      </c>
      <c r="K376" s="119">
        <v>120</v>
      </c>
      <c r="L376" s="133"/>
      <c r="M376" s="109" t="s">
        <v>5019</v>
      </c>
      <c r="N376" s="143" t="s">
        <v>5272</v>
      </c>
      <c r="O376" s="116"/>
      <c r="P376" s="116"/>
    </row>
    <row r="377" s="2" customFormat="1" ht="21" customHeight="1" spans="1:16">
      <c r="A377" s="109">
        <v>73</v>
      </c>
      <c r="B377" s="117" t="s">
        <v>116</v>
      </c>
      <c r="C377" s="117"/>
      <c r="D377" s="117" t="s">
        <v>5273</v>
      </c>
      <c r="E377" s="117" t="s">
        <v>22</v>
      </c>
      <c r="F377" s="117" t="s">
        <v>45</v>
      </c>
      <c r="G377" s="110">
        <v>1</v>
      </c>
      <c r="H377" s="118">
        <v>24</v>
      </c>
      <c r="I377" s="118">
        <f t="shared" si="6"/>
        <v>24</v>
      </c>
      <c r="J377" s="119">
        <v>4</v>
      </c>
      <c r="K377" s="119">
        <v>120</v>
      </c>
      <c r="L377" s="133"/>
      <c r="M377" s="117" t="s">
        <v>5019</v>
      </c>
      <c r="N377" s="28"/>
      <c r="O377" s="116"/>
      <c r="P377" s="116"/>
    </row>
    <row r="378" s="2" customFormat="1" ht="21" customHeight="1" spans="1:16">
      <c r="A378" s="110">
        <v>74</v>
      </c>
      <c r="B378" s="117" t="s">
        <v>116</v>
      </c>
      <c r="C378" s="117"/>
      <c r="D378" s="117" t="s">
        <v>5274</v>
      </c>
      <c r="E378" s="117" t="s">
        <v>22</v>
      </c>
      <c r="F378" s="117" t="s">
        <v>45</v>
      </c>
      <c r="G378" s="110">
        <v>1</v>
      </c>
      <c r="H378" s="118">
        <v>24</v>
      </c>
      <c r="I378" s="118">
        <f t="shared" si="6"/>
        <v>24</v>
      </c>
      <c r="J378" s="119">
        <v>4</v>
      </c>
      <c r="K378" s="119">
        <v>120</v>
      </c>
      <c r="L378" s="133"/>
      <c r="M378" s="117" t="s">
        <v>5019</v>
      </c>
      <c r="N378" s="138">
        <f>SUM(I376:I421)</f>
        <v>9059</v>
      </c>
      <c r="O378" s="116"/>
      <c r="P378" s="116"/>
    </row>
    <row r="379" s="2" customFormat="1" ht="21" customHeight="1" spans="1:16">
      <c r="A379" s="109">
        <v>75</v>
      </c>
      <c r="B379" s="117" t="s">
        <v>2269</v>
      </c>
      <c r="C379" s="117"/>
      <c r="D379" s="110" t="s">
        <v>4942</v>
      </c>
      <c r="E379" s="117" t="s">
        <v>22</v>
      </c>
      <c r="F379" s="117" t="s">
        <v>27</v>
      </c>
      <c r="G379" s="110">
        <v>10</v>
      </c>
      <c r="H379" s="118">
        <v>12.8</v>
      </c>
      <c r="I379" s="118">
        <f t="shared" si="6"/>
        <v>128</v>
      </c>
      <c r="J379" s="119">
        <v>4</v>
      </c>
      <c r="K379" s="119">
        <v>129</v>
      </c>
      <c r="L379" s="133"/>
      <c r="M379" s="117" t="s">
        <v>5019</v>
      </c>
      <c r="N379" s="110"/>
      <c r="O379" s="116"/>
      <c r="P379" s="116"/>
    </row>
    <row r="380" s="2" customFormat="1" ht="21" customHeight="1" spans="1:16">
      <c r="A380" s="109">
        <v>76</v>
      </c>
      <c r="B380" s="117" t="s">
        <v>670</v>
      </c>
      <c r="C380" s="117"/>
      <c r="D380" s="110" t="s">
        <v>4942</v>
      </c>
      <c r="E380" s="117" t="s">
        <v>22</v>
      </c>
      <c r="F380" s="117" t="s">
        <v>27</v>
      </c>
      <c r="G380" s="110">
        <v>10</v>
      </c>
      <c r="H380" s="118">
        <v>5</v>
      </c>
      <c r="I380" s="118">
        <f t="shared" si="6"/>
        <v>50</v>
      </c>
      <c r="J380" s="119">
        <v>4</v>
      </c>
      <c r="K380" s="119">
        <v>120</v>
      </c>
      <c r="L380" s="133"/>
      <c r="M380" s="117" t="s">
        <v>5019</v>
      </c>
      <c r="N380" s="110"/>
      <c r="O380" s="116"/>
      <c r="P380" s="116"/>
    </row>
    <row r="381" s="2" customFormat="1" ht="21" customHeight="1" spans="1:16">
      <c r="A381" s="110">
        <v>77</v>
      </c>
      <c r="B381" s="117" t="s">
        <v>4058</v>
      </c>
      <c r="C381" s="117"/>
      <c r="D381" s="110" t="s">
        <v>5275</v>
      </c>
      <c r="E381" s="117" t="s">
        <v>22</v>
      </c>
      <c r="F381" s="117" t="s">
        <v>273</v>
      </c>
      <c r="G381" s="110">
        <v>4</v>
      </c>
      <c r="H381" s="118">
        <v>3.5</v>
      </c>
      <c r="I381" s="118">
        <f t="shared" si="6"/>
        <v>14</v>
      </c>
      <c r="J381" s="119">
        <v>4</v>
      </c>
      <c r="K381" s="119">
        <v>120</v>
      </c>
      <c r="L381" s="133"/>
      <c r="M381" s="117" t="s">
        <v>5019</v>
      </c>
      <c r="N381" s="110"/>
      <c r="O381" s="116"/>
      <c r="P381" s="116"/>
    </row>
    <row r="382" s="2" customFormat="1" ht="21" customHeight="1" spans="1:16">
      <c r="A382" s="109">
        <v>78</v>
      </c>
      <c r="B382" s="144" t="s">
        <v>1662</v>
      </c>
      <c r="C382" s="117"/>
      <c r="D382" s="110" t="s">
        <v>5271</v>
      </c>
      <c r="E382" s="117" t="s">
        <v>22</v>
      </c>
      <c r="F382" s="117" t="s">
        <v>674</v>
      </c>
      <c r="G382" s="110">
        <v>5</v>
      </c>
      <c r="H382" s="118">
        <v>35</v>
      </c>
      <c r="I382" s="118">
        <f t="shared" si="6"/>
        <v>175</v>
      </c>
      <c r="J382" s="131" t="s">
        <v>5068</v>
      </c>
      <c r="K382" s="132">
        <v>120</v>
      </c>
      <c r="L382" s="133"/>
      <c r="M382" s="117" t="s">
        <v>213</v>
      </c>
      <c r="N382" s="110"/>
      <c r="O382" s="116"/>
      <c r="P382" s="116"/>
    </row>
    <row r="383" s="2" customFormat="1" ht="21" customHeight="1" spans="1:16">
      <c r="A383" s="109">
        <v>79</v>
      </c>
      <c r="B383" s="144" t="s">
        <v>786</v>
      </c>
      <c r="C383" s="122"/>
      <c r="D383" s="117" t="s">
        <v>1559</v>
      </c>
      <c r="E383" s="117" t="s">
        <v>22</v>
      </c>
      <c r="F383" s="117" t="s">
        <v>32</v>
      </c>
      <c r="G383" s="110">
        <v>10</v>
      </c>
      <c r="H383" s="118">
        <v>2</v>
      </c>
      <c r="I383" s="118">
        <f t="shared" si="6"/>
        <v>20</v>
      </c>
      <c r="J383" s="131" t="s">
        <v>5068</v>
      </c>
      <c r="K383" s="132">
        <v>120</v>
      </c>
      <c r="L383" s="133"/>
      <c r="M383" s="117" t="s">
        <v>213</v>
      </c>
      <c r="N383" s="110"/>
      <c r="O383" s="116"/>
      <c r="P383" s="116"/>
    </row>
    <row r="384" s="2" customFormat="1" ht="21" customHeight="1" spans="1:16">
      <c r="A384" s="110">
        <v>80</v>
      </c>
      <c r="B384" s="144" t="s">
        <v>49</v>
      </c>
      <c r="C384" s="117"/>
      <c r="D384" s="110" t="s">
        <v>5276</v>
      </c>
      <c r="E384" s="117" t="s">
        <v>22</v>
      </c>
      <c r="F384" s="117" t="s">
        <v>32</v>
      </c>
      <c r="G384" s="110">
        <v>20</v>
      </c>
      <c r="H384" s="118">
        <v>2.5</v>
      </c>
      <c r="I384" s="118">
        <f t="shared" si="6"/>
        <v>50</v>
      </c>
      <c r="J384" s="131" t="s">
        <v>5068</v>
      </c>
      <c r="K384" s="132">
        <v>120</v>
      </c>
      <c r="L384" s="133"/>
      <c r="M384" s="117" t="s">
        <v>213</v>
      </c>
      <c r="N384" s="110"/>
      <c r="O384" s="116"/>
      <c r="P384" s="116"/>
    </row>
    <row r="385" s="2" customFormat="1" ht="21" customHeight="1" spans="1:16">
      <c r="A385" s="109">
        <v>81</v>
      </c>
      <c r="B385" s="144" t="s">
        <v>49</v>
      </c>
      <c r="C385" s="117"/>
      <c r="D385" s="110" t="s">
        <v>5277</v>
      </c>
      <c r="E385" s="117" t="s">
        <v>22</v>
      </c>
      <c r="F385" s="117" t="s">
        <v>32</v>
      </c>
      <c r="G385" s="110">
        <v>20</v>
      </c>
      <c r="H385" s="118">
        <v>2.5</v>
      </c>
      <c r="I385" s="118">
        <f t="shared" si="6"/>
        <v>50</v>
      </c>
      <c r="J385" s="131" t="s">
        <v>5068</v>
      </c>
      <c r="K385" s="132">
        <v>120</v>
      </c>
      <c r="L385" s="133"/>
      <c r="M385" s="117" t="s">
        <v>213</v>
      </c>
      <c r="N385" s="110"/>
      <c r="O385" s="116"/>
      <c r="P385" s="116"/>
    </row>
    <row r="386" s="2" customFormat="1" ht="21" customHeight="1" spans="1:16">
      <c r="A386" s="109">
        <v>82</v>
      </c>
      <c r="B386" s="144" t="s">
        <v>5056</v>
      </c>
      <c r="C386" s="117"/>
      <c r="D386" s="110" t="s">
        <v>4059</v>
      </c>
      <c r="E386" s="117" t="s">
        <v>22</v>
      </c>
      <c r="F386" s="117" t="s">
        <v>32</v>
      </c>
      <c r="G386" s="110">
        <v>12</v>
      </c>
      <c r="H386" s="118">
        <v>2.5</v>
      </c>
      <c r="I386" s="118">
        <f t="shared" si="6"/>
        <v>30</v>
      </c>
      <c r="J386" s="131" t="s">
        <v>5068</v>
      </c>
      <c r="K386" s="132">
        <v>120</v>
      </c>
      <c r="L386" s="133"/>
      <c r="M386" s="117" t="s">
        <v>213</v>
      </c>
      <c r="N386" s="110"/>
      <c r="O386" s="116"/>
      <c r="P386" s="116"/>
    </row>
    <row r="387" s="2" customFormat="1" ht="21" customHeight="1" spans="1:16">
      <c r="A387" s="110">
        <v>83</v>
      </c>
      <c r="B387" s="144" t="s">
        <v>5057</v>
      </c>
      <c r="C387" s="117"/>
      <c r="D387" s="117" t="s">
        <v>1353</v>
      </c>
      <c r="E387" s="117" t="s">
        <v>22</v>
      </c>
      <c r="F387" s="117" t="s">
        <v>32</v>
      </c>
      <c r="G387" s="110">
        <v>20</v>
      </c>
      <c r="H387" s="118">
        <v>2</v>
      </c>
      <c r="I387" s="118">
        <f t="shared" si="6"/>
        <v>40</v>
      </c>
      <c r="J387" s="131" t="s">
        <v>5068</v>
      </c>
      <c r="K387" s="132">
        <v>120</v>
      </c>
      <c r="L387" s="133"/>
      <c r="M387" s="117" t="s">
        <v>213</v>
      </c>
      <c r="N387" s="110"/>
      <c r="O387" s="116"/>
      <c r="P387" s="116"/>
    </row>
    <row r="388" s="2" customFormat="1" ht="21" customHeight="1" spans="1:16">
      <c r="A388" s="109">
        <v>84</v>
      </c>
      <c r="B388" s="144" t="s">
        <v>5058</v>
      </c>
      <c r="C388" s="117"/>
      <c r="D388" s="110" t="s">
        <v>5278</v>
      </c>
      <c r="E388" s="117" t="s">
        <v>22</v>
      </c>
      <c r="F388" s="117" t="s">
        <v>210</v>
      </c>
      <c r="G388" s="110">
        <v>3</v>
      </c>
      <c r="H388" s="118">
        <v>32.2</v>
      </c>
      <c r="I388" s="118">
        <f t="shared" si="6"/>
        <v>96.6</v>
      </c>
      <c r="J388" s="131" t="s">
        <v>5068</v>
      </c>
      <c r="K388" s="132">
        <v>120</v>
      </c>
      <c r="L388" s="133"/>
      <c r="M388" s="117" t="s">
        <v>213</v>
      </c>
      <c r="N388" s="110"/>
      <c r="O388" s="116"/>
      <c r="P388" s="116"/>
    </row>
    <row r="389" s="2" customFormat="1" ht="21" customHeight="1" spans="1:16">
      <c r="A389" s="109">
        <v>85</v>
      </c>
      <c r="B389" s="144" t="s">
        <v>737</v>
      </c>
      <c r="C389" s="117"/>
      <c r="D389" s="117" t="s">
        <v>5279</v>
      </c>
      <c r="E389" s="117" t="s">
        <v>22</v>
      </c>
      <c r="F389" s="117" t="s">
        <v>23</v>
      </c>
      <c r="G389" s="110">
        <v>5</v>
      </c>
      <c r="H389" s="118">
        <v>45</v>
      </c>
      <c r="I389" s="118">
        <f t="shared" si="6"/>
        <v>225</v>
      </c>
      <c r="J389" s="131" t="s">
        <v>5068</v>
      </c>
      <c r="K389" s="132">
        <v>120</v>
      </c>
      <c r="L389" s="133"/>
      <c r="M389" s="117" t="s">
        <v>213</v>
      </c>
      <c r="N389" s="110"/>
      <c r="O389" s="116"/>
      <c r="P389" s="116"/>
    </row>
    <row r="390" s="2" customFormat="1" ht="21" customHeight="1" spans="1:16">
      <c r="A390" s="110">
        <v>86</v>
      </c>
      <c r="B390" s="144" t="s">
        <v>5064</v>
      </c>
      <c r="C390" s="117"/>
      <c r="D390" s="117" t="s">
        <v>5280</v>
      </c>
      <c r="E390" s="117" t="s">
        <v>22</v>
      </c>
      <c r="F390" s="117" t="s">
        <v>118</v>
      </c>
      <c r="G390" s="110">
        <v>20</v>
      </c>
      <c r="H390" s="118">
        <v>2</v>
      </c>
      <c r="I390" s="118">
        <f t="shared" si="6"/>
        <v>40</v>
      </c>
      <c r="J390" s="131" t="s">
        <v>5068</v>
      </c>
      <c r="K390" s="132">
        <v>120</v>
      </c>
      <c r="L390" s="133"/>
      <c r="M390" s="117" t="s">
        <v>213</v>
      </c>
      <c r="N390" s="110"/>
      <c r="O390" s="116"/>
      <c r="P390" s="116"/>
    </row>
    <row r="391" s="2" customFormat="1" ht="21" customHeight="1" spans="1:16">
      <c r="A391" s="109">
        <v>87</v>
      </c>
      <c r="B391" s="145" t="s">
        <v>5070</v>
      </c>
      <c r="C391" s="122"/>
      <c r="D391" s="110" t="s">
        <v>5281</v>
      </c>
      <c r="E391" s="117" t="s">
        <v>22</v>
      </c>
      <c r="F391" s="117" t="s">
        <v>32</v>
      </c>
      <c r="G391" s="110">
        <v>5</v>
      </c>
      <c r="H391" s="118">
        <v>11</v>
      </c>
      <c r="I391" s="118">
        <f t="shared" si="6"/>
        <v>55</v>
      </c>
      <c r="J391" s="131" t="s">
        <v>5068</v>
      </c>
      <c r="K391" s="132">
        <v>120</v>
      </c>
      <c r="L391" s="133"/>
      <c r="M391" s="117" t="s">
        <v>213</v>
      </c>
      <c r="N391" s="110"/>
      <c r="O391" s="116"/>
      <c r="P391" s="116"/>
    </row>
    <row r="392" s="2" customFormat="1" ht="21" customHeight="1" spans="1:16">
      <c r="A392" s="109">
        <v>88</v>
      </c>
      <c r="B392" s="145" t="s">
        <v>1245</v>
      </c>
      <c r="C392" s="117"/>
      <c r="D392" s="117" t="s">
        <v>5282</v>
      </c>
      <c r="E392" s="117" t="s">
        <v>22</v>
      </c>
      <c r="F392" s="117" t="s">
        <v>66</v>
      </c>
      <c r="G392" s="110">
        <v>2</v>
      </c>
      <c r="H392" s="118">
        <v>16</v>
      </c>
      <c r="I392" s="118">
        <f t="shared" si="6"/>
        <v>32</v>
      </c>
      <c r="J392" s="131" t="s">
        <v>5068</v>
      </c>
      <c r="K392" s="132">
        <v>120</v>
      </c>
      <c r="L392" s="133"/>
      <c r="M392" s="117" t="s">
        <v>213</v>
      </c>
      <c r="N392" s="110"/>
      <c r="O392" s="116"/>
      <c r="P392" s="116"/>
    </row>
    <row r="393" s="2" customFormat="1" ht="21" customHeight="1" spans="1:16">
      <c r="A393" s="110">
        <v>89</v>
      </c>
      <c r="B393" s="145" t="s">
        <v>1245</v>
      </c>
      <c r="C393" s="117"/>
      <c r="D393" s="117" t="s">
        <v>3976</v>
      </c>
      <c r="E393" s="117" t="s">
        <v>22</v>
      </c>
      <c r="F393" s="117" t="s">
        <v>66</v>
      </c>
      <c r="G393" s="110">
        <v>2</v>
      </c>
      <c r="H393" s="118">
        <v>18</v>
      </c>
      <c r="I393" s="118">
        <f t="shared" si="6"/>
        <v>36</v>
      </c>
      <c r="J393" s="131" t="s">
        <v>5068</v>
      </c>
      <c r="K393" s="132">
        <v>120</v>
      </c>
      <c r="L393" s="133"/>
      <c r="M393" s="117" t="s">
        <v>213</v>
      </c>
      <c r="N393" s="110"/>
      <c r="O393" s="116"/>
      <c r="P393" s="116"/>
    </row>
    <row r="394" s="2" customFormat="1" ht="21" customHeight="1" spans="1:16">
      <c r="A394" s="109">
        <v>90</v>
      </c>
      <c r="B394" s="145" t="s">
        <v>5077</v>
      </c>
      <c r="C394" s="122"/>
      <c r="D394" s="110" t="s">
        <v>5283</v>
      </c>
      <c r="E394" s="117" t="s">
        <v>22</v>
      </c>
      <c r="F394" s="117" t="s">
        <v>32</v>
      </c>
      <c r="G394" s="110">
        <v>10</v>
      </c>
      <c r="H394" s="118">
        <v>8</v>
      </c>
      <c r="I394" s="118">
        <f t="shared" si="6"/>
        <v>80</v>
      </c>
      <c r="J394" s="131" t="s">
        <v>5068</v>
      </c>
      <c r="K394" s="132">
        <v>120</v>
      </c>
      <c r="L394" s="133"/>
      <c r="M394" s="117" t="s">
        <v>213</v>
      </c>
      <c r="N394" s="110"/>
      <c r="O394" s="116"/>
      <c r="P394" s="116"/>
    </row>
    <row r="395" s="2" customFormat="1" ht="21" customHeight="1" spans="1:16">
      <c r="A395" s="109">
        <v>91</v>
      </c>
      <c r="B395" s="145" t="s">
        <v>2272</v>
      </c>
      <c r="C395" s="117"/>
      <c r="D395" s="110" t="s">
        <v>2960</v>
      </c>
      <c r="E395" s="117" t="s">
        <v>22</v>
      </c>
      <c r="F395" s="117" t="s">
        <v>61</v>
      </c>
      <c r="G395" s="110">
        <v>20</v>
      </c>
      <c r="H395" s="118">
        <v>11.5</v>
      </c>
      <c r="I395" s="118">
        <f t="shared" si="6"/>
        <v>230</v>
      </c>
      <c r="J395" s="131" t="s">
        <v>5068</v>
      </c>
      <c r="K395" s="132">
        <v>120</v>
      </c>
      <c r="L395" s="133"/>
      <c r="M395" s="117" t="s">
        <v>213</v>
      </c>
      <c r="N395" s="110"/>
      <c r="O395" s="116"/>
      <c r="P395" s="116"/>
    </row>
    <row r="396" s="2" customFormat="1" ht="21" customHeight="1" spans="1:16">
      <c r="A396" s="110">
        <v>92</v>
      </c>
      <c r="B396" s="145" t="s">
        <v>5080</v>
      </c>
      <c r="C396" s="117"/>
      <c r="D396" s="117" t="s">
        <v>1353</v>
      </c>
      <c r="E396" s="117" t="s">
        <v>22</v>
      </c>
      <c r="F396" s="117" t="s">
        <v>32</v>
      </c>
      <c r="G396" s="110">
        <v>3</v>
      </c>
      <c r="H396" s="118">
        <v>7</v>
      </c>
      <c r="I396" s="118">
        <f t="shared" si="6"/>
        <v>21</v>
      </c>
      <c r="J396" s="131" t="s">
        <v>5068</v>
      </c>
      <c r="K396" s="132">
        <v>120</v>
      </c>
      <c r="L396" s="133"/>
      <c r="M396" s="117" t="s">
        <v>213</v>
      </c>
      <c r="N396" s="110"/>
      <c r="O396" s="116"/>
      <c r="P396" s="116"/>
    </row>
    <row r="397" s="2" customFormat="1" ht="21" customHeight="1" spans="1:16">
      <c r="A397" s="109">
        <v>93</v>
      </c>
      <c r="B397" s="117" t="s">
        <v>2268</v>
      </c>
      <c r="C397" s="146"/>
      <c r="D397" s="117" t="s">
        <v>5027</v>
      </c>
      <c r="E397" s="117" t="s">
        <v>22</v>
      </c>
      <c r="F397" s="122" t="s">
        <v>45</v>
      </c>
      <c r="G397" s="147">
        <v>10</v>
      </c>
      <c r="H397" s="124">
        <v>10</v>
      </c>
      <c r="I397" s="118">
        <f t="shared" si="6"/>
        <v>100</v>
      </c>
      <c r="J397" s="113">
        <v>4</v>
      </c>
      <c r="K397" s="113">
        <v>142</v>
      </c>
      <c r="L397" s="114"/>
      <c r="M397" s="117" t="s">
        <v>213</v>
      </c>
      <c r="N397" s="121"/>
      <c r="O397" s="116"/>
      <c r="P397" s="116"/>
    </row>
    <row r="398" s="2" customFormat="1" ht="21" customHeight="1" spans="1:16">
      <c r="A398" s="109">
        <v>94</v>
      </c>
      <c r="B398" s="117" t="s">
        <v>2870</v>
      </c>
      <c r="C398" s="148"/>
      <c r="D398" s="149" t="s">
        <v>5284</v>
      </c>
      <c r="E398" s="149" t="s">
        <v>22</v>
      </c>
      <c r="F398" s="150" t="s">
        <v>45</v>
      </c>
      <c r="G398" s="147">
        <v>10</v>
      </c>
      <c r="H398" s="124">
        <v>40</v>
      </c>
      <c r="I398" s="118">
        <f t="shared" si="6"/>
        <v>400</v>
      </c>
      <c r="J398" s="113">
        <v>4</v>
      </c>
      <c r="K398" s="113">
        <v>142</v>
      </c>
      <c r="L398" s="114"/>
      <c r="M398" s="117" t="s">
        <v>213</v>
      </c>
      <c r="N398" s="121"/>
      <c r="O398" s="116"/>
      <c r="P398" s="116"/>
    </row>
    <row r="399" s="2" customFormat="1" ht="21" customHeight="1" spans="1:16">
      <c r="A399" s="110">
        <v>95</v>
      </c>
      <c r="B399" s="117" t="s">
        <v>792</v>
      </c>
      <c r="C399" s="151"/>
      <c r="D399" s="149" t="s">
        <v>5285</v>
      </c>
      <c r="E399" s="152" t="s">
        <v>22</v>
      </c>
      <c r="F399" s="150" t="s">
        <v>210</v>
      </c>
      <c r="G399" s="147">
        <v>10</v>
      </c>
      <c r="H399" s="124">
        <v>13.8</v>
      </c>
      <c r="I399" s="118">
        <f t="shared" si="6"/>
        <v>138</v>
      </c>
      <c r="J399" s="119"/>
      <c r="K399" s="119"/>
      <c r="L399" s="114"/>
      <c r="M399" s="117" t="s">
        <v>213</v>
      </c>
      <c r="N399" s="110"/>
      <c r="O399" s="116"/>
      <c r="P399" s="116"/>
    </row>
    <row r="400" s="2" customFormat="1" ht="21" customHeight="1" spans="1:16">
      <c r="A400" s="109">
        <v>96</v>
      </c>
      <c r="B400" s="117" t="s">
        <v>2265</v>
      </c>
      <c r="C400" s="109"/>
      <c r="D400" s="153" t="s">
        <v>5286</v>
      </c>
      <c r="E400" s="149" t="s">
        <v>22</v>
      </c>
      <c r="F400" s="150" t="s">
        <v>674</v>
      </c>
      <c r="G400" s="147">
        <v>2</v>
      </c>
      <c r="H400" s="124">
        <v>35</v>
      </c>
      <c r="I400" s="118">
        <f t="shared" si="6"/>
        <v>70</v>
      </c>
      <c r="J400" s="113">
        <v>4</v>
      </c>
      <c r="K400" s="113">
        <v>142</v>
      </c>
      <c r="L400" s="114"/>
      <c r="M400" s="117" t="s">
        <v>213</v>
      </c>
      <c r="N400" s="121"/>
      <c r="O400" s="116"/>
      <c r="P400" s="116"/>
    </row>
    <row r="401" s="2" customFormat="1" ht="21" customHeight="1" spans="1:16">
      <c r="A401" s="109">
        <v>97</v>
      </c>
      <c r="B401" s="117" t="s">
        <v>2870</v>
      </c>
      <c r="C401" s="148"/>
      <c r="D401" s="149" t="s">
        <v>5287</v>
      </c>
      <c r="E401" s="152" t="s">
        <v>22</v>
      </c>
      <c r="F401" s="150" t="s">
        <v>45</v>
      </c>
      <c r="G401" s="147">
        <v>10</v>
      </c>
      <c r="H401" s="124">
        <v>40</v>
      </c>
      <c r="I401" s="118">
        <f t="shared" si="6"/>
        <v>400</v>
      </c>
      <c r="J401" s="113">
        <v>4</v>
      </c>
      <c r="K401" s="113">
        <v>142</v>
      </c>
      <c r="L401" s="114"/>
      <c r="M401" s="117" t="s">
        <v>213</v>
      </c>
      <c r="N401" s="121"/>
      <c r="O401" s="116"/>
      <c r="P401" s="116"/>
    </row>
    <row r="402" s="2" customFormat="1" ht="21" customHeight="1" spans="1:16">
      <c r="A402" s="110">
        <v>98</v>
      </c>
      <c r="B402" s="117" t="s">
        <v>2870</v>
      </c>
      <c r="C402" s="148"/>
      <c r="D402" s="149" t="s">
        <v>5288</v>
      </c>
      <c r="E402" s="149" t="s">
        <v>22</v>
      </c>
      <c r="F402" s="150" t="s">
        <v>45</v>
      </c>
      <c r="G402" s="147">
        <v>10</v>
      </c>
      <c r="H402" s="124">
        <v>40</v>
      </c>
      <c r="I402" s="118">
        <f t="shared" si="6"/>
        <v>400</v>
      </c>
      <c r="J402" s="113">
        <v>4</v>
      </c>
      <c r="K402" s="113">
        <v>142</v>
      </c>
      <c r="L402" s="114"/>
      <c r="M402" s="117" t="s">
        <v>213</v>
      </c>
      <c r="N402" s="121"/>
      <c r="O402" s="116"/>
      <c r="P402" s="116"/>
    </row>
    <row r="403" s="2" customFormat="1" ht="21" customHeight="1" spans="1:16">
      <c r="A403" s="109">
        <v>99</v>
      </c>
      <c r="B403" s="117" t="s">
        <v>1790</v>
      </c>
      <c r="C403" s="154"/>
      <c r="D403" s="149" t="s">
        <v>1790</v>
      </c>
      <c r="E403" s="152" t="s">
        <v>22</v>
      </c>
      <c r="F403" s="150" t="s">
        <v>998</v>
      </c>
      <c r="G403" s="147">
        <v>10</v>
      </c>
      <c r="H403" s="124">
        <v>18</v>
      </c>
      <c r="I403" s="118">
        <f t="shared" si="6"/>
        <v>180</v>
      </c>
      <c r="J403" s="113">
        <v>4</v>
      </c>
      <c r="K403" s="113">
        <v>142</v>
      </c>
      <c r="L403" s="114"/>
      <c r="M403" s="117" t="s">
        <v>213</v>
      </c>
      <c r="N403" s="121"/>
      <c r="O403" s="116"/>
      <c r="P403" s="116"/>
    </row>
    <row r="404" s="2" customFormat="1" ht="21" customHeight="1" spans="1:16">
      <c r="A404" s="109">
        <v>100</v>
      </c>
      <c r="B404" s="117" t="s">
        <v>670</v>
      </c>
      <c r="C404" s="146"/>
      <c r="D404" s="117" t="s">
        <v>867</v>
      </c>
      <c r="E404" s="117" t="s">
        <v>22</v>
      </c>
      <c r="F404" s="122" t="s">
        <v>27</v>
      </c>
      <c r="G404" s="147">
        <v>10</v>
      </c>
      <c r="H404" s="124">
        <v>5</v>
      </c>
      <c r="I404" s="118">
        <f t="shared" si="6"/>
        <v>50</v>
      </c>
      <c r="J404" s="113">
        <v>4</v>
      </c>
      <c r="K404" s="113">
        <v>142</v>
      </c>
      <c r="L404" s="114"/>
      <c r="M404" s="117" t="s">
        <v>213</v>
      </c>
      <c r="N404" s="121"/>
      <c r="O404" s="116"/>
      <c r="P404" s="116"/>
    </row>
    <row r="405" s="1" customFormat="1" ht="21" customHeight="1" spans="1:16">
      <c r="A405" s="110">
        <v>101</v>
      </c>
      <c r="B405" s="41" t="s">
        <v>5289</v>
      </c>
      <c r="C405" s="41"/>
      <c r="D405" s="42" t="s">
        <v>5290</v>
      </c>
      <c r="E405" s="41" t="s">
        <v>22</v>
      </c>
      <c r="F405" s="41" t="s">
        <v>137</v>
      </c>
      <c r="G405" s="41">
        <v>20</v>
      </c>
      <c r="H405" s="46">
        <v>165</v>
      </c>
      <c r="I405" s="118">
        <f t="shared" si="6"/>
        <v>3300</v>
      </c>
      <c r="J405" s="41"/>
      <c r="K405" s="41"/>
      <c r="L405" s="40"/>
      <c r="M405" s="41" t="s">
        <v>213</v>
      </c>
      <c r="N405" s="41"/>
      <c r="O405" s="27"/>
      <c r="P405" s="27"/>
    </row>
    <row r="406" s="2" customFormat="1" ht="21" customHeight="1" spans="1:16">
      <c r="A406" s="109">
        <v>102</v>
      </c>
      <c r="B406" s="117" t="s">
        <v>496</v>
      </c>
      <c r="C406" s="146"/>
      <c r="D406" s="117" t="s">
        <v>5291</v>
      </c>
      <c r="E406" s="117" t="s">
        <v>22</v>
      </c>
      <c r="F406" s="122" t="s">
        <v>61</v>
      </c>
      <c r="G406" s="110">
        <v>10</v>
      </c>
      <c r="H406" s="124">
        <v>0.5</v>
      </c>
      <c r="I406" s="118">
        <f t="shared" si="6"/>
        <v>5</v>
      </c>
      <c r="J406" s="113">
        <v>4</v>
      </c>
      <c r="K406" s="113">
        <v>142</v>
      </c>
      <c r="L406" s="114"/>
      <c r="M406" s="117" t="s">
        <v>213</v>
      </c>
      <c r="N406" s="121"/>
      <c r="O406" s="116"/>
      <c r="P406" s="116"/>
    </row>
    <row r="407" s="2" customFormat="1" ht="21" customHeight="1" spans="1:16">
      <c r="A407" s="109">
        <v>103</v>
      </c>
      <c r="B407" s="117" t="s">
        <v>496</v>
      </c>
      <c r="C407" s="146"/>
      <c r="D407" s="117" t="s">
        <v>5292</v>
      </c>
      <c r="E407" s="109" t="s">
        <v>22</v>
      </c>
      <c r="F407" s="122" t="s">
        <v>61</v>
      </c>
      <c r="G407" s="110">
        <v>10</v>
      </c>
      <c r="H407" s="124">
        <v>0.5</v>
      </c>
      <c r="I407" s="118">
        <f t="shared" si="6"/>
        <v>5</v>
      </c>
      <c r="J407" s="113">
        <v>4</v>
      </c>
      <c r="K407" s="113">
        <v>142</v>
      </c>
      <c r="L407" s="114"/>
      <c r="M407" s="117" t="s">
        <v>213</v>
      </c>
      <c r="N407" s="121"/>
      <c r="O407" s="116"/>
      <c r="P407" s="116"/>
    </row>
    <row r="408" s="2" customFormat="1" ht="21" customHeight="1" spans="1:16">
      <c r="A408" s="110">
        <v>104</v>
      </c>
      <c r="B408" s="117" t="s">
        <v>5293</v>
      </c>
      <c r="C408" s="125"/>
      <c r="D408" s="117" t="s">
        <v>5294</v>
      </c>
      <c r="E408" s="117" t="s">
        <v>22</v>
      </c>
      <c r="F408" s="122" t="s">
        <v>413</v>
      </c>
      <c r="G408" s="110">
        <v>10</v>
      </c>
      <c r="H408" s="124">
        <v>15.64</v>
      </c>
      <c r="I408" s="118">
        <f t="shared" si="6"/>
        <v>156.4</v>
      </c>
      <c r="J408" s="113">
        <v>4</v>
      </c>
      <c r="K408" s="113">
        <v>142</v>
      </c>
      <c r="L408" s="114"/>
      <c r="M408" s="117" t="s">
        <v>213</v>
      </c>
      <c r="N408" s="121"/>
      <c r="O408" s="116"/>
      <c r="P408" s="116"/>
    </row>
    <row r="409" s="2" customFormat="1" ht="21" customHeight="1" spans="1:16">
      <c r="A409" s="109">
        <v>105</v>
      </c>
      <c r="B409" s="117" t="s">
        <v>5295</v>
      </c>
      <c r="C409" s="151"/>
      <c r="D409" s="117" t="s">
        <v>5296</v>
      </c>
      <c r="E409" s="109" t="s">
        <v>22</v>
      </c>
      <c r="F409" s="122" t="s">
        <v>210</v>
      </c>
      <c r="G409" s="110">
        <v>10</v>
      </c>
      <c r="H409" s="124">
        <v>3</v>
      </c>
      <c r="I409" s="118">
        <f t="shared" si="6"/>
        <v>30</v>
      </c>
      <c r="J409" s="113">
        <v>4</v>
      </c>
      <c r="K409" s="113">
        <v>142</v>
      </c>
      <c r="L409" s="114"/>
      <c r="M409" s="117" t="s">
        <v>213</v>
      </c>
      <c r="N409" s="121"/>
      <c r="O409" s="116"/>
      <c r="P409" s="116"/>
    </row>
    <row r="410" s="2" customFormat="1" ht="21" customHeight="1" spans="1:16">
      <c r="A410" s="109">
        <v>106</v>
      </c>
      <c r="B410" s="117" t="s">
        <v>5297</v>
      </c>
      <c r="C410" s="117"/>
      <c r="D410" s="110" t="s">
        <v>5298</v>
      </c>
      <c r="E410" s="117" t="s">
        <v>22</v>
      </c>
      <c r="F410" s="117" t="s">
        <v>32</v>
      </c>
      <c r="G410" s="110">
        <v>10</v>
      </c>
      <c r="H410" s="118">
        <v>45</v>
      </c>
      <c r="I410" s="118">
        <f t="shared" si="6"/>
        <v>450</v>
      </c>
      <c r="J410" s="113">
        <v>4</v>
      </c>
      <c r="K410" s="113">
        <v>142</v>
      </c>
      <c r="L410" s="114"/>
      <c r="M410" s="117" t="s">
        <v>213</v>
      </c>
      <c r="N410" s="121"/>
      <c r="O410" s="116"/>
      <c r="P410" s="116"/>
    </row>
    <row r="411" s="2" customFormat="1" ht="21" customHeight="1" spans="1:16">
      <c r="A411" s="110">
        <v>107</v>
      </c>
      <c r="B411" s="134" t="s">
        <v>5038</v>
      </c>
      <c r="C411" s="134"/>
      <c r="D411" s="135" t="s">
        <v>5299</v>
      </c>
      <c r="E411" s="125" t="s">
        <v>22</v>
      </c>
      <c r="F411" s="134" t="s">
        <v>674</v>
      </c>
      <c r="G411" s="135">
        <v>5</v>
      </c>
      <c r="H411" s="118">
        <v>36</v>
      </c>
      <c r="I411" s="118">
        <f t="shared" si="6"/>
        <v>180</v>
      </c>
      <c r="J411" s="135">
        <v>4</v>
      </c>
      <c r="K411" s="135">
        <v>130</v>
      </c>
      <c r="L411" s="133"/>
      <c r="M411" s="117" t="s">
        <v>5019</v>
      </c>
      <c r="N411" s="109"/>
      <c r="O411" s="116"/>
      <c r="P411" s="116"/>
    </row>
    <row r="412" s="2" customFormat="1" ht="58" customHeight="1" spans="1:16">
      <c r="A412" s="109">
        <v>108</v>
      </c>
      <c r="B412" s="134" t="s">
        <v>5300</v>
      </c>
      <c r="C412" s="134"/>
      <c r="D412" s="134" t="s">
        <v>5301</v>
      </c>
      <c r="E412" s="125" t="s">
        <v>22</v>
      </c>
      <c r="F412" s="134" t="s">
        <v>32</v>
      </c>
      <c r="G412" s="135">
        <v>20</v>
      </c>
      <c r="H412" s="118">
        <v>50</v>
      </c>
      <c r="I412" s="118">
        <f t="shared" si="6"/>
        <v>1000</v>
      </c>
      <c r="J412" s="135">
        <v>4</v>
      </c>
      <c r="K412" s="135">
        <v>130</v>
      </c>
      <c r="L412" s="133"/>
      <c r="M412" s="117" t="s">
        <v>5019</v>
      </c>
      <c r="N412" s="110"/>
      <c r="O412" s="116"/>
      <c r="P412" s="116"/>
    </row>
    <row r="413" s="2" customFormat="1" ht="21" customHeight="1" spans="1:16">
      <c r="A413" s="109">
        <v>109</v>
      </c>
      <c r="B413" s="134" t="s">
        <v>5302</v>
      </c>
      <c r="C413" s="134"/>
      <c r="D413" s="134" t="s">
        <v>5303</v>
      </c>
      <c r="E413" s="125" t="s">
        <v>22</v>
      </c>
      <c r="F413" s="134" t="s">
        <v>32</v>
      </c>
      <c r="G413" s="135">
        <v>10</v>
      </c>
      <c r="H413" s="118">
        <v>12</v>
      </c>
      <c r="I413" s="118">
        <f t="shared" si="6"/>
        <v>120</v>
      </c>
      <c r="J413" s="135">
        <v>4</v>
      </c>
      <c r="K413" s="135">
        <v>130</v>
      </c>
      <c r="L413" s="133"/>
      <c r="M413" s="117" t="s">
        <v>5019</v>
      </c>
      <c r="N413" s="110"/>
      <c r="O413" s="116"/>
      <c r="P413" s="116"/>
    </row>
    <row r="414" s="2" customFormat="1" ht="21" customHeight="1" spans="1:16">
      <c r="A414" s="110">
        <v>110</v>
      </c>
      <c r="B414" s="134" t="s">
        <v>5040</v>
      </c>
      <c r="C414" s="129"/>
      <c r="D414" s="129" t="s">
        <v>5304</v>
      </c>
      <c r="E414" s="125" t="s">
        <v>22</v>
      </c>
      <c r="F414" s="134" t="s">
        <v>32</v>
      </c>
      <c r="G414" s="135">
        <v>20</v>
      </c>
      <c r="H414" s="118">
        <v>11.5</v>
      </c>
      <c r="I414" s="118">
        <f t="shared" si="6"/>
        <v>230</v>
      </c>
      <c r="J414" s="135">
        <v>4</v>
      </c>
      <c r="K414" s="135">
        <v>130</v>
      </c>
      <c r="L414" s="133"/>
      <c r="M414" s="117" t="s">
        <v>5019</v>
      </c>
      <c r="N414" s="110"/>
      <c r="O414" s="116"/>
      <c r="P414" s="116"/>
    </row>
    <row r="415" s="2" customFormat="1" ht="21" customHeight="1" spans="1:16">
      <c r="A415" s="109">
        <v>111</v>
      </c>
      <c r="B415" s="134" t="s">
        <v>5305</v>
      </c>
      <c r="C415" s="134"/>
      <c r="D415" s="134" t="s">
        <v>664</v>
      </c>
      <c r="E415" s="125" t="s">
        <v>22</v>
      </c>
      <c r="F415" s="134" t="s">
        <v>1191</v>
      </c>
      <c r="G415" s="118">
        <v>10</v>
      </c>
      <c r="H415" s="118">
        <v>2.5</v>
      </c>
      <c r="I415" s="118">
        <f t="shared" si="6"/>
        <v>25</v>
      </c>
      <c r="J415" s="135">
        <v>4</v>
      </c>
      <c r="K415" s="135">
        <v>130</v>
      </c>
      <c r="L415" s="133"/>
      <c r="M415" s="117" t="s">
        <v>5019</v>
      </c>
      <c r="N415" s="155"/>
      <c r="O415" s="116"/>
      <c r="P415" s="116"/>
    </row>
    <row r="416" s="2" customFormat="1" ht="21" customHeight="1" spans="1:16">
      <c r="A416" s="109">
        <v>112</v>
      </c>
      <c r="B416" s="127" t="s">
        <v>1261</v>
      </c>
      <c r="C416" s="127"/>
      <c r="D416" s="127" t="s">
        <v>4732</v>
      </c>
      <c r="E416" s="130" t="s">
        <v>22</v>
      </c>
      <c r="F416" s="127" t="s">
        <v>32</v>
      </c>
      <c r="G416" s="127">
        <v>200</v>
      </c>
      <c r="H416" s="156">
        <v>0.5</v>
      </c>
      <c r="I416" s="118">
        <f t="shared" si="6"/>
        <v>100</v>
      </c>
      <c r="J416" s="127">
        <v>12</v>
      </c>
      <c r="K416" s="127">
        <v>420</v>
      </c>
      <c r="L416" s="157"/>
      <c r="M416" s="109" t="s">
        <v>213</v>
      </c>
      <c r="N416" s="110"/>
      <c r="O416" s="116"/>
      <c r="P416" s="116"/>
    </row>
    <row r="417" s="2" customFormat="1" ht="21" customHeight="1" spans="1:16">
      <c r="A417" s="110">
        <v>113</v>
      </c>
      <c r="B417" s="127" t="s">
        <v>1803</v>
      </c>
      <c r="C417" s="127"/>
      <c r="D417" s="127" t="s">
        <v>5034</v>
      </c>
      <c r="E417" s="130" t="s">
        <v>22</v>
      </c>
      <c r="F417" s="127" t="s">
        <v>45</v>
      </c>
      <c r="G417" s="127">
        <v>2</v>
      </c>
      <c r="H417" s="156">
        <v>40</v>
      </c>
      <c r="I417" s="118">
        <f t="shared" si="6"/>
        <v>80</v>
      </c>
      <c r="J417" s="127">
        <v>12</v>
      </c>
      <c r="K417" s="127">
        <v>420</v>
      </c>
      <c r="L417" s="157"/>
      <c r="M417" s="109" t="s">
        <v>213</v>
      </c>
      <c r="N417" s="110"/>
      <c r="O417" s="116"/>
      <c r="P417" s="116"/>
    </row>
    <row r="418" s="2" customFormat="1" ht="21" customHeight="1" spans="1:16">
      <c r="A418" s="109">
        <v>114</v>
      </c>
      <c r="B418" s="127" t="s">
        <v>1662</v>
      </c>
      <c r="C418" s="158"/>
      <c r="D418" s="127" t="s">
        <v>5306</v>
      </c>
      <c r="E418" s="130" t="s">
        <v>22</v>
      </c>
      <c r="F418" s="159" t="s">
        <v>525</v>
      </c>
      <c r="G418" s="127">
        <v>1</v>
      </c>
      <c r="H418" s="156">
        <v>35</v>
      </c>
      <c r="I418" s="118">
        <f t="shared" si="6"/>
        <v>35</v>
      </c>
      <c r="J418" s="127">
        <v>12</v>
      </c>
      <c r="K418" s="127">
        <v>420</v>
      </c>
      <c r="L418" s="157"/>
      <c r="M418" s="109" t="s">
        <v>213</v>
      </c>
      <c r="N418" s="110"/>
      <c r="O418" s="116"/>
      <c r="P418" s="116"/>
    </row>
    <row r="419" s="2" customFormat="1" ht="21" customHeight="1" spans="1:16">
      <c r="A419" s="109">
        <v>115</v>
      </c>
      <c r="B419" s="127" t="s">
        <v>428</v>
      </c>
      <c r="C419" s="122"/>
      <c r="D419" s="127" t="s">
        <v>2759</v>
      </c>
      <c r="E419" s="130" t="s">
        <v>22</v>
      </c>
      <c r="F419" s="127" t="s">
        <v>525</v>
      </c>
      <c r="G419" s="127">
        <v>1</v>
      </c>
      <c r="H419" s="156">
        <v>24</v>
      </c>
      <c r="I419" s="118">
        <f t="shared" si="6"/>
        <v>24</v>
      </c>
      <c r="J419" s="127">
        <v>12</v>
      </c>
      <c r="K419" s="127">
        <v>420</v>
      </c>
      <c r="L419" s="157"/>
      <c r="M419" s="109" t="s">
        <v>213</v>
      </c>
      <c r="N419" s="110"/>
      <c r="O419" s="116"/>
      <c r="P419" s="116"/>
    </row>
    <row r="420" s="2" customFormat="1" ht="21" customHeight="1" spans="1:16">
      <c r="A420" s="110">
        <v>116</v>
      </c>
      <c r="B420" s="127" t="s">
        <v>2272</v>
      </c>
      <c r="C420" s="122"/>
      <c r="D420" s="134" t="s">
        <v>5307</v>
      </c>
      <c r="E420" s="130" t="s">
        <v>22</v>
      </c>
      <c r="F420" s="160" t="s">
        <v>674</v>
      </c>
      <c r="G420" s="127">
        <v>6</v>
      </c>
      <c r="H420" s="156">
        <v>11.5</v>
      </c>
      <c r="I420" s="118">
        <f t="shared" si="6"/>
        <v>69</v>
      </c>
      <c r="J420" s="127">
        <v>12</v>
      </c>
      <c r="K420" s="127">
        <v>420</v>
      </c>
      <c r="L420" s="157"/>
      <c r="M420" s="109" t="s">
        <v>213</v>
      </c>
      <c r="N420" s="110"/>
      <c r="O420" s="116"/>
      <c r="P420" s="116"/>
    </row>
    <row r="421" s="2" customFormat="1" ht="21" customHeight="1" spans="1:16">
      <c r="A421" s="109">
        <v>117</v>
      </c>
      <c r="B421" s="127" t="s">
        <v>4056</v>
      </c>
      <c r="C421" s="127"/>
      <c r="D421" s="127" t="s">
        <v>4057</v>
      </c>
      <c r="E421" s="127" t="s">
        <v>22</v>
      </c>
      <c r="F421" s="127" t="s">
        <v>273</v>
      </c>
      <c r="G421" s="127">
        <v>6</v>
      </c>
      <c r="H421" s="156">
        <v>3.5</v>
      </c>
      <c r="I421" s="118">
        <f t="shared" si="6"/>
        <v>21</v>
      </c>
      <c r="J421" s="127">
        <v>12</v>
      </c>
      <c r="K421" s="127">
        <v>420</v>
      </c>
      <c r="L421" s="157"/>
      <c r="M421" s="109" t="s">
        <v>213</v>
      </c>
      <c r="N421" s="110"/>
      <c r="O421" s="116"/>
      <c r="P421" s="116"/>
    </row>
    <row r="422" s="3" customFormat="1" ht="21" customHeight="1" spans="1:16">
      <c r="A422" s="109">
        <v>118</v>
      </c>
      <c r="B422" s="117" t="s">
        <v>5308</v>
      </c>
      <c r="C422" s="117"/>
      <c r="D422" s="110" t="s">
        <v>5309</v>
      </c>
      <c r="E422" s="117" t="s">
        <v>22</v>
      </c>
      <c r="F422" s="117" t="s">
        <v>61</v>
      </c>
      <c r="G422" s="110">
        <v>10</v>
      </c>
      <c r="H422" s="118">
        <v>0.5</v>
      </c>
      <c r="I422" s="118">
        <f t="shared" si="6"/>
        <v>5</v>
      </c>
      <c r="J422" s="119">
        <v>4</v>
      </c>
      <c r="K422" s="119">
        <v>120</v>
      </c>
      <c r="L422" s="133"/>
      <c r="M422" s="109" t="s">
        <v>5088</v>
      </c>
      <c r="N422" s="143" t="s">
        <v>5089</v>
      </c>
      <c r="O422" s="161"/>
      <c r="P422" s="161"/>
    </row>
    <row r="423" s="3" customFormat="1" ht="21" customHeight="1" spans="1:16">
      <c r="A423" s="110">
        <v>119</v>
      </c>
      <c r="B423" s="117" t="s">
        <v>5308</v>
      </c>
      <c r="C423" s="117"/>
      <c r="D423" s="110" t="s">
        <v>5310</v>
      </c>
      <c r="E423" s="117" t="s">
        <v>22</v>
      </c>
      <c r="F423" s="117" t="s">
        <v>61</v>
      </c>
      <c r="G423" s="110">
        <v>10</v>
      </c>
      <c r="H423" s="118">
        <v>0.5</v>
      </c>
      <c r="I423" s="118">
        <f t="shared" si="6"/>
        <v>5</v>
      </c>
      <c r="J423" s="119">
        <v>4</v>
      </c>
      <c r="K423" s="119">
        <v>120</v>
      </c>
      <c r="L423" s="133"/>
      <c r="M423" s="117" t="s">
        <v>5088</v>
      </c>
      <c r="N423" s="28"/>
      <c r="O423" s="161"/>
      <c r="P423" s="161"/>
    </row>
    <row r="424" s="3" customFormat="1" ht="21" customHeight="1" spans="1:16">
      <c r="A424" s="109">
        <v>120</v>
      </c>
      <c r="B424" s="117" t="s">
        <v>5308</v>
      </c>
      <c r="C424" s="117"/>
      <c r="D424" s="110" t="s">
        <v>5311</v>
      </c>
      <c r="E424" s="117" t="s">
        <v>22</v>
      </c>
      <c r="F424" s="117" t="s">
        <v>61</v>
      </c>
      <c r="G424" s="110">
        <v>10</v>
      </c>
      <c r="H424" s="118">
        <v>0.5</v>
      </c>
      <c r="I424" s="118">
        <f t="shared" si="6"/>
        <v>5</v>
      </c>
      <c r="J424" s="119">
        <v>4</v>
      </c>
      <c r="K424" s="119">
        <v>120</v>
      </c>
      <c r="L424" s="133"/>
      <c r="M424" s="117" t="s">
        <v>5088</v>
      </c>
      <c r="N424" s="138">
        <f>SUM(I422:I485)</f>
        <v>11785.5</v>
      </c>
      <c r="O424" s="161"/>
      <c r="P424" s="161"/>
    </row>
    <row r="425" s="3" customFormat="1" ht="21" customHeight="1" spans="1:16">
      <c r="A425" s="109">
        <v>121</v>
      </c>
      <c r="B425" s="117" t="s">
        <v>5312</v>
      </c>
      <c r="C425" s="117"/>
      <c r="D425" s="110" t="s">
        <v>5313</v>
      </c>
      <c r="E425" s="117" t="s">
        <v>22</v>
      </c>
      <c r="F425" s="117" t="s">
        <v>2603</v>
      </c>
      <c r="G425" s="110">
        <v>10</v>
      </c>
      <c r="H425" s="118">
        <v>6</v>
      </c>
      <c r="I425" s="118">
        <f t="shared" si="6"/>
        <v>60</v>
      </c>
      <c r="J425" s="119">
        <v>4</v>
      </c>
      <c r="K425" s="119">
        <v>120</v>
      </c>
      <c r="L425" s="133"/>
      <c r="M425" s="117" t="s">
        <v>5088</v>
      </c>
      <c r="N425" s="110"/>
      <c r="O425" s="161"/>
      <c r="P425" s="161"/>
    </row>
    <row r="426" s="3" customFormat="1" ht="21" customHeight="1" spans="1:16">
      <c r="A426" s="110">
        <v>122</v>
      </c>
      <c r="B426" s="117" t="s">
        <v>5312</v>
      </c>
      <c r="C426" s="117"/>
      <c r="D426" s="110" t="s">
        <v>5314</v>
      </c>
      <c r="E426" s="117" t="s">
        <v>22</v>
      </c>
      <c r="F426" s="117" t="s">
        <v>2603</v>
      </c>
      <c r="G426" s="110">
        <v>10</v>
      </c>
      <c r="H426" s="118">
        <v>20</v>
      </c>
      <c r="I426" s="118">
        <f t="shared" si="6"/>
        <v>200</v>
      </c>
      <c r="J426" s="119">
        <v>4</v>
      </c>
      <c r="K426" s="119">
        <v>120</v>
      </c>
      <c r="L426" s="133"/>
      <c r="M426" s="117" t="s">
        <v>5088</v>
      </c>
      <c r="N426" s="110"/>
      <c r="O426" s="161"/>
      <c r="P426" s="161"/>
    </row>
    <row r="427" s="3" customFormat="1" ht="21" customHeight="1" spans="1:16">
      <c r="A427" s="109">
        <v>123</v>
      </c>
      <c r="B427" s="117" t="s">
        <v>5315</v>
      </c>
      <c r="C427" s="117"/>
      <c r="D427" s="117" t="s">
        <v>5316</v>
      </c>
      <c r="E427" s="117" t="s">
        <v>22</v>
      </c>
      <c r="F427" s="117" t="s">
        <v>210</v>
      </c>
      <c r="G427" s="110">
        <v>20</v>
      </c>
      <c r="H427" s="118">
        <v>5.7</v>
      </c>
      <c r="I427" s="118">
        <f t="shared" si="6"/>
        <v>114</v>
      </c>
      <c r="J427" s="119">
        <v>4</v>
      </c>
      <c r="K427" s="119">
        <v>120</v>
      </c>
      <c r="L427" s="133"/>
      <c r="M427" s="117" t="s">
        <v>5088</v>
      </c>
      <c r="N427" s="110"/>
      <c r="O427" s="161"/>
      <c r="P427" s="161"/>
    </row>
    <row r="428" s="3" customFormat="1" ht="21" customHeight="1" spans="1:16">
      <c r="A428" s="109">
        <v>124</v>
      </c>
      <c r="B428" s="117" t="s">
        <v>2780</v>
      </c>
      <c r="C428" s="117"/>
      <c r="D428" s="110" t="s">
        <v>5317</v>
      </c>
      <c r="E428" s="117" t="s">
        <v>22</v>
      </c>
      <c r="F428" s="117" t="s">
        <v>118</v>
      </c>
      <c r="G428" s="110">
        <v>20</v>
      </c>
      <c r="H428" s="118">
        <v>1.5</v>
      </c>
      <c r="I428" s="118">
        <f t="shared" si="6"/>
        <v>30</v>
      </c>
      <c r="J428" s="119">
        <v>4</v>
      </c>
      <c r="K428" s="119">
        <v>120</v>
      </c>
      <c r="L428" s="133"/>
      <c r="M428" s="117" t="s">
        <v>5088</v>
      </c>
      <c r="N428" s="110"/>
      <c r="O428" s="161"/>
      <c r="P428" s="161"/>
    </row>
    <row r="429" s="3" customFormat="1" ht="21" customHeight="1" spans="1:16">
      <c r="A429" s="110">
        <v>125</v>
      </c>
      <c r="B429" s="117" t="s">
        <v>5318</v>
      </c>
      <c r="C429" s="117"/>
      <c r="D429" s="117" t="s">
        <v>2783</v>
      </c>
      <c r="E429" s="117" t="s">
        <v>22</v>
      </c>
      <c r="F429" s="117" t="s">
        <v>210</v>
      </c>
      <c r="G429" s="110">
        <v>2</v>
      </c>
      <c r="H429" s="118">
        <v>19</v>
      </c>
      <c r="I429" s="118">
        <f t="shared" si="6"/>
        <v>38</v>
      </c>
      <c r="J429" s="119">
        <v>4</v>
      </c>
      <c r="K429" s="119">
        <v>120</v>
      </c>
      <c r="L429" s="133"/>
      <c r="M429" s="117" t="s">
        <v>5088</v>
      </c>
      <c r="N429" s="110"/>
      <c r="O429" s="161"/>
      <c r="P429" s="161"/>
    </row>
    <row r="430" s="3" customFormat="1" ht="21" customHeight="1" spans="1:16">
      <c r="A430" s="109">
        <v>126</v>
      </c>
      <c r="B430" s="117" t="s">
        <v>5319</v>
      </c>
      <c r="C430" s="117"/>
      <c r="D430" s="110" t="s">
        <v>5320</v>
      </c>
      <c r="E430" s="117" t="s">
        <v>22</v>
      </c>
      <c r="F430" s="117" t="s">
        <v>45</v>
      </c>
      <c r="G430" s="110">
        <v>10</v>
      </c>
      <c r="H430" s="118">
        <v>2.05</v>
      </c>
      <c r="I430" s="118">
        <f t="shared" si="6"/>
        <v>20.5</v>
      </c>
      <c r="J430" s="119">
        <v>4</v>
      </c>
      <c r="K430" s="119">
        <v>120</v>
      </c>
      <c r="L430" s="133"/>
      <c r="M430" s="117" t="s">
        <v>5088</v>
      </c>
      <c r="N430" s="110"/>
      <c r="O430" s="161"/>
      <c r="P430" s="161"/>
    </row>
    <row r="431" s="3" customFormat="1" ht="21" customHeight="1" spans="1:16">
      <c r="A431" s="109">
        <v>127</v>
      </c>
      <c r="B431" s="117" t="s">
        <v>702</v>
      </c>
      <c r="C431" s="117"/>
      <c r="D431" s="117" t="s">
        <v>5321</v>
      </c>
      <c r="E431" s="117" t="s">
        <v>22</v>
      </c>
      <c r="F431" s="117" t="s">
        <v>23</v>
      </c>
      <c r="G431" s="110">
        <v>1</v>
      </c>
      <c r="H431" s="118">
        <v>50</v>
      </c>
      <c r="I431" s="118">
        <f t="shared" si="6"/>
        <v>50</v>
      </c>
      <c r="J431" s="119">
        <v>4</v>
      </c>
      <c r="K431" s="119">
        <v>120</v>
      </c>
      <c r="L431" s="133"/>
      <c r="M431" s="117" t="s">
        <v>5088</v>
      </c>
      <c r="N431" s="110"/>
      <c r="O431" s="161"/>
      <c r="P431" s="161"/>
    </row>
    <row r="432" s="3" customFormat="1" ht="21" customHeight="1" spans="1:16">
      <c r="A432" s="110">
        <v>128</v>
      </c>
      <c r="B432" s="117" t="s">
        <v>894</v>
      </c>
      <c r="C432" s="117"/>
      <c r="D432" s="110" t="s">
        <v>5148</v>
      </c>
      <c r="E432" s="117" t="s">
        <v>22</v>
      </c>
      <c r="F432" s="117" t="s">
        <v>45</v>
      </c>
      <c r="G432" s="110">
        <v>10</v>
      </c>
      <c r="H432" s="118">
        <v>40</v>
      </c>
      <c r="I432" s="118">
        <f t="shared" si="6"/>
        <v>400</v>
      </c>
      <c r="J432" s="119">
        <v>4</v>
      </c>
      <c r="K432" s="119">
        <v>120</v>
      </c>
      <c r="L432" s="133"/>
      <c r="M432" s="117" t="s">
        <v>5088</v>
      </c>
      <c r="N432" s="110"/>
      <c r="O432" s="161"/>
      <c r="P432" s="161"/>
    </row>
    <row r="433" s="3" customFormat="1" ht="21" customHeight="1" spans="1:16">
      <c r="A433" s="109">
        <v>129</v>
      </c>
      <c r="B433" s="117" t="s">
        <v>894</v>
      </c>
      <c r="C433" s="117"/>
      <c r="D433" s="110" t="s">
        <v>5149</v>
      </c>
      <c r="E433" s="117" t="s">
        <v>22</v>
      </c>
      <c r="F433" s="117" t="s">
        <v>45</v>
      </c>
      <c r="G433" s="110">
        <v>10</v>
      </c>
      <c r="H433" s="118">
        <v>40</v>
      </c>
      <c r="I433" s="118">
        <f t="shared" ref="I433:I485" si="7">H433*G433</f>
        <v>400</v>
      </c>
      <c r="J433" s="119">
        <v>4</v>
      </c>
      <c r="K433" s="119">
        <v>120</v>
      </c>
      <c r="L433" s="133"/>
      <c r="M433" s="117" t="s">
        <v>5088</v>
      </c>
      <c r="N433" s="110"/>
      <c r="O433" s="161"/>
      <c r="P433" s="161"/>
    </row>
    <row r="434" s="3" customFormat="1" ht="21" customHeight="1" spans="1:16">
      <c r="A434" s="109">
        <v>130</v>
      </c>
      <c r="B434" s="117" t="s">
        <v>1794</v>
      </c>
      <c r="C434" s="117"/>
      <c r="D434" s="110" t="s">
        <v>5322</v>
      </c>
      <c r="E434" s="117" t="s">
        <v>22</v>
      </c>
      <c r="F434" s="117" t="s">
        <v>23</v>
      </c>
      <c r="G434" s="110">
        <v>4</v>
      </c>
      <c r="H434" s="118">
        <v>13</v>
      </c>
      <c r="I434" s="118">
        <f t="shared" si="7"/>
        <v>52</v>
      </c>
      <c r="J434" s="119">
        <v>4</v>
      </c>
      <c r="K434" s="119">
        <v>120</v>
      </c>
      <c r="L434" s="133"/>
      <c r="M434" s="117" t="s">
        <v>5088</v>
      </c>
      <c r="N434" s="110"/>
      <c r="O434" s="161"/>
      <c r="P434" s="161"/>
    </row>
    <row r="435" s="3" customFormat="1" ht="21" customHeight="1" spans="1:16">
      <c r="A435" s="110">
        <v>131</v>
      </c>
      <c r="B435" s="117" t="s">
        <v>1794</v>
      </c>
      <c r="C435" s="117"/>
      <c r="D435" s="110" t="s">
        <v>5152</v>
      </c>
      <c r="E435" s="117" t="s">
        <v>22</v>
      </c>
      <c r="F435" s="117" t="s">
        <v>23</v>
      </c>
      <c r="G435" s="110">
        <v>4</v>
      </c>
      <c r="H435" s="118">
        <v>20</v>
      </c>
      <c r="I435" s="118">
        <f t="shared" si="7"/>
        <v>80</v>
      </c>
      <c r="J435" s="119">
        <v>4</v>
      </c>
      <c r="K435" s="119">
        <v>120</v>
      </c>
      <c r="L435" s="133"/>
      <c r="M435" s="117" t="s">
        <v>5088</v>
      </c>
      <c r="N435" s="110"/>
      <c r="O435" s="161"/>
      <c r="P435" s="161"/>
    </row>
    <row r="436" s="3" customFormat="1" ht="21" customHeight="1" spans="1:16">
      <c r="A436" s="109">
        <v>132</v>
      </c>
      <c r="B436" s="117" t="s">
        <v>5323</v>
      </c>
      <c r="C436" s="117"/>
      <c r="D436" s="117" t="s">
        <v>5162</v>
      </c>
      <c r="E436" s="117" t="s">
        <v>22</v>
      </c>
      <c r="F436" s="117" t="s">
        <v>23</v>
      </c>
      <c r="G436" s="110">
        <v>5</v>
      </c>
      <c r="H436" s="118">
        <v>50</v>
      </c>
      <c r="I436" s="118">
        <f t="shared" si="7"/>
        <v>250</v>
      </c>
      <c r="J436" s="119">
        <v>4</v>
      </c>
      <c r="K436" s="119">
        <v>120</v>
      </c>
      <c r="L436" s="133"/>
      <c r="M436" s="117" t="s">
        <v>5088</v>
      </c>
      <c r="N436" s="117"/>
      <c r="O436" s="161"/>
      <c r="P436" s="161"/>
    </row>
    <row r="437" s="3" customFormat="1" ht="21" customHeight="1" spans="1:16">
      <c r="A437" s="109">
        <v>133</v>
      </c>
      <c r="B437" s="117" t="s">
        <v>43</v>
      </c>
      <c r="C437" s="162"/>
      <c r="D437" s="163" t="s">
        <v>5324</v>
      </c>
      <c r="E437" s="117" t="s">
        <v>22</v>
      </c>
      <c r="F437" s="117" t="s">
        <v>45</v>
      </c>
      <c r="G437" s="110">
        <v>10</v>
      </c>
      <c r="H437" s="118">
        <v>7.2</v>
      </c>
      <c r="I437" s="118">
        <f t="shared" si="7"/>
        <v>72</v>
      </c>
      <c r="J437" s="119">
        <v>4</v>
      </c>
      <c r="K437" s="119">
        <v>120</v>
      </c>
      <c r="L437" s="133"/>
      <c r="M437" s="117" t="s">
        <v>5088</v>
      </c>
      <c r="N437" s="110"/>
      <c r="O437" s="161"/>
      <c r="P437" s="161"/>
    </row>
    <row r="438" s="3" customFormat="1" ht="21" customHeight="1" spans="1:16">
      <c r="A438" s="110">
        <v>134</v>
      </c>
      <c r="B438" s="117" t="s">
        <v>43</v>
      </c>
      <c r="C438" s="162"/>
      <c r="D438" s="163" t="s">
        <v>5325</v>
      </c>
      <c r="E438" s="117" t="s">
        <v>22</v>
      </c>
      <c r="F438" s="117" t="s">
        <v>45</v>
      </c>
      <c r="G438" s="110">
        <v>10</v>
      </c>
      <c r="H438" s="118">
        <v>12</v>
      </c>
      <c r="I438" s="118">
        <f t="shared" si="7"/>
        <v>120</v>
      </c>
      <c r="J438" s="119">
        <v>4</v>
      </c>
      <c r="K438" s="119">
        <v>120</v>
      </c>
      <c r="L438" s="133"/>
      <c r="M438" s="117" t="s">
        <v>5088</v>
      </c>
      <c r="N438" s="110"/>
      <c r="O438" s="161"/>
      <c r="P438" s="161"/>
    </row>
    <row r="439" s="3" customFormat="1" ht="21" customHeight="1" spans="1:16">
      <c r="A439" s="109">
        <v>135</v>
      </c>
      <c r="B439" s="117" t="s">
        <v>43</v>
      </c>
      <c r="C439" s="162"/>
      <c r="D439" s="163" t="s">
        <v>5326</v>
      </c>
      <c r="E439" s="117" t="s">
        <v>22</v>
      </c>
      <c r="F439" s="117" t="s">
        <v>45</v>
      </c>
      <c r="G439" s="110">
        <v>10</v>
      </c>
      <c r="H439" s="118">
        <v>16</v>
      </c>
      <c r="I439" s="118">
        <f t="shared" si="7"/>
        <v>160</v>
      </c>
      <c r="J439" s="119">
        <v>4</v>
      </c>
      <c r="K439" s="119">
        <v>120</v>
      </c>
      <c r="L439" s="133"/>
      <c r="M439" s="117" t="s">
        <v>5088</v>
      </c>
      <c r="N439" s="110"/>
      <c r="O439" s="161"/>
      <c r="P439" s="161"/>
    </row>
    <row r="440" s="3" customFormat="1" ht="21" customHeight="1" spans="1:16">
      <c r="A440" s="109">
        <v>136</v>
      </c>
      <c r="B440" s="117" t="s">
        <v>5327</v>
      </c>
      <c r="C440" s="162"/>
      <c r="D440" s="163" t="s">
        <v>5328</v>
      </c>
      <c r="E440" s="117" t="s">
        <v>22</v>
      </c>
      <c r="F440" s="117" t="s">
        <v>45</v>
      </c>
      <c r="G440" s="110">
        <v>20</v>
      </c>
      <c r="H440" s="118">
        <v>7</v>
      </c>
      <c r="I440" s="118">
        <f t="shared" si="7"/>
        <v>140</v>
      </c>
      <c r="J440" s="119">
        <v>4</v>
      </c>
      <c r="K440" s="119">
        <v>120</v>
      </c>
      <c r="L440" s="133"/>
      <c r="M440" s="117" t="s">
        <v>5088</v>
      </c>
      <c r="N440" s="110"/>
      <c r="O440" s="161"/>
      <c r="P440" s="161"/>
    </row>
    <row r="441" s="2" customFormat="1" ht="21" customHeight="1" spans="1:16">
      <c r="A441" s="110">
        <v>137</v>
      </c>
      <c r="B441" s="144" t="s">
        <v>43</v>
      </c>
      <c r="C441" s="162"/>
      <c r="D441" s="163" t="s">
        <v>5329</v>
      </c>
      <c r="E441" s="117" t="s">
        <v>22</v>
      </c>
      <c r="F441" s="117" t="s">
        <v>45</v>
      </c>
      <c r="G441" s="110">
        <v>10</v>
      </c>
      <c r="H441" s="118">
        <v>7.2</v>
      </c>
      <c r="I441" s="118">
        <f t="shared" si="7"/>
        <v>72</v>
      </c>
      <c r="J441" s="131" t="s">
        <v>5068</v>
      </c>
      <c r="K441" s="132">
        <v>120</v>
      </c>
      <c r="L441" s="133"/>
      <c r="M441" s="117" t="s">
        <v>213</v>
      </c>
      <c r="N441" s="110"/>
      <c r="O441" s="116"/>
      <c r="P441" s="116"/>
    </row>
    <row r="442" s="2" customFormat="1" ht="21" customHeight="1" spans="1:16">
      <c r="A442" s="109">
        <v>138</v>
      </c>
      <c r="B442" s="144" t="s">
        <v>43</v>
      </c>
      <c r="C442" s="162"/>
      <c r="D442" s="163" t="s">
        <v>5330</v>
      </c>
      <c r="E442" s="117" t="s">
        <v>22</v>
      </c>
      <c r="F442" s="117" t="s">
        <v>45</v>
      </c>
      <c r="G442" s="110">
        <v>10</v>
      </c>
      <c r="H442" s="118">
        <v>12</v>
      </c>
      <c r="I442" s="118">
        <f t="shared" si="7"/>
        <v>120</v>
      </c>
      <c r="J442" s="131" t="s">
        <v>5068</v>
      </c>
      <c r="K442" s="132">
        <v>120</v>
      </c>
      <c r="L442" s="133"/>
      <c r="M442" s="117" t="s">
        <v>213</v>
      </c>
      <c r="N442" s="110"/>
      <c r="O442" s="116"/>
      <c r="P442" s="116"/>
    </row>
    <row r="443" s="2" customFormat="1" ht="21" customHeight="1" spans="1:16">
      <c r="A443" s="109">
        <v>139</v>
      </c>
      <c r="B443" s="144" t="s">
        <v>43</v>
      </c>
      <c r="C443" s="162"/>
      <c r="D443" s="163" t="s">
        <v>5331</v>
      </c>
      <c r="E443" s="117" t="s">
        <v>22</v>
      </c>
      <c r="F443" s="117" t="s">
        <v>45</v>
      </c>
      <c r="G443" s="110">
        <v>10</v>
      </c>
      <c r="H443" s="118">
        <v>14</v>
      </c>
      <c r="I443" s="118">
        <f t="shared" si="7"/>
        <v>140</v>
      </c>
      <c r="J443" s="131" t="s">
        <v>5068</v>
      </c>
      <c r="K443" s="132">
        <v>120</v>
      </c>
      <c r="L443" s="133"/>
      <c r="M443" s="117" t="s">
        <v>213</v>
      </c>
      <c r="N443" s="110"/>
      <c r="O443" s="116"/>
      <c r="P443" s="116"/>
    </row>
    <row r="444" s="2" customFormat="1" ht="21" customHeight="1" spans="1:16">
      <c r="A444" s="110">
        <v>140</v>
      </c>
      <c r="B444" s="144" t="s">
        <v>43</v>
      </c>
      <c r="C444" s="162"/>
      <c r="D444" s="163" t="s">
        <v>5326</v>
      </c>
      <c r="E444" s="117" t="s">
        <v>22</v>
      </c>
      <c r="F444" s="117" t="s">
        <v>45</v>
      </c>
      <c r="G444" s="110">
        <v>10</v>
      </c>
      <c r="H444" s="118">
        <v>16</v>
      </c>
      <c r="I444" s="118">
        <f t="shared" si="7"/>
        <v>160</v>
      </c>
      <c r="J444" s="131" t="s">
        <v>5068</v>
      </c>
      <c r="K444" s="132">
        <v>120</v>
      </c>
      <c r="L444" s="133"/>
      <c r="M444" s="117" t="s">
        <v>213</v>
      </c>
      <c r="N444" s="110"/>
      <c r="O444" s="116"/>
      <c r="P444" s="116"/>
    </row>
    <row r="445" s="2" customFormat="1" ht="21" customHeight="1" spans="1:16">
      <c r="A445" s="109">
        <v>141</v>
      </c>
      <c r="B445" s="144" t="s">
        <v>1000</v>
      </c>
      <c r="C445" s="162"/>
      <c r="D445" s="163" t="s">
        <v>5329</v>
      </c>
      <c r="E445" s="117" t="s">
        <v>22</v>
      </c>
      <c r="F445" s="117" t="s">
        <v>45</v>
      </c>
      <c r="G445" s="110">
        <v>10</v>
      </c>
      <c r="H445" s="118">
        <v>15</v>
      </c>
      <c r="I445" s="118">
        <f t="shared" si="7"/>
        <v>150</v>
      </c>
      <c r="J445" s="131" t="s">
        <v>5068</v>
      </c>
      <c r="K445" s="132">
        <v>120</v>
      </c>
      <c r="L445" s="133"/>
      <c r="M445" s="117" t="s">
        <v>213</v>
      </c>
      <c r="N445" s="110"/>
      <c r="O445" s="116"/>
      <c r="P445" s="116"/>
    </row>
    <row r="446" s="2" customFormat="1" ht="21" customHeight="1" spans="1:16">
      <c r="A446" s="109">
        <v>142</v>
      </c>
      <c r="B446" s="144" t="s">
        <v>1000</v>
      </c>
      <c r="C446" s="162"/>
      <c r="D446" s="163" t="s">
        <v>5330</v>
      </c>
      <c r="E446" s="117" t="s">
        <v>22</v>
      </c>
      <c r="F446" s="117" t="s">
        <v>45</v>
      </c>
      <c r="G446" s="110">
        <v>10</v>
      </c>
      <c r="H446" s="118">
        <v>20</v>
      </c>
      <c r="I446" s="118">
        <f t="shared" si="7"/>
        <v>200</v>
      </c>
      <c r="J446" s="131" t="s">
        <v>5068</v>
      </c>
      <c r="K446" s="132">
        <v>120</v>
      </c>
      <c r="L446" s="133"/>
      <c r="M446" s="117" t="s">
        <v>213</v>
      </c>
      <c r="N446" s="110"/>
      <c r="O446" s="116"/>
      <c r="P446" s="116"/>
    </row>
    <row r="447" s="2" customFormat="1" ht="21" customHeight="1" spans="1:16">
      <c r="A447" s="110">
        <v>143</v>
      </c>
      <c r="B447" s="144" t="s">
        <v>1000</v>
      </c>
      <c r="C447" s="162"/>
      <c r="D447" s="163" t="s">
        <v>5331</v>
      </c>
      <c r="E447" s="117" t="s">
        <v>22</v>
      </c>
      <c r="F447" s="117" t="s">
        <v>45</v>
      </c>
      <c r="G447" s="110">
        <v>10</v>
      </c>
      <c r="H447" s="118">
        <v>25</v>
      </c>
      <c r="I447" s="118">
        <f t="shared" si="7"/>
        <v>250</v>
      </c>
      <c r="J447" s="131" t="s">
        <v>5068</v>
      </c>
      <c r="K447" s="132">
        <v>120</v>
      </c>
      <c r="L447" s="133"/>
      <c r="M447" s="117" t="s">
        <v>213</v>
      </c>
      <c r="N447" s="110"/>
      <c r="O447" s="116"/>
      <c r="P447" s="116"/>
    </row>
    <row r="448" s="2" customFormat="1" ht="21" customHeight="1" spans="1:16">
      <c r="A448" s="109">
        <v>144</v>
      </c>
      <c r="B448" s="144" t="s">
        <v>1000</v>
      </c>
      <c r="C448" s="162"/>
      <c r="D448" s="163" t="s">
        <v>5332</v>
      </c>
      <c r="E448" s="117" t="s">
        <v>22</v>
      </c>
      <c r="F448" s="117" t="s">
        <v>45</v>
      </c>
      <c r="G448" s="110">
        <v>10</v>
      </c>
      <c r="H448" s="118">
        <v>48</v>
      </c>
      <c r="I448" s="118">
        <f t="shared" si="7"/>
        <v>480</v>
      </c>
      <c r="J448" s="131" t="s">
        <v>5068</v>
      </c>
      <c r="K448" s="132">
        <v>120</v>
      </c>
      <c r="L448" s="133"/>
      <c r="M448" s="117" t="s">
        <v>213</v>
      </c>
      <c r="N448" s="110"/>
      <c r="O448" s="116"/>
      <c r="P448" s="116"/>
    </row>
    <row r="449" s="2" customFormat="1" ht="21" customHeight="1" spans="1:16">
      <c r="A449" s="109">
        <v>145</v>
      </c>
      <c r="B449" s="144" t="s">
        <v>496</v>
      </c>
      <c r="C449" s="117"/>
      <c r="D449" s="149" t="s">
        <v>5333</v>
      </c>
      <c r="E449" s="117" t="s">
        <v>22</v>
      </c>
      <c r="F449" s="117" t="s">
        <v>23</v>
      </c>
      <c r="G449" s="110">
        <v>5</v>
      </c>
      <c r="H449" s="118">
        <v>13.5</v>
      </c>
      <c r="I449" s="118">
        <f t="shared" si="7"/>
        <v>67.5</v>
      </c>
      <c r="J449" s="131" t="s">
        <v>5068</v>
      </c>
      <c r="K449" s="132">
        <v>120</v>
      </c>
      <c r="L449" s="133"/>
      <c r="M449" s="117" t="s">
        <v>213</v>
      </c>
      <c r="N449" s="110"/>
      <c r="O449" s="116"/>
      <c r="P449" s="116"/>
    </row>
    <row r="450" s="2" customFormat="1" ht="21" customHeight="1" spans="1:16">
      <c r="A450" s="110">
        <v>146</v>
      </c>
      <c r="B450" s="144" t="s">
        <v>496</v>
      </c>
      <c r="C450" s="117"/>
      <c r="D450" s="117" t="s">
        <v>5334</v>
      </c>
      <c r="E450" s="117" t="s">
        <v>22</v>
      </c>
      <c r="F450" s="117" t="s">
        <v>23</v>
      </c>
      <c r="G450" s="110">
        <v>5</v>
      </c>
      <c r="H450" s="118">
        <v>13.5</v>
      </c>
      <c r="I450" s="118">
        <f t="shared" si="7"/>
        <v>67.5</v>
      </c>
      <c r="J450" s="131" t="s">
        <v>5068</v>
      </c>
      <c r="K450" s="132">
        <v>120</v>
      </c>
      <c r="L450" s="133"/>
      <c r="M450" s="117" t="s">
        <v>213</v>
      </c>
      <c r="N450" s="110"/>
      <c r="O450" s="116"/>
      <c r="P450" s="116"/>
    </row>
    <row r="451" s="2" customFormat="1" ht="21" customHeight="1" spans="1:16">
      <c r="A451" s="109">
        <v>147</v>
      </c>
      <c r="B451" s="144" t="s">
        <v>496</v>
      </c>
      <c r="C451" s="117"/>
      <c r="D451" s="117" t="s">
        <v>5335</v>
      </c>
      <c r="E451" s="117" t="s">
        <v>22</v>
      </c>
      <c r="F451" s="117" t="s">
        <v>23</v>
      </c>
      <c r="G451" s="110">
        <v>5</v>
      </c>
      <c r="H451" s="118">
        <v>13.5</v>
      </c>
      <c r="I451" s="118">
        <f t="shared" si="7"/>
        <v>67.5</v>
      </c>
      <c r="J451" s="131" t="s">
        <v>5068</v>
      </c>
      <c r="K451" s="132">
        <v>120</v>
      </c>
      <c r="L451" s="133"/>
      <c r="M451" s="117" t="s">
        <v>213</v>
      </c>
      <c r="N451" s="110"/>
      <c r="O451" s="116"/>
      <c r="P451" s="116"/>
    </row>
    <row r="452" s="2" customFormat="1" ht="21" customHeight="1" spans="1:16">
      <c r="A452" s="109">
        <v>148</v>
      </c>
      <c r="B452" s="144" t="s">
        <v>496</v>
      </c>
      <c r="C452" s="117"/>
      <c r="D452" s="117" t="s">
        <v>5336</v>
      </c>
      <c r="E452" s="117" t="s">
        <v>22</v>
      </c>
      <c r="F452" s="117" t="s">
        <v>23</v>
      </c>
      <c r="G452" s="110">
        <v>5</v>
      </c>
      <c r="H452" s="118">
        <v>13.5</v>
      </c>
      <c r="I452" s="118">
        <f t="shared" si="7"/>
        <v>67.5</v>
      </c>
      <c r="J452" s="131" t="s">
        <v>5068</v>
      </c>
      <c r="K452" s="132">
        <v>120</v>
      </c>
      <c r="L452" s="133"/>
      <c r="M452" s="117" t="s">
        <v>213</v>
      </c>
      <c r="N452" s="110"/>
      <c r="O452" s="116"/>
      <c r="P452" s="116"/>
    </row>
    <row r="453" s="2" customFormat="1" ht="21" customHeight="1" spans="1:16">
      <c r="A453" s="110">
        <v>149</v>
      </c>
      <c r="B453" s="144" t="s">
        <v>5337</v>
      </c>
      <c r="C453" s="117"/>
      <c r="D453" s="110" t="s">
        <v>5338</v>
      </c>
      <c r="E453" s="117" t="s">
        <v>22</v>
      </c>
      <c r="F453" s="117" t="s">
        <v>23</v>
      </c>
      <c r="G453" s="110">
        <v>2</v>
      </c>
      <c r="H453" s="118">
        <v>7</v>
      </c>
      <c r="I453" s="118">
        <f t="shared" si="7"/>
        <v>14</v>
      </c>
      <c r="J453" s="131" t="s">
        <v>5068</v>
      </c>
      <c r="K453" s="132">
        <v>120</v>
      </c>
      <c r="L453" s="133"/>
      <c r="M453" s="117" t="s">
        <v>213</v>
      </c>
      <c r="N453" s="110"/>
      <c r="O453" s="116"/>
      <c r="P453" s="116"/>
    </row>
    <row r="454" s="2" customFormat="1" ht="21" customHeight="1" spans="1:16">
      <c r="A454" s="109">
        <v>150</v>
      </c>
      <c r="B454" s="127" t="s">
        <v>5339</v>
      </c>
      <c r="C454" s="117"/>
      <c r="D454" s="110" t="s">
        <v>5340</v>
      </c>
      <c r="E454" s="117" t="s">
        <v>22</v>
      </c>
      <c r="F454" s="117" t="s">
        <v>32</v>
      </c>
      <c r="G454" s="110">
        <v>10</v>
      </c>
      <c r="H454" s="118">
        <v>50</v>
      </c>
      <c r="I454" s="118">
        <f t="shared" si="7"/>
        <v>500</v>
      </c>
      <c r="J454" s="131" t="s">
        <v>5068</v>
      </c>
      <c r="K454" s="132">
        <v>120</v>
      </c>
      <c r="L454" s="133"/>
      <c r="M454" s="117" t="s">
        <v>213</v>
      </c>
      <c r="N454" s="110"/>
      <c r="O454" s="116"/>
      <c r="P454" s="116"/>
    </row>
    <row r="455" s="2" customFormat="1" ht="21" customHeight="1" spans="1:16">
      <c r="A455" s="109">
        <v>151</v>
      </c>
      <c r="B455" s="127" t="s">
        <v>3739</v>
      </c>
      <c r="C455" s="117"/>
      <c r="D455" s="110" t="s">
        <v>5341</v>
      </c>
      <c r="E455" s="117" t="s">
        <v>22</v>
      </c>
      <c r="F455" s="117" t="s">
        <v>210</v>
      </c>
      <c r="G455" s="110">
        <v>10</v>
      </c>
      <c r="H455" s="118">
        <v>4.6</v>
      </c>
      <c r="I455" s="118">
        <f t="shared" si="7"/>
        <v>46</v>
      </c>
      <c r="J455" s="131" t="s">
        <v>5068</v>
      </c>
      <c r="K455" s="132">
        <v>120</v>
      </c>
      <c r="L455" s="133"/>
      <c r="M455" s="117" t="s">
        <v>213</v>
      </c>
      <c r="N455" s="110"/>
      <c r="O455" s="116"/>
      <c r="P455" s="116"/>
    </row>
    <row r="456" s="2" customFormat="1" ht="21" customHeight="1" spans="1:16">
      <c r="A456" s="110">
        <v>152</v>
      </c>
      <c r="B456" s="127" t="s">
        <v>5342</v>
      </c>
      <c r="C456" s="117"/>
      <c r="D456" s="110" t="s">
        <v>5343</v>
      </c>
      <c r="E456" s="117" t="s">
        <v>22</v>
      </c>
      <c r="F456" s="117" t="s">
        <v>32</v>
      </c>
      <c r="G456" s="110">
        <v>10</v>
      </c>
      <c r="H456" s="118">
        <v>35</v>
      </c>
      <c r="I456" s="118">
        <f t="shared" si="7"/>
        <v>350</v>
      </c>
      <c r="J456" s="131" t="s">
        <v>5068</v>
      </c>
      <c r="K456" s="132">
        <v>120</v>
      </c>
      <c r="L456" s="133"/>
      <c r="M456" s="117" t="s">
        <v>213</v>
      </c>
      <c r="N456" s="110"/>
      <c r="O456" s="116"/>
      <c r="P456" s="116"/>
    </row>
    <row r="457" s="2" customFormat="1" ht="21" customHeight="1" spans="1:16">
      <c r="A457" s="109">
        <v>153</v>
      </c>
      <c r="B457" s="127" t="s">
        <v>5344</v>
      </c>
      <c r="C457" s="117"/>
      <c r="D457" s="110" t="s">
        <v>5345</v>
      </c>
      <c r="E457" s="117" t="s">
        <v>22</v>
      </c>
      <c r="F457" s="117" t="s">
        <v>32</v>
      </c>
      <c r="G457" s="110">
        <v>4</v>
      </c>
      <c r="H457" s="118">
        <v>11</v>
      </c>
      <c r="I457" s="118">
        <f t="shared" si="7"/>
        <v>44</v>
      </c>
      <c r="J457" s="131" t="s">
        <v>5068</v>
      </c>
      <c r="K457" s="132">
        <v>120</v>
      </c>
      <c r="L457" s="133"/>
      <c r="M457" s="117" t="s">
        <v>213</v>
      </c>
      <c r="N457" s="110"/>
      <c r="O457" s="116"/>
      <c r="P457" s="116"/>
    </row>
    <row r="458" s="2" customFormat="1" ht="21" customHeight="1" spans="1:16">
      <c r="A458" s="109">
        <v>154</v>
      </c>
      <c r="B458" s="127" t="s">
        <v>5346</v>
      </c>
      <c r="C458" s="117"/>
      <c r="D458" s="110" t="s">
        <v>867</v>
      </c>
      <c r="E458" s="117" t="s">
        <v>22</v>
      </c>
      <c r="F458" s="117" t="s">
        <v>27</v>
      </c>
      <c r="G458" s="110">
        <v>10</v>
      </c>
      <c r="H458" s="118">
        <v>25</v>
      </c>
      <c r="I458" s="118">
        <f t="shared" si="7"/>
        <v>250</v>
      </c>
      <c r="J458" s="131" t="s">
        <v>5068</v>
      </c>
      <c r="K458" s="132">
        <v>120</v>
      </c>
      <c r="L458" s="133"/>
      <c r="M458" s="117" t="s">
        <v>213</v>
      </c>
      <c r="N458" s="110"/>
      <c r="O458" s="116"/>
      <c r="P458" s="116"/>
    </row>
    <row r="459" s="2" customFormat="1" ht="21" customHeight="1" spans="1:16">
      <c r="A459" s="110">
        <v>155</v>
      </c>
      <c r="B459" s="144" t="s">
        <v>5066</v>
      </c>
      <c r="C459" s="110"/>
      <c r="D459" s="110" t="s">
        <v>5067</v>
      </c>
      <c r="E459" s="117" t="s">
        <v>22</v>
      </c>
      <c r="F459" s="117" t="s">
        <v>137</v>
      </c>
      <c r="G459" s="110">
        <v>8</v>
      </c>
      <c r="H459" s="118">
        <v>150</v>
      </c>
      <c r="I459" s="118">
        <f t="shared" si="7"/>
        <v>1200</v>
      </c>
      <c r="J459" s="131" t="s">
        <v>5068</v>
      </c>
      <c r="K459" s="132">
        <v>120</v>
      </c>
      <c r="L459" s="133"/>
      <c r="M459" s="117" t="s">
        <v>213</v>
      </c>
      <c r="N459" s="110"/>
      <c r="O459" s="116"/>
      <c r="P459" s="116"/>
    </row>
    <row r="460" s="2" customFormat="1" ht="21" customHeight="1" spans="1:16">
      <c r="A460" s="109">
        <v>156</v>
      </c>
      <c r="B460" s="144" t="s">
        <v>788</v>
      </c>
      <c r="C460" s="117"/>
      <c r="D460" s="117" t="s">
        <v>5347</v>
      </c>
      <c r="E460" s="117" t="s">
        <v>22</v>
      </c>
      <c r="F460" s="117" t="s">
        <v>674</v>
      </c>
      <c r="G460" s="110">
        <v>20</v>
      </c>
      <c r="H460" s="118">
        <v>0.5</v>
      </c>
      <c r="I460" s="118">
        <f t="shared" si="7"/>
        <v>10</v>
      </c>
      <c r="J460" s="131" t="s">
        <v>5068</v>
      </c>
      <c r="K460" s="132">
        <v>120</v>
      </c>
      <c r="L460" s="133"/>
      <c r="M460" s="117" t="s">
        <v>213</v>
      </c>
      <c r="N460" s="110"/>
      <c r="O460" s="116"/>
      <c r="P460" s="116"/>
    </row>
    <row r="461" s="2" customFormat="1" ht="21" customHeight="1" spans="1:16">
      <c r="A461" s="109">
        <v>157</v>
      </c>
      <c r="B461" s="144" t="s">
        <v>2257</v>
      </c>
      <c r="C461" s="117"/>
      <c r="D461" s="110" t="s">
        <v>5348</v>
      </c>
      <c r="E461" s="117" t="s">
        <v>22</v>
      </c>
      <c r="F461" s="117" t="s">
        <v>45</v>
      </c>
      <c r="G461" s="110">
        <v>6</v>
      </c>
      <c r="H461" s="118">
        <v>42</v>
      </c>
      <c r="I461" s="118">
        <f t="shared" si="7"/>
        <v>252</v>
      </c>
      <c r="J461" s="131" t="s">
        <v>5068</v>
      </c>
      <c r="K461" s="132">
        <v>120</v>
      </c>
      <c r="L461" s="133"/>
      <c r="M461" s="117" t="s">
        <v>213</v>
      </c>
      <c r="N461" s="110"/>
      <c r="O461" s="116"/>
      <c r="P461" s="116"/>
    </row>
    <row r="462" s="2" customFormat="1" ht="21" customHeight="1" spans="1:16">
      <c r="A462" s="110">
        <v>158</v>
      </c>
      <c r="B462" s="127" t="s">
        <v>5052</v>
      </c>
      <c r="C462" s="117"/>
      <c r="D462" s="110" t="s">
        <v>5349</v>
      </c>
      <c r="E462" s="117" t="s">
        <v>22</v>
      </c>
      <c r="F462" s="117" t="s">
        <v>204</v>
      </c>
      <c r="G462" s="110">
        <v>20</v>
      </c>
      <c r="H462" s="118">
        <v>1.5</v>
      </c>
      <c r="I462" s="118">
        <f t="shared" si="7"/>
        <v>30</v>
      </c>
      <c r="J462" s="131" t="s">
        <v>5068</v>
      </c>
      <c r="K462" s="132">
        <v>120</v>
      </c>
      <c r="L462" s="133"/>
      <c r="M462" s="117" t="s">
        <v>213</v>
      </c>
      <c r="N462" s="110"/>
      <c r="O462" s="116"/>
      <c r="P462" s="116"/>
    </row>
    <row r="463" s="2" customFormat="1" ht="21" customHeight="1" spans="1:16">
      <c r="A463" s="109">
        <v>159</v>
      </c>
      <c r="B463" s="127" t="s">
        <v>5084</v>
      </c>
      <c r="C463" s="117"/>
      <c r="D463" s="110" t="s">
        <v>5350</v>
      </c>
      <c r="E463" s="117" t="s">
        <v>22</v>
      </c>
      <c r="F463" s="117" t="s">
        <v>66</v>
      </c>
      <c r="G463" s="110">
        <v>2</v>
      </c>
      <c r="H463" s="118">
        <v>11.1</v>
      </c>
      <c r="I463" s="118">
        <f t="shared" si="7"/>
        <v>22.2</v>
      </c>
      <c r="J463" s="131" t="s">
        <v>5068</v>
      </c>
      <c r="K463" s="132">
        <v>120</v>
      </c>
      <c r="L463" s="133"/>
      <c r="M463" s="117" t="s">
        <v>213</v>
      </c>
      <c r="N463" s="110"/>
      <c r="O463" s="116"/>
      <c r="P463" s="116"/>
    </row>
    <row r="464" s="1" customFormat="1" ht="21" customHeight="1" spans="1:16">
      <c r="A464" s="109">
        <v>160</v>
      </c>
      <c r="B464" s="48" t="s">
        <v>2739</v>
      </c>
      <c r="C464" s="41"/>
      <c r="D464" s="42" t="s">
        <v>2740</v>
      </c>
      <c r="E464" s="41" t="s">
        <v>22</v>
      </c>
      <c r="F464" s="41" t="s">
        <v>27</v>
      </c>
      <c r="G464" s="42">
        <v>1</v>
      </c>
      <c r="H464" s="44">
        <v>78</v>
      </c>
      <c r="I464" s="118">
        <f t="shared" si="7"/>
        <v>78</v>
      </c>
      <c r="J464" s="49" t="s">
        <v>5068</v>
      </c>
      <c r="K464" s="87">
        <v>120</v>
      </c>
      <c r="L464" s="25"/>
      <c r="M464" s="41" t="s">
        <v>213</v>
      </c>
      <c r="N464" s="42"/>
      <c r="O464" s="27"/>
      <c r="P464" s="27"/>
    </row>
    <row r="465" s="1" customFormat="1" ht="21" customHeight="1" spans="1:16">
      <c r="A465" s="110">
        <v>161</v>
      </c>
      <c r="B465" s="48" t="s">
        <v>387</v>
      </c>
      <c r="C465" s="41"/>
      <c r="D465" s="42" t="s">
        <v>5351</v>
      </c>
      <c r="E465" s="41" t="s">
        <v>22</v>
      </c>
      <c r="F465" s="41" t="s">
        <v>4951</v>
      </c>
      <c r="G465" s="42">
        <v>10</v>
      </c>
      <c r="H465" s="44">
        <v>150</v>
      </c>
      <c r="I465" s="118">
        <f t="shared" si="7"/>
        <v>1500</v>
      </c>
      <c r="J465" s="49" t="s">
        <v>5068</v>
      </c>
      <c r="K465" s="87">
        <v>120</v>
      </c>
      <c r="L465" s="25"/>
      <c r="M465" s="41" t="s">
        <v>213</v>
      </c>
      <c r="N465" s="42"/>
      <c r="O465" s="27"/>
      <c r="P465" s="27"/>
    </row>
    <row r="466" s="1" customFormat="1" ht="21" customHeight="1" spans="1:16">
      <c r="A466" s="109">
        <v>162</v>
      </c>
      <c r="B466" s="48" t="s">
        <v>3108</v>
      </c>
      <c r="C466" s="19"/>
      <c r="D466" s="42" t="s">
        <v>5352</v>
      </c>
      <c r="E466" s="41" t="s">
        <v>22</v>
      </c>
      <c r="F466" s="41" t="s">
        <v>23</v>
      </c>
      <c r="G466" s="42">
        <v>10</v>
      </c>
      <c r="H466" s="44">
        <v>15</v>
      </c>
      <c r="I466" s="118">
        <f t="shared" si="7"/>
        <v>150</v>
      </c>
      <c r="J466" s="49" t="s">
        <v>5068</v>
      </c>
      <c r="K466" s="87">
        <v>120</v>
      </c>
      <c r="L466" s="25"/>
      <c r="M466" s="41" t="s">
        <v>213</v>
      </c>
      <c r="N466" s="42"/>
      <c r="O466" s="27"/>
      <c r="P466" s="27"/>
    </row>
    <row r="467" s="1" customFormat="1" ht="21" customHeight="1" spans="1:16">
      <c r="A467" s="109">
        <v>163</v>
      </c>
      <c r="B467" s="48" t="s">
        <v>5353</v>
      </c>
      <c r="C467" s="41"/>
      <c r="D467" s="42" t="s">
        <v>5354</v>
      </c>
      <c r="E467" s="41" t="s">
        <v>22</v>
      </c>
      <c r="F467" s="41" t="s">
        <v>27</v>
      </c>
      <c r="G467" s="42">
        <v>1</v>
      </c>
      <c r="H467" s="44">
        <v>55</v>
      </c>
      <c r="I467" s="118">
        <f t="shared" si="7"/>
        <v>55</v>
      </c>
      <c r="J467" s="49" t="s">
        <v>5068</v>
      </c>
      <c r="K467" s="87">
        <v>120</v>
      </c>
      <c r="L467" s="25"/>
      <c r="M467" s="41" t="s">
        <v>213</v>
      </c>
      <c r="N467" s="42"/>
      <c r="O467" s="27"/>
      <c r="P467" s="27"/>
    </row>
    <row r="468" s="1" customFormat="1" ht="21" customHeight="1" spans="1:16">
      <c r="A468" s="110">
        <v>164</v>
      </c>
      <c r="B468" s="41" t="s">
        <v>612</v>
      </c>
      <c r="C468" s="164"/>
      <c r="D468" s="41" t="s">
        <v>2964</v>
      </c>
      <c r="E468" s="41" t="s">
        <v>22</v>
      </c>
      <c r="F468" s="41" t="s">
        <v>27</v>
      </c>
      <c r="G468" s="42">
        <v>20</v>
      </c>
      <c r="H468" s="44">
        <v>15.5</v>
      </c>
      <c r="I468" s="118">
        <f t="shared" si="7"/>
        <v>310</v>
      </c>
      <c r="J468" s="49" t="s">
        <v>5068</v>
      </c>
      <c r="K468" s="87">
        <v>120</v>
      </c>
      <c r="L468" s="25"/>
      <c r="M468" s="41" t="s">
        <v>213</v>
      </c>
      <c r="N468" s="42"/>
      <c r="O468" s="27"/>
      <c r="P468" s="27"/>
    </row>
    <row r="469" s="1" customFormat="1" ht="21" customHeight="1" spans="1:16">
      <c r="A469" s="109">
        <v>165</v>
      </c>
      <c r="B469" s="41" t="s">
        <v>468</v>
      </c>
      <c r="C469" s="162"/>
      <c r="D469" s="165" t="s">
        <v>5355</v>
      </c>
      <c r="E469" s="41" t="s">
        <v>22</v>
      </c>
      <c r="F469" s="41" t="s">
        <v>23</v>
      </c>
      <c r="G469" s="42">
        <v>5</v>
      </c>
      <c r="H469" s="44">
        <v>18</v>
      </c>
      <c r="I469" s="118">
        <f t="shared" si="7"/>
        <v>90</v>
      </c>
      <c r="J469" s="49" t="s">
        <v>5068</v>
      </c>
      <c r="K469" s="87">
        <v>120</v>
      </c>
      <c r="L469" s="25"/>
      <c r="M469" s="41" t="s">
        <v>213</v>
      </c>
      <c r="N469" s="42"/>
      <c r="O469" s="27"/>
      <c r="P469" s="27"/>
    </row>
    <row r="470" s="1" customFormat="1" ht="21" customHeight="1" spans="1:16">
      <c r="A470" s="109">
        <v>166</v>
      </c>
      <c r="B470" s="41" t="s">
        <v>5293</v>
      </c>
      <c r="C470" s="41"/>
      <c r="D470" s="41" t="s">
        <v>5294</v>
      </c>
      <c r="E470" s="41" t="s">
        <v>22</v>
      </c>
      <c r="F470" s="18" t="s">
        <v>865</v>
      </c>
      <c r="G470" s="18">
        <v>10</v>
      </c>
      <c r="H470" s="31">
        <v>16</v>
      </c>
      <c r="I470" s="118">
        <f t="shared" si="7"/>
        <v>160</v>
      </c>
      <c r="J470" s="39">
        <v>4</v>
      </c>
      <c r="K470" s="39">
        <v>142</v>
      </c>
      <c r="L470" s="40"/>
      <c r="M470" s="41" t="s">
        <v>213</v>
      </c>
      <c r="N470" s="60"/>
      <c r="O470" s="27"/>
      <c r="P470" s="27"/>
    </row>
    <row r="471" s="2" customFormat="1" ht="21" customHeight="1" spans="1:16">
      <c r="A471" s="110">
        <v>167</v>
      </c>
      <c r="B471" s="117" t="s">
        <v>5356</v>
      </c>
      <c r="C471" s="125"/>
      <c r="D471" s="117" t="s">
        <v>5357</v>
      </c>
      <c r="E471" s="140" t="s">
        <v>22</v>
      </c>
      <c r="F471" s="122" t="s">
        <v>389</v>
      </c>
      <c r="G471" s="110">
        <v>1</v>
      </c>
      <c r="H471" s="124">
        <v>400</v>
      </c>
      <c r="I471" s="118">
        <f t="shared" si="7"/>
        <v>400</v>
      </c>
      <c r="J471" s="113">
        <v>4</v>
      </c>
      <c r="K471" s="113">
        <v>142</v>
      </c>
      <c r="L471" s="114"/>
      <c r="M471" s="117" t="s">
        <v>213</v>
      </c>
      <c r="N471" s="141"/>
      <c r="O471" s="116"/>
      <c r="P471" s="116"/>
    </row>
    <row r="472" s="2" customFormat="1" ht="21" customHeight="1" spans="1:16">
      <c r="A472" s="109">
        <v>168</v>
      </c>
      <c r="B472" s="117" t="s">
        <v>2919</v>
      </c>
      <c r="C472" s="125"/>
      <c r="D472" s="117" t="s">
        <v>5358</v>
      </c>
      <c r="E472" s="140" t="s">
        <v>22</v>
      </c>
      <c r="F472" s="122" t="s">
        <v>27</v>
      </c>
      <c r="G472" s="110">
        <v>1</v>
      </c>
      <c r="H472" s="124">
        <v>32</v>
      </c>
      <c r="I472" s="118">
        <f t="shared" si="7"/>
        <v>32</v>
      </c>
      <c r="J472" s="119"/>
      <c r="K472" s="119"/>
      <c r="L472" s="114"/>
      <c r="M472" s="117" t="s">
        <v>213</v>
      </c>
      <c r="N472" s="110"/>
      <c r="O472" s="116"/>
      <c r="P472" s="116"/>
    </row>
    <row r="473" s="2" customFormat="1" ht="21" customHeight="1" spans="1:16">
      <c r="A473" s="109">
        <v>169</v>
      </c>
      <c r="B473" s="117" t="s">
        <v>5359</v>
      </c>
      <c r="C473" s="125"/>
      <c r="D473" s="117" t="s">
        <v>5360</v>
      </c>
      <c r="E473" s="140" t="s">
        <v>22</v>
      </c>
      <c r="F473" s="122" t="s">
        <v>413</v>
      </c>
      <c r="G473" s="110">
        <v>1</v>
      </c>
      <c r="H473" s="124">
        <v>290</v>
      </c>
      <c r="I473" s="118">
        <f t="shared" si="7"/>
        <v>290</v>
      </c>
      <c r="J473" s="113">
        <v>4</v>
      </c>
      <c r="K473" s="113">
        <v>142</v>
      </c>
      <c r="L473" s="114"/>
      <c r="M473" s="117" t="s">
        <v>213</v>
      </c>
      <c r="N473" s="141"/>
      <c r="O473" s="116"/>
      <c r="P473" s="116"/>
    </row>
    <row r="474" s="2" customFormat="1" ht="21" customHeight="1" spans="1:16">
      <c r="A474" s="110">
        <v>170</v>
      </c>
      <c r="B474" s="117" t="s">
        <v>5123</v>
      </c>
      <c r="C474" s="151"/>
      <c r="D474" s="117" t="s">
        <v>690</v>
      </c>
      <c r="E474" s="140" t="s">
        <v>22</v>
      </c>
      <c r="F474" s="122" t="s">
        <v>4951</v>
      </c>
      <c r="G474" s="110">
        <v>1</v>
      </c>
      <c r="H474" s="124">
        <v>56</v>
      </c>
      <c r="I474" s="118">
        <f t="shared" si="7"/>
        <v>56</v>
      </c>
      <c r="J474" s="113">
        <v>4</v>
      </c>
      <c r="K474" s="113">
        <v>142</v>
      </c>
      <c r="L474" s="114"/>
      <c r="M474" s="117" t="s">
        <v>213</v>
      </c>
      <c r="N474" s="141"/>
      <c r="O474" s="116"/>
      <c r="P474" s="116"/>
    </row>
    <row r="475" s="2" customFormat="1" ht="21" customHeight="1" spans="1:16">
      <c r="A475" s="109">
        <v>171</v>
      </c>
      <c r="B475" s="117" t="s">
        <v>5361</v>
      </c>
      <c r="C475" s="146"/>
      <c r="D475" s="117" t="s">
        <v>5362</v>
      </c>
      <c r="E475" s="140" t="s">
        <v>22</v>
      </c>
      <c r="F475" s="122" t="s">
        <v>61</v>
      </c>
      <c r="G475" s="110">
        <v>20</v>
      </c>
      <c r="H475" s="124">
        <v>4</v>
      </c>
      <c r="I475" s="118">
        <f t="shared" si="7"/>
        <v>80</v>
      </c>
      <c r="J475" s="113">
        <v>4</v>
      </c>
      <c r="K475" s="113">
        <v>142</v>
      </c>
      <c r="L475" s="114"/>
      <c r="M475" s="117" t="s">
        <v>213</v>
      </c>
      <c r="N475" s="141"/>
      <c r="O475" s="116"/>
      <c r="P475" s="116"/>
    </row>
    <row r="476" s="2" customFormat="1" ht="21" customHeight="1" spans="1:16">
      <c r="A476" s="109">
        <v>172</v>
      </c>
      <c r="B476" s="117" t="s">
        <v>1310</v>
      </c>
      <c r="C476" s="125"/>
      <c r="D476" s="117" t="s">
        <v>4108</v>
      </c>
      <c r="E476" s="140" t="s">
        <v>22</v>
      </c>
      <c r="F476" s="122" t="s">
        <v>27</v>
      </c>
      <c r="G476" s="110">
        <v>4</v>
      </c>
      <c r="H476" s="124">
        <v>3.2</v>
      </c>
      <c r="I476" s="118">
        <f t="shared" si="7"/>
        <v>12.8</v>
      </c>
      <c r="J476" s="113">
        <v>4</v>
      </c>
      <c r="K476" s="113">
        <v>142</v>
      </c>
      <c r="L476" s="114"/>
      <c r="M476" s="117" t="s">
        <v>213</v>
      </c>
      <c r="N476" s="141"/>
      <c r="O476" s="116"/>
      <c r="P476" s="116"/>
    </row>
    <row r="477" s="2" customFormat="1" ht="21" customHeight="1" spans="1:16">
      <c r="A477" s="110">
        <v>173</v>
      </c>
      <c r="B477" s="117" t="s">
        <v>5363</v>
      </c>
      <c r="C477" s="125"/>
      <c r="D477" s="117" t="s">
        <v>122</v>
      </c>
      <c r="E477" s="140" t="s">
        <v>22</v>
      </c>
      <c r="F477" s="122" t="s">
        <v>45</v>
      </c>
      <c r="G477" s="110">
        <v>1</v>
      </c>
      <c r="H477" s="124">
        <v>30</v>
      </c>
      <c r="I477" s="118">
        <f t="shared" si="7"/>
        <v>30</v>
      </c>
      <c r="J477" s="113">
        <v>4</v>
      </c>
      <c r="K477" s="113">
        <v>142</v>
      </c>
      <c r="L477" s="114"/>
      <c r="M477" s="117" t="s">
        <v>213</v>
      </c>
      <c r="N477" s="141"/>
      <c r="O477" s="116"/>
      <c r="P477" s="116"/>
    </row>
    <row r="478" s="2" customFormat="1" ht="21" customHeight="1" spans="1:16">
      <c r="A478" s="109">
        <v>174</v>
      </c>
      <c r="B478" s="117" t="s">
        <v>5364</v>
      </c>
      <c r="C478" s="146"/>
      <c r="D478" s="117" t="s">
        <v>5365</v>
      </c>
      <c r="E478" s="140" t="s">
        <v>22</v>
      </c>
      <c r="F478" s="122" t="s">
        <v>2603</v>
      </c>
      <c r="G478" s="110">
        <v>40</v>
      </c>
      <c r="H478" s="124">
        <v>7</v>
      </c>
      <c r="I478" s="118">
        <f t="shared" si="7"/>
        <v>280</v>
      </c>
      <c r="J478" s="119"/>
      <c r="K478" s="119"/>
      <c r="L478" s="114"/>
      <c r="M478" s="117" t="s">
        <v>213</v>
      </c>
      <c r="N478" s="110"/>
      <c r="O478" s="116"/>
      <c r="P478" s="116"/>
    </row>
    <row r="479" s="2" customFormat="1" ht="21" customHeight="1" spans="1:16">
      <c r="A479" s="109">
        <v>175</v>
      </c>
      <c r="B479" s="117" t="s">
        <v>5366</v>
      </c>
      <c r="C479" s="117"/>
      <c r="D479" s="110" t="s">
        <v>5367</v>
      </c>
      <c r="E479" s="140" t="s">
        <v>22</v>
      </c>
      <c r="F479" s="117" t="s">
        <v>32</v>
      </c>
      <c r="G479" s="110">
        <v>100</v>
      </c>
      <c r="H479" s="118">
        <v>0.8</v>
      </c>
      <c r="I479" s="118">
        <f t="shared" si="7"/>
        <v>80</v>
      </c>
      <c r="J479" s="113">
        <v>4</v>
      </c>
      <c r="K479" s="113">
        <v>142</v>
      </c>
      <c r="L479" s="114"/>
      <c r="M479" s="117" t="s">
        <v>213</v>
      </c>
      <c r="N479" s="141"/>
      <c r="O479" s="116"/>
      <c r="P479" s="116"/>
    </row>
    <row r="480" s="2" customFormat="1" ht="21" customHeight="1" spans="1:16">
      <c r="A480" s="110">
        <v>176</v>
      </c>
      <c r="B480" s="110" t="s">
        <v>5368</v>
      </c>
      <c r="C480" s="117"/>
      <c r="D480" s="110" t="s">
        <v>5369</v>
      </c>
      <c r="E480" s="140" t="s">
        <v>22</v>
      </c>
      <c r="F480" s="117" t="s">
        <v>23</v>
      </c>
      <c r="G480" s="110">
        <v>1</v>
      </c>
      <c r="H480" s="118">
        <v>180</v>
      </c>
      <c r="I480" s="118">
        <f t="shared" si="7"/>
        <v>180</v>
      </c>
      <c r="J480" s="113">
        <v>5</v>
      </c>
      <c r="K480" s="113">
        <v>143</v>
      </c>
      <c r="L480" s="114"/>
      <c r="M480" s="117" t="s">
        <v>213</v>
      </c>
      <c r="N480" s="141"/>
      <c r="O480" s="116"/>
      <c r="P480" s="116"/>
    </row>
    <row r="481" s="2" customFormat="1" ht="21" customHeight="1" spans="1:16">
      <c r="A481" s="109">
        <v>177</v>
      </c>
      <c r="B481" s="134" t="s">
        <v>5370</v>
      </c>
      <c r="C481" s="134"/>
      <c r="D481" s="134" t="s">
        <v>5371</v>
      </c>
      <c r="E481" s="134" t="s">
        <v>22</v>
      </c>
      <c r="F481" s="134" t="s">
        <v>32</v>
      </c>
      <c r="G481" s="135">
        <v>200</v>
      </c>
      <c r="H481" s="166">
        <v>1</v>
      </c>
      <c r="I481" s="118">
        <f t="shared" si="7"/>
        <v>200</v>
      </c>
      <c r="J481" s="135">
        <v>4</v>
      </c>
      <c r="K481" s="135">
        <v>113</v>
      </c>
      <c r="L481" s="133"/>
      <c r="M481" s="134" t="s">
        <v>5088</v>
      </c>
      <c r="N481" s="110"/>
      <c r="O481" s="116"/>
      <c r="P481" s="116"/>
    </row>
    <row r="482" s="2" customFormat="1" ht="21" customHeight="1" spans="1:16">
      <c r="A482" s="109">
        <v>178</v>
      </c>
      <c r="B482" s="134" t="s">
        <v>5372</v>
      </c>
      <c r="C482" s="134"/>
      <c r="D482" s="135" t="s">
        <v>5373</v>
      </c>
      <c r="E482" s="134" t="s">
        <v>22</v>
      </c>
      <c r="F482" s="134" t="s">
        <v>32</v>
      </c>
      <c r="G482" s="135">
        <v>20</v>
      </c>
      <c r="H482" s="166">
        <v>3.5</v>
      </c>
      <c r="I482" s="118">
        <f t="shared" si="7"/>
        <v>70</v>
      </c>
      <c r="J482" s="135">
        <v>10</v>
      </c>
      <c r="K482" s="135">
        <v>278</v>
      </c>
      <c r="L482" s="133"/>
      <c r="M482" s="134" t="s">
        <v>5088</v>
      </c>
      <c r="N482" s="110"/>
      <c r="O482" s="116"/>
      <c r="P482" s="116"/>
    </row>
    <row r="483" s="1" customFormat="1" ht="21" customHeight="1" spans="1:16">
      <c r="A483" s="110">
        <v>179</v>
      </c>
      <c r="B483" s="54" t="s">
        <v>3788</v>
      </c>
      <c r="C483" s="54"/>
      <c r="D483" s="54" t="s">
        <v>5374</v>
      </c>
      <c r="E483" s="54" t="s">
        <v>22</v>
      </c>
      <c r="F483" s="54" t="s">
        <v>45</v>
      </c>
      <c r="G483" s="54">
        <v>5</v>
      </c>
      <c r="H483" s="65">
        <v>42</v>
      </c>
      <c r="I483" s="44">
        <f t="shared" si="7"/>
        <v>210</v>
      </c>
      <c r="J483" s="54">
        <v>2</v>
      </c>
      <c r="K483" s="54">
        <v>55</v>
      </c>
      <c r="L483" s="25"/>
      <c r="M483" s="54" t="s">
        <v>5088</v>
      </c>
      <c r="N483" s="54"/>
      <c r="O483" s="27"/>
      <c r="P483" s="27"/>
    </row>
    <row r="484" s="2" customFormat="1" ht="21" customHeight="1" spans="1:16">
      <c r="A484" s="109">
        <v>180</v>
      </c>
      <c r="B484" s="134" t="s">
        <v>5375</v>
      </c>
      <c r="C484" s="134"/>
      <c r="D484" s="167" t="s">
        <v>5376</v>
      </c>
      <c r="E484" s="134" t="s">
        <v>22</v>
      </c>
      <c r="F484" s="134" t="s">
        <v>973</v>
      </c>
      <c r="G484" s="134">
        <v>2</v>
      </c>
      <c r="H484" s="142">
        <v>320</v>
      </c>
      <c r="I484" s="118">
        <f t="shared" si="7"/>
        <v>640</v>
      </c>
      <c r="J484" s="134">
        <v>4</v>
      </c>
      <c r="K484" s="134">
        <v>111</v>
      </c>
      <c r="L484" s="133"/>
      <c r="M484" s="134" t="s">
        <v>5088</v>
      </c>
      <c r="N484" s="134"/>
      <c r="O484" s="116"/>
      <c r="P484" s="116"/>
    </row>
    <row r="485" s="2" customFormat="1" ht="21" customHeight="1" spans="1:16">
      <c r="A485" s="109">
        <v>181</v>
      </c>
      <c r="B485" s="147" t="s">
        <v>91</v>
      </c>
      <c r="C485" s="168"/>
      <c r="D485" s="169" t="s">
        <v>5377</v>
      </c>
      <c r="E485" s="147" t="s">
        <v>22</v>
      </c>
      <c r="F485" s="170" t="s">
        <v>93</v>
      </c>
      <c r="G485" s="147">
        <v>20</v>
      </c>
      <c r="H485" s="171">
        <v>6</v>
      </c>
      <c r="I485" s="118">
        <f t="shared" si="7"/>
        <v>120</v>
      </c>
      <c r="J485" s="172">
        <v>12</v>
      </c>
      <c r="K485" s="172">
        <v>420</v>
      </c>
      <c r="L485" s="157"/>
      <c r="M485" s="109" t="s">
        <v>213</v>
      </c>
      <c r="N485" s="147"/>
      <c r="O485" s="116"/>
      <c r="P485" s="116"/>
    </row>
    <row r="486" s="2" customFormat="1" ht="21" customHeight="1" spans="1:16">
      <c r="A486" s="160" t="s">
        <v>1211</v>
      </c>
      <c r="B486" s="160"/>
      <c r="C486" s="160"/>
      <c r="D486" s="160"/>
      <c r="E486" s="160"/>
      <c r="F486" s="160"/>
      <c r="G486" s="160"/>
      <c r="H486" s="173"/>
      <c r="I486" s="174">
        <f>SUM(I305:I485)</f>
        <v>45797.6</v>
      </c>
      <c r="J486" s="175"/>
      <c r="K486" s="175"/>
      <c r="L486" s="176"/>
      <c r="M486" s="176"/>
      <c r="N486" s="176"/>
      <c r="O486" s="116"/>
      <c r="P486" s="116"/>
    </row>
  </sheetData>
  <sheetProtection formatCells="0" formatColumns="0" formatRows="0" insertRows="0" insertColumns="0" insertHyperlinks="0" deleteColumns="0" deleteRows="0" sort="0" autoFilter="0" pivotTables="0"/>
  <autoFilter xmlns:etc="http://www.wps.cn/officeDocument/2017/etCustomData" ref="A1:P486" etc:filterBottomFollowUsedRange="0">
    <extLst/>
  </autoFilter>
  <mergeCells count="18">
    <mergeCell ref="A1:N1"/>
    <mergeCell ref="A2:B2"/>
    <mergeCell ref="C2:D2"/>
    <mergeCell ref="H2:J2"/>
    <mergeCell ref="K2:M2"/>
    <mergeCell ref="A302:N302"/>
    <mergeCell ref="A303:B303"/>
    <mergeCell ref="C303:D303"/>
    <mergeCell ref="H303:J303"/>
    <mergeCell ref="K303:M303"/>
    <mergeCell ref="N4:N5"/>
    <mergeCell ref="N85:N86"/>
    <mergeCell ref="N140:N141"/>
    <mergeCell ref="N142:N143"/>
    <mergeCell ref="N208:N209"/>
    <mergeCell ref="N305:N306"/>
    <mergeCell ref="N376:N377"/>
    <mergeCell ref="N422:N42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6 " 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4 6 5 3 0 9 3 6 2 1 1 2 " 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6 " / > < p i x e l a t o r L i s t   s h e e t S t i d = " 1 " / > < p i x e l a t o r L i s t   s h e e t S t i d = " 2 " / > < p i x e l a t o r L i s t   s h e e t S t i d = " 3 " / > < p i x e l a t o r L i s t   s h e e t S t i d = " 4 " / > < p i x e l a t o r L i s t   s h e e t S t i d = " 5 " / > < p i x e l a t o r L i s t   s h e e t S t i d = " 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WWO_wpscloud_20251105180149-0b0f449aab</Application>
  <HeadingPairs>
    <vt:vector size="2" baseType="variant">
      <vt:variant>
        <vt:lpstr>工作表</vt:lpstr>
      </vt:variant>
      <vt:variant>
        <vt:i4>6</vt:i4>
      </vt:variant>
    </vt:vector>
  </HeadingPairs>
  <TitlesOfParts>
    <vt:vector size="6" baseType="lpstr">
      <vt:lpstr>目录页</vt:lpstr>
      <vt:lpstr>水产学院</vt:lpstr>
      <vt:lpstr>食品科技学院</vt:lpstr>
      <vt:lpstr>海洋与气象学院</vt:lpstr>
      <vt:lpstr>滨海农业学院</vt:lpstr>
      <vt:lpstr>化学与环境学院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ourt1</dc:creator>
  <cp:lastModifiedBy>代理机构</cp:lastModifiedBy>
  <dcterms:created xsi:type="dcterms:W3CDTF">2025-10-30T00:38:00Z</dcterms:created>
  <dcterms:modified xsi:type="dcterms:W3CDTF">2025-12-15T01:15:19Z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24FC28B047884D5DA0377770773D61BC_13</vt:lpwstr>
  </property>
  <property fmtid="{D5CDD505-2E9C-101B-9397-08002B2CF9AE}" pid="3" name="KSOProductBuildVer">
    <vt:lpwstr>2052-12.1.0.24034</vt:lpwstr>
  </property>
  <property fmtid="{D5CDD505-2E9C-101B-9397-08002B2CF9AE}" pid="4" name="CalculationRule">
    <vt:i4>0</vt:i4>
  </property>
</Properties>
</file>